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ri_\Downloads\"/>
    </mc:Choice>
  </mc:AlternateContent>
  <xr:revisionPtr revIDLastSave="0" documentId="13_ncr:1_{2B7146B0-3663-4CCC-A800-4A3C7EAD02E7}" xr6:coauthVersionLast="47" xr6:coauthVersionMax="47" xr10:uidLastSave="{00000000-0000-0000-0000-000000000000}"/>
  <bookViews>
    <workbookView xWindow="-120" yWindow="-120" windowWidth="20730" windowHeight="11040" firstSheet="2" activeTab="2" xr2:uid="{00000000-000D-0000-FFFF-FFFF00000000}"/>
  </bookViews>
  <sheets>
    <sheet name="Proyectos" sheetId="9" r:id="rId1"/>
    <sheet name="Dependencias" sheetId="8" r:id="rId2"/>
    <sheet name="Ejecucion por Actividad" sheetId="4" r:id="rId3"/>
    <sheet name="Viaticos y Com Rev" sheetId="6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p">#REF!</definedName>
    <definedName name="_xlnm._FilterDatabase" localSheetId="2" hidden="1">'Ejecucion por Actividad'!$A$8:$IV$8</definedName>
    <definedName name="_xlnm._FilterDatabase" localSheetId="3" hidden="1">'Viaticos y Com Rev'!#REF!</definedName>
    <definedName name="ABC">#REF!</definedName>
    <definedName name="clase">#N/A</definedName>
    <definedName name="Cuadro5">#REF!</definedName>
    <definedName name="Cuadro5_Otras">#REF!</definedName>
    <definedName name="Departamento">[1]procesos!$A$54</definedName>
    <definedName name="dependencias">[2]Hoja1!$E$3:$E$17</definedName>
    <definedName name="DIVIDENDOS">#N/A</definedName>
    <definedName name="ENSAYO">#REF!</definedName>
    <definedName name="I">[3]HTI!#REF!</definedName>
    <definedName name="IA">[3]HTI!#REF!</definedName>
    <definedName name="MACRO">#REF!</definedName>
    <definedName name="Municipio">[1]procesos!$K$54</definedName>
    <definedName name="PAAG">#N/A</definedName>
    <definedName name="PLAZO_DEPREC">#N/A</definedName>
    <definedName name="_xlnm.Print_Area" localSheetId="2">'Ejecucion por Actividad'!$A$1:$CZ$134</definedName>
    <definedName name="_xlnm.Print_Area">#N/A</definedName>
    <definedName name="programas" localSheetId="2">[4]Hoja1!$B$3:$B$20</definedName>
    <definedName name="programas">[2]Hoja1!$B$3:$B$20</definedName>
    <definedName name="ROTCC">#REF!</definedName>
    <definedName name="ROTINV">#REF!</definedName>
    <definedName name="SUPUESTOS">#N/A</definedName>
    <definedName name="TABLATIR">#N/A</definedName>
    <definedName name="TCentrosPoblados">[1]procesos!$CD$2:$CD$9450</definedName>
    <definedName name="TMunicipios">[1]procesos!$BI$2:$BI$1120</definedName>
    <definedName name="ZONA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33" i="4" l="1"/>
  <c r="P133" i="4"/>
  <c r="K131" i="4"/>
  <c r="J131" i="4"/>
  <c r="I131" i="4"/>
  <c r="H131" i="4"/>
  <c r="K130" i="4"/>
  <c r="K134" i="4" s="1"/>
  <c r="J130" i="4"/>
  <c r="J134" i="4" s="1"/>
  <c r="I130" i="4"/>
  <c r="L133" i="4" s="1"/>
  <c r="N133" i="4" s="1"/>
  <c r="H130" i="4"/>
  <c r="H134" i="4" l="1"/>
  <c r="I134" i="4"/>
  <c r="L125" i="4"/>
  <c r="L124" i="4"/>
  <c r="L128" i="4"/>
  <c r="O131" i="4" l="1"/>
  <c r="O130" i="4"/>
  <c r="Q131" i="4"/>
  <c r="M130" i="4"/>
  <c r="M131" i="4"/>
  <c r="Q130" i="4"/>
  <c r="Q7" i="4"/>
  <c r="O7" i="4"/>
  <c r="M7" i="4"/>
  <c r="L126" i="4"/>
  <c r="L127" i="4"/>
  <c r="M134" i="4" l="1"/>
  <c r="Q132" i="4"/>
  <c r="Q134" i="4"/>
  <c r="O132" i="4"/>
  <c r="O134" i="4"/>
  <c r="M132" i="4"/>
  <c r="L116" i="4" l="1"/>
  <c r="L121" i="4"/>
  <c r="L117" i="4"/>
  <c r="L119" i="4"/>
  <c r="L115" i="4"/>
  <c r="L118" i="4"/>
  <c r="L123" i="4"/>
  <c r="L122" i="4"/>
  <c r="L114" i="4"/>
  <c r="L120" i="4"/>
  <c r="L96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9" i="4"/>
  <c r="L130" i="4" l="1"/>
  <c r="L131" i="4"/>
  <c r="L7" i="4"/>
  <c r="L132" i="4" l="1"/>
  <c r="N131" i="4"/>
  <c r="R131" i="4"/>
  <c r="P131" i="4"/>
  <c r="L134" i="4"/>
  <c r="N130" i="4"/>
  <c r="P130" i="4"/>
  <c r="R130" i="4"/>
  <c r="D21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I22" i="8"/>
  <c r="G22" i="8"/>
  <c r="E22" i="8"/>
  <c r="C22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I13" i="9"/>
  <c r="K13" i="9"/>
  <c r="G13" i="9"/>
  <c r="E13" i="9"/>
  <c r="L6" i="4" s="1"/>
  <c r="F7" i="9"/>
  <c r="F8" i="9"/>
  <c r="F9" i="9"/>
  <c r="F10" i="9"/>
  <c r="F11" i="9"/>
  <c r="F12" i="9"/>
  <c r="L7" i="9"/>
  <c r="L8" i="9"/>
  <c r="L9" i="9"/>
  <c r="L10" i="9"/>
  <c r="L11" i="9"/>
  <c r="L12" i="9"/>
  <c r="J7" i="9"/>
  <c r="J8" i="9"/>
  <c r="J9" i="9"/>
  <c r="J10" i="9"/>
  <c r="J11" i="9"/>
  <c r="J12" i="9"/>
  <c r="H7" i="9"/>
  <c r="H8" i="9"/>
  <c r="H9" i="9"/>
  <c r="H10" i="9"/>
  <c r="H11" i="9"/>
  <c r="H12" i="9"/>
  <c r="N134" i="4" l="1"/>
  <c r="P134" i="4"/>
  <c r="R134" i="4"/>
  <c r="G14" i="9"/>
  <c r="M6" i="4"/>
  <c r="K14" i="9"/>
  <c r="Q6" i="4"/>
  <c r="I14" i="9"/>
  <c r="O6" i="4"/>
  <c r="R132" i="4"/>
  <c r="P132" i="4"/>
  <c r="N132" i="4"/>
  <c r="E14" i="9"/>
  <c r="J22" i="8"/>
  <c r="H22" i="8"/>
  <c r="D22" i="8"/>
  <c r="J13" i="9"/>
  <c r="J14" i="9" s="1"/>
  <c r="I24" i="8"/>
  <c r="G24" i="8"/>
  <c r="C24" i="8"/>
  <c r="E24" i="8"/>
  <c r="F21" i="8"/>
  <c r="F22" i="8"/>
  <c r="L13" i="9"/>
  <c r="F13" i="9"/>
  <c r="H13" i="9"/>
  <c r="H14" i="9" s="1"/>
  <c r="H24" i="8" l="1"/>
  <c r="J24" i="8"/>
  <c r="D24" i="8"/>
  <c r="F24" i="8"/>
  <c r="B6" i="4"/>
  <c r="D4" i="8"/>
  <c r="I23" i="8"/>
  <c r="L28" i="6"/>
  <c r="K89" i="6"/>
  <c r="K90" i="6"/>
  <c r="J90" i="6"/>
  <c r="J89" i="6"/>
  <c r="J91" i="6" s="1"/>
  <c r="L88" i="6"/>
  <c r="Q87" i="6"/>
  <c r="O87" i="6"/>
  <c r="M87" i="6"/>
  <c r="L87" i="6"/>
  <c r="Q86" i="6"/>
  <c r="O86" i="6"/>
  <c r="M86" i="6"/>
  <c r="L86" i="6"/>
  <c r="Q85" i="6"/>
  <c r="O85" i="6"/>
  <c r="M85" i="6"/>
  <c r="L85" i="6"/>
  <c r="Q84" i="6"/>
  <c r="O84" i="6"/>
  <c r="M84" i="6"/>
  <c r="L84" i="6"/>
  <c r="R84" i="6"/>
  <c r="Q83" i="6"/>
  <c r="O83" i="6"/>
  <c r="M83" i="6"/>
  <c r="L83" i="6"/>
  <c r="Q82" i="6"/>
  <c r="O82" i="6"/>
  <c r="M82" i="6"/>
  <c r="L82" i="6"/>
  <c r="Q81" i="6"/>
  <c r="O81" i="6"/>
  <c r="M81" i="6"/>
  <c r="L81" i="6"/>
  <c r="N81" i="6" s="1"/>
  <c r="Q80" i="6"/>
  <c r="O80" i="6"/>
  <c r="M80" i="6"/>
  <c r="L80" i="6"/>
  <c r="Q79" i="6"/>
  <c r="O79" i="6"/>
  <c r="M79" i="6"/>
  <c r="L79" i="6"/>
  <c r="R79" i="6" s="1"/>
  <c r="Q78" i="6"/>
  <c r="O78" i="6"/>
  <c r="M78" i="6"/>
  <c r="L78" i="6"/>
  <c r="Q77" i="6"/>
  <c r="O77" i="6"/>
  <c r="M77" i="6"/>
  <c r="L77" i="6"/>
  <c r="L76" i="6"/>
  <c r="L75" i="6"/>
  <c r="N75" i="6" s="1"/>
  <c r="Q74" i="6"/>
  <c r="O74" i="6"/>
  <c r="M74" i="6"/>
  <c r="L74" i="6"/>
  <c r="Q73" i="6"/>
  <c r="O73" i="6"/>
  <c r="M73" i="6"/>
  <c r="L73" i="6"/>
  <c r="Q72" i="6"/>
  <c r="O72" i="6"/>
  <c r="M72" i="6"/>
  <c r="L72" i="6"/>
  <c r="Q71" i="6"/>
  <c r="O71" i="6"/>
  <c r="M71" i="6"/>
  <c r="L71" i="6"/>
  <c r="Q70" i="6"/>
  <c r="O70" i="6"/>
  <c r="M70" i="6"/>
  <c r="L70" i="6"/>
  <c r="Q69" i="6"/>
  <c r="O69" i="6"/>
  <c r="M69" i="6"/>
  <c r="L69" i="6"/>
  <c r="Q68" i="6"/>
  <c r="O68" i="6"/>
  <c r="M68" i="6"/>
  <c r="L68" i="6"/>
  <c r="Q67" i="6"/>
  <c r="O67" i="6"/>
  <c r="M67" i="6"/>
  <c r="L67" i="6"/>
  <c r="Q66" i="6"/>
  <c r="O66" i="6"/>
  <c r="M66" i="6"/>
  <c r="L66" i="6"/>
  <c r="Q65" i="6"/>
  <c r="O65" i="6"/>
  <c r="M65" i="6"/>
  <c r="L65" i="6"/>
  <c r="R65" i="6" s="1"/>
  <c r="Q64" i="6"/>
  <c r="O64" i="6"/>
  <c r="M64" i="6"/>
  <c r="L64" i="6"/>
  <c r="Q63" i="6"/>
  <c r="O63" i="6"/>
  <c r="M63" i="6"/>
  <c r="L63" i="6"/>
  <c r="Q62" i="6"/>
  <c r="O62" i="6"/>
  <c r="M62" i="6"/>
  <c r="L62" i="6"/>
  <c r="Q61" i="6"/>
  <c r="O61" i="6"/>
  <c r="M61" i="6"/>
  <c r="L61" i="6"/>
  <c r="Q60" i="6"/>
  <c r="O60" i="6"/>
  <c r="M60" i="6"/>
  <c r="L60" i="6"/>
  <c r="Q59" i="6"/>
  <c r="O59" i="6"/>
  <c r="M59" i="6"/>
  <c r="L59" i="6"/>
  <c r="Q58" i="6"/>
  <c r="O58" i="6"/>
  <c r="M58" i="6"/>
  <c r="L58" i="6"/>
  <c r="Q57" i="6"/>
  <c r="O57" i="6"/>
  <c r="M57" i="6"/>
  <c r="L57" i="6"/>
  <c r="Q56" i="6"/>
  <c r="O56" i="6"/>
  <c r="M56" i="6"/>
  <c r="L56" i="6"/>
  <c r="Q55" i="6"/>
  <c r="O55" i="6"/>
  <c r="M55" i="6"/>
  <c r="L55" i="6"/>
  <c r="Q54" i="6"/>
  <c r="O54" i="6"/>
  <c r="M54" i="6"/>
  <c r="L54" i="6"/>
  <c r="Q53" i="6"/>
  <c r="O53" i="6"/>
  <c r="M53" i="6"/>
  <c r="L53" i="6"/>
  <c r="Q52" i="6"/>
  <c r="O52" i="6"/>
  <c r="M52" i="6"/>
  <c r="L52" i="6"/>
  <c r="Q51" i="6"/>
  <c r="O51" i="6"/>
  <c r="M51" i="6"/>
  <c r="L51" i="6"/>
  <c r="Q50" i="6"/>
  <c r="O50" i="6"/>
  <c r="M50" i="6"/>
  <c r="L50" i="6"/>
  <c r="Q49" i="6"/>
  <c r="O49" i="6"/>
  <c r="M49" i="6"/>
  <c r="L49" i="6"/>
  <c r="Q48" i="6"/>
  <c r="O48" i="6"/>
  <c r="M48" i="6"/>
  <c r="L48" i="6"/>
  <c r="Q47" i="6"/>
  <c r="O47" i="6"/>
  <c r="M47" i="6"/>
  <c r="L47" i="6"/>
  <c r="Q46" i="6"/>
  <c r="O46" i="6"/>
  <c r="M46" i="6"/>
  <c r="L46" i="6"/>
  <c r="Q45" i="6"/>
  <c r="O45" i="6"/>
  <c r="M45" i="6"/>
  <c r="L45" i="6"/>
  <c r="Q44" i="6"/>
  <c r="O44" i="6"/>
  <c r="M44" i="6"/>
  <c r="L44" i="6"/>
  <c r="Q43" i="6"/>
  <c r="O43" i="6"/>
  <c r="M43" i="6"/>
  <c r="L43" i="6"/>
  <c r="Q42" i="6"/>
  <c r="O42" i="6"/>
  <c r="M42" i="6"/>
  <c r="L42" i="6"/>
  <c r="Q41" i="6"/>
  <c r="O41" i="6"/>
  <c r="M41" i="6"/>
  <c r="L41" i="6"/>
  <c r="Q40" i="6"/>
  <c r="O40" i="6"/>
  <c r="M40" i="6"/>
  <c r="L40" i="6"/>
  <c r="Q39" i="6"/>
  <c r="O39" i="6"/>
  <c r="M39" i="6"/>
  <c r="L39" i="6"/>
  <c r="Q38" i="6"/>
  <c r="O38" i="6"/>
  <c r="M38" i="6"/>
  <c r="L38" i="6"/>
  <c r="Q37" i="6"/>
  <c r="O37" i="6"/>
  <c r="M37" i="6"/>
  <c r="L37" i="6"/>
  <c r="Q36" i="6"/>
  <c r="O36" i="6"/>
  <c r="M36" i="6"/>
  <c r="L36" i="6"/>
  <c r="Q35" i="6"/>
  <c r="O35" i="6"/>
  <c r="M35" i="6"/>
  <c r="L35" i="6"/>
  <c r="Q34" i="6"/>
  <c r="O34" i="6"/>
  <c r="M34" i="6"/>
  <c r="L34" i="6"/>
  <c r="Q33" i="6"/>
  <c r="O33" i="6"/>
  <c r="M33" i="6"/>
  <c r="L33" i="6"/>
  <c r="L32" i="6"/>
  <c r="R32" i="6" s="1"/>
  <c r="L31" i="6"/>
  <c r="P31" i="6" s="1"/>
  <c r="Q30" i="6"/>
  <c r="O30" i="6"/>
  <c r="M30" i="6"/>
  <c r="L30" i="6"/>
  <c r="Q29" i="6"/>
  <c r="O29" i="6"/>
  <c r="M29" i="6"/>
  <c r="L29" i="6"/>
  <c r="Q28" i="6"/>
  <c r="R28" i="6" s="1"/>
  <c r="O28" i="6"/>
  <c r="P28" i="6" s="1"/>
  <c r="M28" i="6"/>
  <c r="Q27" i="6"/>
  <c r="O27" i="6"/>
  <c r="M27" i="6"/>
  <c r="L27" i="6"/>
  <c r="Q26" i="6"/>
  <c r="O26" i="6"/>
  <c r="M26" i="6"/>
  <c r="L26" i="6"/>
  <c r="Q25" i="6"/>
  <c r="O25" i="6"/>
  <c r="M25" i="6"/>
  <c r="L25" i="6"/>
  <c r="Q24" i="6"/>
  <c r="O24" i="6"/>
  <c r="M24" i="6"/>
  <c r="L24" i="6"/>
  <c r="Q23" i="6"/>
  <c r="O23" i="6"/>
  <c r="M23" i="6"/>
  <c r="L23" i="6"/>
  <c r="P23" i="6"/>
  <c r="Q22" i="6"/>
  <c r="O22" i="6"/>
  <c r="M22" i="6"/>
  <c r="L22" i="6"/>
  <c r="Q21" i="6"/>
  <c r="O21" i="6"/>
  <c r="M21" i="6"/>
  <c r="L21" i="6"/>
  <c r="R21" i="6" s="1"/>
  <c r="Q20" i="6"/>
  <c r="O20" i="6"/>
  <c r="M20" i="6"/>
  <c r="L20" i="6"/>
  <c r="Q19" i="6"/>
  <c r="O19" i="6"/>
  <c r="M19" i="6"/>
  <c r="L19" i="6"/>
  <c r="P19" i="6"/>
  <c r="Q18" i="6"/>
  <c r="O18" i="6"/>
  <c r="M18" i="6"/>
  <c r="L18" i="6"/>
  <c r="Q17" i="6"/>
  <c r="O17" i="6"/>
  <c r="M17" i="6"/>
  <c r="L17" i="6"/>
  <c r="Q16" i="6"/>
  <c r="O16" i="6"/>
  <c r="M16" i="6"/>
  <c r="L16" i="6"/>
  <c r="Q15" i="6"/>
  <c r="O15" i="6"/>
  <c r="M15" i="6"/>
  <c r="L15" i="6"/>
  <c r="Q14" i="6"/>
  <c r="O14" i="6"/>
  <c r="M14" i="6"/>
  <c r="L14" i="6"/>
  <c r="Q13" i="6"/>
  <c r="O13" i="6"/>
  <c r="M13" i="6"/>
  <c r="L13" i="6"/>
  <c r="Q12" i="6"/>
  <c r="O12" i="6"/>
  <c r="M12" i="6"/>
  <c r="L12" i="6"/>
  <c r="Q11" i="6"/>
  <c r="O11" i="6"/>
  <c r="M11" i="6"/>
  <c r="L11" i="6"/>
  <c r="L10" i="6"/>
  <c r="R10" i="6" s="1"/>
  <c r="Q9" i="6"/>
  <c r="O9" i="6"/>
  <c r="M9" i="6"/>
  <c r="L9" i="6"/>
  <c r="P55" i="6"/>
  <c r="P42" i="6"/>
  <c r="R38" i="6"/>
  <c r="R61" i="6"/>
  <c r="R66" i="6"/>
  <c r="R52" i="6"/>
  <c r="P40" i="6"/>
  <c r="N10" i="6"/>
  <c r="N28" i="6"/>
  <c r="N35" i="6"/>
  <c r="P10" i="6"/>
  <c r="P50" i="6"/>
  <c r="P71" i="6"/>
  <c r="R58" i="6"/>
  <c r="N84" i="6"/>
  <c r="N54" i="6"/>
  <c r="P36" i="6"/>
  <c r="R71" i="6"/>
  <c r="R44" i="6"/>
  <c r="P81" i="6"/>
  <c r="R42" i="6"/>
  <c r="P57" i="6"/>
  <c r="N38" i="6"/>
  <c r="N63" i="6"/>
  <c r="N49" i="6"/>
  <c r="N79" i="6"/>
  <c r="R49" i="6"/>
  <c r="N87" i="6"/>
  <c r="R62" i="6"/>
  <c r="P34" i="6"/>
  <c r="R54" i="6"/>
  <c r="R59" i="6"/>
  <c r="N31" i="6"/>
  <c r="P75" i="6"/>
  <c r="R87" i="6"/>
  <c r="P22" i="6"/>
  <c r="N13" i="6"/>
  <c r="N20" i="6"/>
  <c r="N27" i="6"/>
  <c r="P70" i="6"/>
  <c r="N70" i="6"/>
  <c r="R78" i="6"/>
  <c r="P84" i="6"/>
  <c r="R85" i="6"/>
  <c r="R47" i="6"/>
  <c r="M89" i="6"/>
  <c r="N21" i="6"/>
  <c r="M90" i="6"/>
  <c r="P68" i="6"/>
  <c r="P9" i="6" l="1"/>
  <c r="R9" i="6"/>
  <c r="P11" i="6"/>
  <c r="N12" i="6"/>
  <c r="P13" i="6"/>
  <c r="R13" i="6"/>
  <c r="N14" i="6"/>
  <c r="N15" i="6"/>
  <c r="R15" i="6"/>
  <c r="N16" i="6"/>
  <c r="P16" i="6"/>
  <c r="R16" i="6"/>
  <c r="R17" i="6"/>
  <c r="N18" i="6"/>
  <c r="P18" i="6"/>
  <c r="N19" i="6"/>
  <c r="R19" i="6"/>
  <c r="P20" i="6"/>
  <c r="R20" i="6"/>
  <c r="P21" i="6"/>
  <c r="N22" i="6"/>
  <c r="N23" i="6"/>
  <c r="R23" i="6"/>
  <c r="N24" i="6"/>
  <c r="R24" i="6"/>
  <c r="N25" i="6"/>
  <c r="P25" i="6"/>
  <c r="R25" i="6"/>
  <c r="P26" i="6"/>
  <c r="P27" i="6"/>
  <c r="R27" i="6"/>
  <c r="N30" i="6"/>
  <c r="P30" i="6"/>
  <c r="R30" i="6"/>
  <c r="N33" i="6"/>
  <c r="P33" i="6"/>
  <c r="R33" i="6"/>
  <c r="N34" i="6"/>
  <c r="R34" i="6"/>
  <c r="P35" i="6"/>
  <c r="R35" i="6"/>
  <c r="N36" i="6"/>
  <c r="R36" i="6"/>
  <c r="N37" i="6"/>
  <c r="P37" i="6"/>
  <c r="R37" i="6"/>
  <c r="P38" i="6"/>
  <c r="N39" i="6"/>
  <c r="P39" i="6"/>
  <c r="R39" i="6"/>
  <c r="N40" i="6"/>
  <c r="R40" i="6"/>
  <c r="N41" i="6"/>
  <c r="P41" i="6"/>
  <c r="R41" i="6"/>
  <c r="N42" i="6"/>
  <c r="N43" i="6"/>
  <c r="P43" i="6"/>
  <c r="N44" i="6"/>
  <c r="P44" i="6"/>
  <c r="N45" i="6"/>
  <c r="P45" i="6"/>
  <c r="N46" i="6"/>
  <c r="P46" i="6"/>
  <c r="R46" i="6"/>
  <c r="N47" i="6"/>
  <c r="P47" i="6"/>
  <c r="N48" i="6"/>
  <c r="P48" i="6"/>
  <c r="R48" i="6"/>
  <c r="P49" i="6"/>
  <c r="N50" i="6"/>
  <c r="R50" i="6"/>
  <c r="N51" i="6"/>
  <c r="N52" i="6"/>
  <c r="P52" i="6"/>
  <c r="N53" i="6"/>
  <c r="P53" i="6"/>
  <c r="R53" i="6"/>
  <c r="P54" i="6"/>
  <c r="N55" i="6"/>
  <c r="R55" i="6"/>
  <c r="N56" i="6"/>
  <c r="P56" i="6"/>
  <c r="R56" i="6"/>
  <c r="N57" i="6"/>
  <c r="R57" i="6"/>
  <c r="N58" i="6"/>
  <c r="P58" i="6"/>
  <c r="N59" i="6"/>
  <c r="P59" i="6"/>
  <c r="P60" i="6"/>
  <c r="R60" i="6"/>
  <c r="P61" i="6"/>
  <c r="N62" i="6"/>
  <c r="P62" i="6"/>
  <c r="P63" i="6"/>
  <c r="R63" i="6"/>
  <c r="N64" i="6"/>
  <c r="P64" i="6"/>
  <c r="R64" i="6"/>
  <c r="N65" i="6"/>
  <c r="P65" i="6"/>
  <c r="N66" i="6"/>
  <c r="N67" i="6"/>
  <c r="P67" i="6"/>
  <c r="N68" i="6"/>
  <c r="R68" i="6"/>
  <c r="N69" i="6"/>
  <c r="P69" i="6"/>
  <c r="R70" i="6"/>
  <c r="N71" i="6"/>
  <c r="N72" i="6"/>
  <c r="N73" i="6"/>
  <c r="P73" i="6"/>
  <c r="R73" i="6"/>
  <c r="N74" i="6"/>
  <c r="N77" i="6"/>
  <c r="P77" i="6"/>
  <c r="R77" i="6"/>
  <c r="P78" i="6"/>
  <c r="P80" i="6"/>
  <c r="R81" i="6"/>
  <c r="P82" i="6"/>
  <c r="N83" i="6"/>
  <c r="P83" i="6"/>
  <c r="P85" i="6"/>
  <c r="N86" i="6"/>
  <c r="P86" i="6"/>
  <c r="R86" i="6"/>
  <c r="P87" i="6"/>
  <c r="L89" i="6"/>
  <c r="N89" i="6" s="1"/>
  <c r="K91" i="6"/>
  <c r="N61" i="6"/>
  <c r="N60" i="6"/>
  <c r="N9" i="6"/>
  <c r="R22" i="6"/>
  <c r="P72" i="6"/>
  <c r="P74" i="6"/>
  <c r="R43" i="6"/>
  <c r="R45" i="6"/>
  <c r="P51" i="6"/>
  <c r="R67" i="6"/>
  <c r="N78" i="6"/>
  <c r="N80" i="6"/>
  <c r="N82" i="6"/>
  <c r="Q89" i="6"/>
  <c r="R89" i="6" s="1"/>
  <c r="N11" i="6"/>
  <c r="P15" i="6"/>
  <c r="P24" i="6"/>
  <c r="R26" i="6"/>
  <c r="N17" i="6"/>
  <c r="M91" i="6"/>
  <c r="R69" i="6"/>
  <c r="R83" i="6"/>
  <c r="R12" i="6"/>
  <c r="P14" i="6"/>
  <c r="P29" i="6"/>
  <c r="Q90" i="6"/>
  <c r="N85" i="6"/>
  <c r="R18" i="6"/>
  <c r="P66" i="6"/>
  <c r="F23" i="8"/>
  <c r="E23" i="8"/>
  <c r="G23" i="8"/>
  <c r="P12" i="6"/>
  <c r="R14" i="6"/>
  <c r="P17" i="6"/>
  <c r="O90" i="6"/>
  <c r="R51" i="6"/>
  <c r="L90" i="6"/>
  <c r="L91" i="6" s="1"/>
  <c r="P79" i="6"/>
  <c r="R80" i="6"/>
  <c r="R82" i="6"/>
  <c r="O89" i="6"/>
  <c r="P89" i="6" s="1"/>
  <c r="N32" i="6"/>
  <c r="R11" i="6"/>
  <c r="R31" i="6"/>
  <c r="R74" i="6"/>
  <c r="N29" i="6"/>
  <c r="P32" i="6"/>
  <c r="R75" i="6"/>
  <c r="R29" i="6"/>
  <c r="R72" i="6"/>
  <c r="N26" i="6"/>
  <c r="Q91" i="6" l="1"/>
  <c r="R91" i="6" s="1"/>
  <c r="N91" i="6"/>
  <c r="D23" i="8"/>
  <c r="J23" i="8"/>
  <c r="C23" i="8"/>
  <c r="H23" i="8"/>
  <c r="P90" i="6"/>
  <c r="O91" i="6"/>
  <c r="P91" i="6" s="1"/>
  <c r="N90" i="6"/>
  <c r="R90" i="6"/>
</calcChain>
</file>

<file path=xl/sharedStrings.xml><?xml version="1.0" encoding="utf-8"?>
<sst xmlns="http://schemas.openxmlformats.org/spreadsheetml/2006/main" count="1882" uniqueCount="522">
  <si>
    <t>MATRIZ DE CONSOLIDACIÓN DE INFORMACIÓN  POAI -2024</t>
  </si>
  <si>
    <t>Vigencia:</t>
  </si>
  <si>
    <t>Rubro Presupestal</t>
  </si>
  <si>
    <t>BPIN</t>
  </si>
  <si>
    <t>Proyecto de Inversión</t>
  </si>
  <si>
    <t>Objetivo General</t>
  </si>
  <si>
    <t>Apropiación_PIIP</t>
  </si>
  <si>
    <t>Presupuesto_Disponible</t>
  </si>
  <si>
    <t>CDP</t>
  </si>
  <si>
    <t>% CDP</t>
  </si>
  <si>
    <t>CRP</t>
  </si>
  <si>
    <t>%CRP</t>
  </si>
  <si>
    <t>OBLIGADO</t>
  </si>
  <si>
    <t>%OBLIGADO</t>
  </si>
  <si>
    <t>1903-300-9</t>
  </si>
  <si>
    <t>Mejoramiento de la capacidad analitica de los laboratorios relacionada con los productos competencia del Invima Nacional</t>
  </si>
  <si>
    <t>Aumentar la cobertura en el procesamiento de muestras de los productos objeto de inspección, vigilancia y control sanitario</t>
  </si>
  <si>
    <t>1903-300-10</t>
  </si>
  <si>
    <t>Fortalecimiento de la arquitectura tecnológica y los procesos asociados a la gestión de las tecnologías de la información y las comunicaciones  Nacional</t>
  </si>
  <si>
    <t xml:space="preserve">Fortalecer la capacidad de los procesos misionales del Invima soportados en la arquitectura tecnológica </t>
  </si>
  <si>
    <t>1999-300-8</t>
  </si>
  <si>
    <t>Fortalecimiento de la infraestructura tecnológica y de comunicaciones del Invima a Nivel Nacional  Nacional</t>
  </si>
  <si>
    <t>Fortalecer la gestión del soporte tecnológico y comunicaciones de la entidad</t>
  </si>
  <si>
    <t>1999-300-9</t>
  </si>
  <si>
    <t>Fortalecimiento de la infraestructura física de todas las sedes del Invima a nivel  Nacional</t>
  </si>
  <si>
    <t>Fortalecer la infraestructura física de las sedes del Invima a nivel nacional</t>
  </si>
  <si>
    <t>1999-300-7</t>
  </si>
  <si>
    <t>Mejoramiento institucional en la gestión de los procesos relacionados con el sistema de gestión integrado, documental y talento humano del Invima a nivel   Nacional</t>
  </si>
  <si>
    <t>Fortalecer la gestión de los procesos relacionados con el sistema de gestión integrado, documental y talento humano</t>
  </si>
  <si>
    <t>1903-300-11</t>
  </si>
  <si>
    <t>Mejoramiento de la capacidad de respuesta en la inspección, vigilancia y control de los productos competencia del Invima a nivel Nacional</t>
  </si>
  <si>
    <t>Fortalecer la capacidad de respuesta del modelo de Inspección, vigilancia y control Sanitario de los productos de uso y consumo humano</t>
  </si>
  <si>
    <t>TOTAL</t>
  </si>
  <si>
    <t>(*) Apropiacion descontando Tramites presupuestales</t>
  </si>
  <si>
    <t>Fuente SIIF-Nacion II</t>
  </si>
  <si>
    <t>MATRIZ DE CONSOLIDACIÓN DE INFORMACIÓN  POAI -2023</t>
  </si>
  <si>
    <t>id Dependencia</t>
  </si>
  <si>
    <t>Dependencia</t>
  </si>
  <si>
    <t>Apropiación_</t>
  </si>
  <si>
    <t>Obligado</t>
  </si>
  <si>
    <t>%Obligado</t>
  </si>
  <si>
    <t>Dirección General</t>
  </si>
  <si>
    <t>Oficina Asesora de Planeación</t>
  </si>
  <si>
    <t>Oficina Asesora Jurídica</t>
  </si>
  <si>
    <t>Oficina de Laboratorios y Control de Calidad</t>
  </si>
  <si>
    <t>Oficina de Tecnologías de la información</t>
  </si>
  <si>
    <t>Oficina de Atención al Ciudadano</t>
  </si>
  <si>
    <t>Oficina de Asuntos Internacionales</t>
  </si>
  <si>
    <t>Secretaría General</t>
  </si>
  <si>
    <t>Dirección de Cosmeticos, Aseo, Plaguicidas y Productos de Higiene Doméstica</t>
  </si>
  <si>
    <t xml:space="preserve">Dirección de Alimentos y Bebidas </t>
  </si>
  <si>
    <t>Dirección de Dispositivos Médicos y Otras Tecnologías</t>
  </si>
  <si>
    <t>Dirección de Medicamentos y Productos Biológicos</t>
  </si>
  <si>
    <t>Dirección de Operaciones Sanitarias</t>
  </si>
  <si>
    <t>Dirección de Responsabilidad Sanitaria</t>
  </si>
  <si>
    <t>Tiquetes</t>
  </si>
  <si>
    <t>GESTIÓN DIRECTIVA</t>
  </si>
  <si>
    <t>FORMULACIÓN 
Y SEGUIMIENTO D
E PLANES 
OPERATIVOS</t>
  </si>
  <si>
    <t>PLAN OPERATIVO ANUAL DE INVERSION</t>
  </si>
  <si>
    <t>Código: GDI-FPO-FM003</t>
  </si>
  <si>
    <t>Versión: 05</t>
  </si>
  <si>
    <t>Fecha de emisión: 2023-07-11</t>
  </si>
  <si>
    <t xml:space="preserve">MATRIZ DE CONSOLIDACIÓN DE INFORMACIÓN  POAI </t>
  </si>
  <si>
    <t xml:space="preserve">Objetivo Estrategico </t>
  </si>
  <si>
    <t>Dependencia Líder</t>
  </si>
  <si>
    <t xml:space="preserve">Programa </t>
  </si>
  <si>
    <t>Proyecto</t>
  </si>
  <si>
    <t>Actividad Interna</t>
  </si>
  <si>
    <t>Descripción Acción Institucional  y/o Proyecto Institucional</t>
  </si>
  <si>
    <t>Proyecto/Acción POA</t>
  </si>
  <si>
    <t>Costo Total Viaticos</t>
  </si>
  <si>
    <t>Apropiacion  Tiquetes</t>
  </si>
  <si>
    <t>Costo Total Contratos PN</t>
  </si>
  <si>
    <t>Costo Total Contratos</t>
  </si>
  <si>
    <r>
      <t>Total Apropiacion con</t>
    </r>
    <r>
      <rPr>
        <b/>
        <u val="singleAccounting"/>
        <sz val="8"/>
        <color indexed="49"/>
        <rFont val="Arial"/>
        <family val="2"/>
      </rPr>
      <t xml:space="preserve"> </t>
    </r>
    <r>
      <rPr>
        <b/>
        <sz val="8"/>
        <color indexed="49"/>
        <rFont val="Arial"/>
        <family val="2"/>
      </rPr>
      <t>Tiquetes</t>
    </r>
  </si>
  <si>
    <t>%</t>
  </si>
  <si>
    <t>OBL</t>
  </si>
  <si>
    <t>Proyecto de
Inversión</t>
  </si>
  <si>
    <t>Actividad PIIP</t>
  </si>
  <si>
    <t>1. 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t>
  </si>
  <si>
    <t xml:space="preserve"> 1. Fortalecimiento de la inspección vigilancia y control de los productos competencia del Invima</t>
  </si>
  <si>
    <t xml:space="preserve">1.2.10. Programa Nacional de Vigilancia y Control de Residuos y contaminantes químicos en Alimentos y Bebidas - Procesados </t>
  </si>
  <si>
    <t>´3-11-38</t>
  </si>
  <si>
    <t>PROYECTO</t>
  </si>
  <si>
    <t>P</t>
  </si>
  <si>
    <t>Desarrollar acciones técnicas y administrativas asociadas a la vigilancia sanitaria poscomercializacion  de los productos competencia del Invima</t>
  </si>
  <si>
    <t>1.2.19(.II) Vigilancia Sanitaria de Alimentos y Bebidas - ALIMENTOS PRODUCTOS IMPORTADOS ACEPTACION DE LOTES DE PRODUCTOS</t>
  </si>
  <si>
    <t>´3-11-36</t>
  </si>
  <si>
    <t>1.2.21.( I) CONTROL OFICIAL PARA ESTABLECIMIENTOS PROCESADORES DE ALIMENTOS (IVC)</t>
  </si>
  <si>
    <t>´3-11-35</t>
  </si>
  <si>
    <t xml:space="preserve">1.2.22.  (IV) VIGILANCIA EPIDEMIOLOGICA 
(ACTIVA Y PASIVA)  Trichinella </t>
  </si>
  <si>
    <t>3-11-373</t>
  </si>
  <si>
    <t xml:space="preserve">1.2.23.(III) CONTROL DE ESTABLECIMIENTOS QUE PREPARAN Y ENSAMBLAN ALIMENTOS -PAE </t>
  </si>
  <si>
    <t>´3-11-34</t>
  </si>
  <si>
    <t xml:space="preserve">1.2.24. (IV) Vigilancia Sanitaria de Alimentos y Bebidas - VIGILANCIA EPIDEMIOLOGICA 
(ACTIVA Y PASIVA) </t>
  </si>
  <si>
    <t>3-11-375</t>
  </si>
  <si>
    <t>Control Residuos y otros contaminates químicos en Alimentos y Bebidas  proyectos  ANIMAL</t>
  </si>
  <si>
    <t>´3-11-39</t>
  </si>
  <si>
    <t>Elaborar, diseñar y diagramar e implementar los contenidos temáticos y los cursos de capacitación en la plataforma vitual de la Dirección de Alimentos y Bebidas.</t>
  </si>
  <si>
    <t>9-11-253</t>
  </si>
  <si>
    <t xml:space="preserve">Realizar capacitación y asistencia tecnica  en Inspección, Vigilancia y Control a los actores que intervienen en el funcionamiento del modelo de IVC </t>
  </si>
  <si>
    <t>Fortalecimiento y apoyo a emprendimiento empresarial  en búsqueda del mejoramiento sanitario y desarrollo económico y social del país con enfoque diferencial e incluyente</t>
  </si>
  <si>
    <t>20-11-231</t>
  </si>
  <si>
    <t>1.2.1 Entregable - nivel 1 - 1: Plan de trabajo
1.2.2 Entregable - nivel 1 - 2: Documento con la descripción de procesos, métodos y herramientas</t>
  </si>
  <si>
    <t>Programa Nacional de Vigilancia y Control de Residuos y contaminantes químicos en Alimentos y Bebidas - Origen Vegetal</t>
  </si>
  <si>
    <t>´3-11-40</t>
  </si>
  <si>
    <t>Dirección de Dispositivos Médicos y otras Tecnologías</t>
  </si>
  <si>
    <t>Proyecto de Vigilancia Sanitaria de productos de Dispositivos Médicos</t>
  </si>
  <si>
    <t>´3-12-38</t>
  </si>
  <si>
    <t>1.9.2 Proyecto Demuestra de la Calidad De Medicamentos 2023</t>
  </si>
  <si>
    <t>3-13-37</t>
  </si>
  <si>
    <t xml:space="preserve">Realizar campañas y actividades audiovisuales sobre educación sanitaria para emprendedores y comunidad en general. </t>
  </si>
  <si>
    <t>10-1-331</t>
  </si>
  <si>
    <t xml:space="preserve">Implementar  actividades  de comunicación efectiva y asertiva para  los actores que intervienen en el funcionamiento del modelo de IVC </t>
  </si>
  <si>
    <t>4.Garantizar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t>
  </si>
  <si>
    <t>4. Fortalecimiento de la arquitectura e infraestructura tecnológica y los procesos asociados a la gestión de las tecnologías de la información y las comunicaciones Nacional.</t>
  </si>
  <si>
    <t>Implementación de soluciones a los Sistemas de Información Misionales del instituto-Proyecto Mejoramiento</t>
  </si>
  <si>
    <t>42-6-151</t>
  </si>
  <si>
    <t>1.1.2 Actividad 2: Realizar el proceso de adquisición, renovación, actualización e implementación de sistemas de información, desarrollos y aplicaciones misionales.</t>
  </si>
  <si>
    <t>Realizar el pago  de Conciliación por medio "Pago Pasivos Exigibles - Vigencias Expiradas" Sivicos y nueva Plataforma.</t>
  </si>
  <si>
    <t>42-6-153</t>
  </si>
  <si>
    <t>Realizar el proceso de adopción de buenas prácticas, estandares y requerimientos normativos para el adecuado gobierno de Tecnologias de la Informacion  que deban ser adoptados por el Instituto -Proyecto Gobierno Digital</t>
  </si>
  <si>
    <t>44-6-153</t>
  </si>
  <si>
    <t>2.1.1 Entregable - nivel 1 - 1: Documento con el diseño metodológico.
2.1.2 Entregable - nivel 1 - 2: Documento metodológico validado</t>
  </si>
  <si>
    <t>2. 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</si>
  <si>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 xml:space="preserve">2. Fortalecimiento institucional de la gestión administrativa y de apoyo del Invima </t>
  </si>
  <si>
    <t>Diagnosticar las necesidades de adecuaciones  físicas, técnicas y de reforzamiento estructural de las sedes donde el Invima presta el servicio a nivel nacional</t>
  </si>
  <si>
    <t>27-9-181</t>
  </si>
  <si>
    <t xml:space="preserve">1.1.2 Entregable - nivel 1 - 2: Seguimiento </t>
  </si>
  <si>
    <t>Diagnosticar las necesidades de dotación en  las sedes donde el Invima presta el servicio a nivel nacional</t>
  </si>
  <si>
    <t>30-9-184</t>
  </si>
  <si>
    <t>1.2.1 Actividad 1: Realizar los estudios y diseños de acuerdo con el diagnóstico de necesidades de dotación en las sedes donde el Invima presta el servicio a nivel nacional</t>
  </si>
  <si>
    <t>Fortalecimiento de los laboratorios como ente referente a nivel Nacional en la etapa de estudios y diseños 2023-2024</t>
  </si>
  <si>
    <t>75-9-196</t>
  </si>
  <si>
    <t>Gestionar todos los requerimientos técnicos necesarios para iniciar el diseño de los labotarios</t>
  </si>
  <si>
    <t>Realizar  adecuaciones y demás acciones que soporten el desarrollo de las mismas, de acuerdo a las necesidades detectadas . </t>
  </si>
  <si>
    <t>28-9-182</t>
  </si>
  <si>
    <t xml:space="preserve">
1.1.1 Entregable - nivel 1 - 1: Obra civil: Mampostería, Elementos no estructurales o prefabricados, Cubiertas, Obras complementarias
1.1.3 Entregable - nivel 1 - 3: Redes : Red Hidráulica, Red sanitaria, Red pluvial, Red Eléctrica, Red de Emergencias, Red de Instalaciones especiales, Red de comunicaciones, Red de gas
1.1.4 Entregable - nivel 1 - 4: Infraestructura en obra blanca:  Batería sanitaria, Cocinas, Pisos y contrapisos, Muros y estructuras, Impermeabilizaciones, Carpintería metálica, Carpintería madera,  Limpieza y aseo.</t>
  </si>
  <si>
    <t>Realizar las acciones necesarias para dotar las sedes, de acuerdo a las necesidades identificadas </t>
  </si>
  <si>
    <t>31-9-185</t>
  </si>
  <si>
    <t>1.2.2 Actividad 2: Realizar las acciones necesarias para dotar las sedes, de acuerdo a las necesidades identificadas</t>
  </si>
  <si>
    <t>Realizar seguimiento a las fases de implementación del sistema de gestión documental. </t>
  </si>
  <si>
    <t>37-9-189</t>
  </si>
  <si>
    <t>2.1.2 Entregable - nivel 1 - 2: Archivo recibido</t>
  </si>
  <si>
    <t xml:space="preserve"> Realizar visitas  de Autorización Sanitaria o Autorización Sanitaria Provisional a Plantas de Beneficio Animal, desposte y desprese, en el marco del decreto 1500 de 2007 y resoluciones reglamentarias.</t>
  </si>
  <si>
    <t>11-11-139</t>
  </si>
  <si>
    <t>ACCION POA</t>
  </si>
  <si>
    <t>A</t>
  </si>
  <si>
    <t xml:space="preserve">Realizar las visitas de auditorias y certificaciones de verificación de requisitos a establecimientos de productos competencia del Invima, incluyendo el seguimiento a su cumplimiento </t>
  </si>
  <si>
    <t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t>
  </si>
  <si>
    <t>9-11-254</t>
  </si>
  <si>
    <t xml:space="preserve">Contribuir con la ejecucion de los planes de muestreo de vigilancia y control de microorganismos patógenos y calidad microbiológica y físico-química  en alimentos y bebidas y vigilancia y control de residuos y contaminantes químicos en alimentos y bebidas. </t>
  </si>
  <si>
    <t>3-11-242</t>
  </si>
  <si>
    <t>Ejecutar actividades asociadas a procesos de  fabricación, importación y exportación de alimentos y bebidas</t>
  </si>
  <si>
    <t>´1-11-12</t>
  </si>
  <si>
    <t>Realizar acciones  tecnicas y administrativas asociadas a la inspección y vigilancia sanitaria de los productos y establecimientos competencia del Invima</t>
  </si>
  <si>
    <t>Elaborar  informes de la participación en   reuniones de temas  relacionadas con Comites de CODEX ALIMENTARIUS</t>
  </si>
  <si>
    <t>5-11-230</t>
  </si>
  <si>
    <t>Elaborar informe sobre el análisis de las piezas publicitarias aportadas por el contrato de monitoreo de medios masivos de publicidad de los productos de interes de la Direccion de Alimentos y Bebidas</t>
  </si>
  <si>
    <t>3-11-246</t>
  </si>
  <si>
    <t>Generar aportes técnicos incluyendo el enfoque nutricional, sobre las solicitudes presentadas ante la SEAB -  Sala Especializada de Alimentos y Bebidas</t>
  </si>
  <si>
    <t>13-11-248</t>
  </si>
  <si>
    <t>Emitir  concepto acerca de los aspectos científicos y tecnológicos de los productos que por competencia se someten a consideración de las Salas Especializadas de la Comisión Revisora</t>
  </si>
  <si>
    <t>Hacer Seguimiento a las certificaciones en Alimentos y Bebidas</t>
  </si>
  <si>
    <t>11-11-226</t>
  </si>
  <si>
    <t>Participar en Procesos de armonización y convergencia normativa asi como  de conceptualización y participación en la construcción de proyectos de normas competencia de la DAB.</t>
  </si>
  <si>
    <t>1-11-233</t>
  </si>
  <si>
    <t>Realizar asistencia Técnica a entes territoriales y otros actores</t>
  </si>
  <si>
    <t>9-11-111</t>
  </si>
  <si>
    <t>Realizar capacitación a entes descentralizados y otros Actores</t>
  </si>
  <si>
    <t>9-11-102</t>
  </si>
  <si>
    <t>Realizar Sesiones de sala de especializada de la Comisión Revisora  ordinarias y extraordinarias</t>
  </si>
  <si>
    <t>13-11-247</t>
  </si>
  <si>
    <t>Realizar simposios Nacionales relacionados con temas de prioridad de la Dirección de Alimentos y Bebidas con enfoque de riesgo.</t>
  </si>
  <si>
    <t>9-11-250</t>
  </si>
  <si>
    <t>Realizar tramites de autorizaciones de comerciaización RSA-PSA-NSA nuevos, reconocimientos y renovaciones</t>
  </si>
  <si>
    <t>15-11-249</t>
  </si>
  <si>
    <t xml:space="preserve">Gestionar la expedición de Registros Sanitarios de los productos competencia del Invima </t>
  </si>
  <si>
    <t>Realizar visitas con propósito de certificación en Alimentos y Bebidas</t>
  </si>
  <si>
    <t>11-11-135</t>
  </si>
  <si>
    <t>Realizar visitas de acompañamiento a las autoridades sanitarias de terceros paises para la habilitación y certificación de establecimientos colombianos que quieren exportar</t>
  </si>
  <si>
    <t>´1-11-09</t>
  </si>
  <si>
    <t>Realizar visitas de auditorias o  seguimientos técnico en actividades relacionadas con IVC y circulares 046 de 2014 a las Entidades territriales  de Salud -ETS</t>
  </si>
  <si>
    <t>´1-11-11</t>
  </si>
  <si>
    <t xml:space="preserve">Realizar visitas de habilitación de establecimientos o de reconocimiento de equivalencia de sistemas sanitarios en terceros países </t>
  </si>
  <si>
    <t>11-11-229</t>
  </si>
  <si>
    <t>Realizar visitas de seguimiento técnico en actividades relacionadas con IVC a la Dir. Operaciones sanitarias</t>
  </si>
  <si>
    <t>´1-11-10</t>
  </si>
  <si>
    <t>Apoyar la implementación del programa de alternativas de sustitución de economías ilícitas y reconversión productiva de los cultivos de coca, marihuana o amapola para la correcta aplicación de normas sanitarias.</t>
  </si>
  <si>
    <t>9-10-211</t>
  </si>
  <si>
    <t>Hacer Seguimiento a las certificaciones en productos  de cosméticos, aseo y  plaguicidas de uso domèstico otorgadas</t>
  </si>
  <si>
    <t>11-10-211</t>
  </si>
  <si>
    <t>Realizar las visitas de auditorias y certificaciones de verificación de requisitos a establecimientos de productos competencia del Invima, incluyendo el seguimiento a su cumplimiento</t>
  </si>
  <si>
    <t>9-10-110</t>
  </si>
  <si>
    <t>9-10-101</t>
  </si>
  <si>
    <t>Realizar toma de muestras del Programa Demuestra la Calidad de productos competencia de la Dirección.</t>
  </si>
  <si>
    <t>´3-10-39</t>
  </si>
  <si>
    <t>Realizar tramites de registro sanitario-NS-NSO- nuevos, reconocimientos y renovaciones competencia de la Direccion</t>
  </si>
  <si>
    <t>15-10-215</t>
  </si>
  <si>
    <t>Gestionar la expedición de Registros Sanitarios de los productos competencia del Invima</t>
  </si>
  <si>
    <t xml:space="preserve">Realizar visitas con proposito de certificación a productos  de cosméticos, aseo y  plaguicidas de uso domèstico otorgadas
</t>
  </si>
  <si>
    <t>11-10-121</t>
  </si>
  <si>
    <t>Realizar visitas de IVC competencia de la Dirección de los productos y establecimientos de nuestra competencia.</t>
  </si>
  <si>
    <t>1-10-015</t>
  </si>
  <si>
    <t>Realizar Visitas de verificacion de cumplimiento de lineamientos a la DIROS de los productos y establecimiento de nuestra competencia</t>
  </si>
  <si>
    <t>1-10-014</t>
  </si>
  <si>
    <t xml:space="preserve">Emitir  Evaluaciones Técnico Cientificas  por parte de las Salas Especializadas de la  Comisión Revisora </t>
  </si>
  <si>
    <t>13-12-266</t>
  </si>
  <si>
    <t xml:space="preserve">Gestionar la expedición de Registros Sanitarios y trámites asociados, a los productos competencia del Invima </t>
  </si>
  <si>
    <t>15-12-263</t>
  </si>
  <si>
    <t>Gestionar los requisitos contemplados en la Norma del Programa de Tecnovigilancia (Resolución 4816) - Hurtos</t>
  </si>
  <si>
    <t>3-12-265</t>
  </si>
  <si>
    <t>Hacer seguimiento a las certificaciones otorgadas a fabricantes e importadores de dispositivos médicos y reactivos de diagnóstico in-vitro</t>
  </si>
  <si>
    <t>11-12-260</t>
  </si>
  <si>
    <t>Realizar Inspección, Vigilancia y Control a establecimientos que realizan estudios clinicos con DM y RDIV</t>
  </si>
  <si>
    <t>1-12-261</t>
  </si>
  <si>
    <t xml:space="preserve">Realizar Inspección, Vigilancia y Control a los Bancos de Componentes Anatómicos y Bancos de Gametos </t>
  </si>
  <si>
    <t>´1-12-9</t>
  </si>
  <si>
    <t>Realizar visitas con propósito de certificación a fabricantes e importadores de dispositivos médicos y reactivos de diagnóstico in-vitro</t>
  </si>
  <si>
    <t>11-12-119</t>
  </si>
  <si>
    <t xml:space="preserve">Realizar visitas con propósito de certificación de Buenas Practicas a Bancos de Componentes Anatómicos </t>
  </si>
  <si>
    <t>11-12-257</t>
  </si>
  <si>
    <t>Realizar visitas con propósito de certificación en condiciones sanitarias para Bancos de Tejido y Medula Osea</t>
  </si>
  <si>
    <t>11-12-137</t>
  </si>
  <si>
    <t>Realizar Visitas de verificación de requisitos para Bancos de semen, óvulos y embriones  incluyendo visitas de verificación de requerimientos y  centros de almacenamiento temporal de los bancos de tejidos</t>
  </si>
  <si>
    <t>11-12-259</t>
  </si>
  <si>
    <t>Revisar, evaluar y preconceptualizar sobre protocolos de investigación tanto de reactivos de diagnóstico in vitro y dispositivos médicos y sobre otras situaciones que tengan impacto en la salud pública.</t>
  </si>
  <si>
    <t>13-12-267</t>
  </si>
  <si>
    <t>Evaluar  trámites de publicidad de productos competencia de la Dirección de Medicamentos y Productos Biológicos.</t>
  </si>
  <si>
    <t>3-13-284</t>
  </si>
  <si>
    <t>Evaluar  tramites de registro sanitario-NS-NSO- nuevos, reconocimientos y renovaciones y  tramites asociados a registro sanitario-NS-NSO-(Modificaciones, cambios, certificaciones RS y autorizaciones)</t>
  </si>
  <si>
    <t>15-13-280</t>
  </si>
  <si>
    <t>Hacer Seguimiento a las certificaciones en Medicamentos y productos Biologicos  BPC / GT / GASECR</t>
  </si>
  <si>
    <t>11-13-278</t>
  </si>
  <si>
    <t>9-13-289</t>
  </si>
  <si>
    <t xml:space="preserve">Realizar capacitación a entes descentralizados y otros Actores
</t>
  </si>
  <si>
    <t>9-13-288</t>
  </si>
  <si>
    <t>Realizar reuniones de sala de especializada de la Comisión Revisora  ordinarias y extraordinarias</t>
  </si>
  <si>
    <t>13-13-287</t>
  </si>
  <si>
    <t>Realizar visitas con propósito de certificación en Medicamentos y productos Biologicos  BPC / GT / GASECR</t>
  </si>
  <si>
    <t>11-13-125</t>
  </si>
  <si>
    <t>Realizar visitas de articulación y  seguimiento a la calidad de las visitas IVC de los GTTs y a las  actividades encaminadas a la implementación de la circular 039 del 2016 -GAAT</t>
  </si>
  <si>
    <t>1-13-286</t>
  </si>
  <si>
    <t>Realizar visitas de seguimiento al programa Nacional de Farmacovigilancia en Laboratorios de Medicamentos, IPS y APB  Farm</t>
  </si>
  <si>
    <t>3-13-283</t>
  </si>
  <si>
    <t xml:space="preserve">Realizar visitas de seguimiento y acompañamiento a las actividades de IVC a Bancos de sangre en el territorio nacional  </t>
  </si>
  <si>
    <t>1-13-285</t>
  </si>
  <si>
    <t>Realizar visitas nacionales e internacionales de evaluación farmaceutica de medicamentos seleccionados - RS</t>
  </si>
  <si>
    <t>14-13-279</t>
  </si>
  <si>
    <t>Realizar estudios de los trámites de aprobación y renovación de registros sanitarios radicados  según el tipo de producto.</t>
  </si>
  <si>
    <t xml:space="preserve">1. Fortalecimiento de la inspección vigilancia y control de los productos competencia del Invima  </t>
  </si>
  <si>
    <t>Aplicar las medidas sanitarias de
seguridad de acuerdo con lo dispuesto
en la normatividad sanitaria vigente</t>
  </si>
  <si>
    <t>2-14-30</t>
  </si>
  <si>
    <t xml:space="preserve">Aplicar las medidas sanitarias de seguridad de acuerdo con lo dispuesto en la normatividad sanitaria vigente </t>
  </si>
  <si>
    <t>Desarrollar un programa de inspección Vigilancia y
Control a nivel Nacional
fortaleciendo la IVC con
enfoque de Riesgo</t>
  </si>
  <si>
    <t>1-14-19</t>
  </si>
  <si>
    <t>Realizar actividades de Inspección , vigilancia y control en Disciplinas Medicas de cosméticos, medicamentos, Dispositivos, Bancos de Sangre, VUCE y trafico postal a establecimientos y productos competencia de la Dirección.</t>
  </si>
  <si>
    <t>1-14-303</t>
  </si>
  <si>
    <t>9-14-114</t>
  </si>
  <si>
    <t>9-14-105</t>
  </si>
  <si>
    <t xml:space="preserve">Realizar Inspección , vigilancia y control  a establecimientos de competencia de la Dirección (Alimentos) </t>
  </si>
  <si>
    <t>1-14-304</t>
  </si>
  <si>
    <t xml:space="preserve">Realizar Inspección permanente en plantas de beneficio animal </t>
  </si>
  <si>
    <t>1-14-301</t>
  </si>
  <si>
    <t>Realizar toma de muestras a los productos competencia del Invima en el marco de  los programas de muestreo planteados para cada  vigencia</t>
  </si>
  <si>
    <t>1-14-302</t>
  </si>
  <si>
    <t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t>
  </si>
  <si>
    <t>20-15-321</t>
  </si>
  <si>
    <t>1.2.1 Entregable - nivel 1 - 1: Plan de trabajo
1.2.2 Entregable - nivel 1 - 2: Documento con la descripción de procesos, métodos y herramientas</t>
  </si>
  <si>
    <t>Realizar un perfilamiento de riesgos sanitarios a traves del modelo de IVC SOA de los establecimientos y tipos de productos que son competencia del Invima, como insumo para la elaboración del plan trimestral de visitas</t>
  </si>
  <si>
    <t>1-2-110</t>
  </si>
  <si>
    <t>Realizar un perfilamiento de riesgos sanitarios a traves del modelo de IVC SOA Puertos de los importadores y exportadores de productos de Alimentos y Bebidas que son competencia del Invima</t>
  </si>
  <si>
    <t>1-2-111</t>
  </si>
  <si>
    <t>Realizar la divulgación de las actividades de pedagogía y prevención en el marco del fortalecimiento legal de IVC</t>
  </si>
  <si>
    <t>5-3-101</t>
  </si>
  <si>
    <t xml:space="preserve">Gestión de cooperación con autoridades homólogas y organismos internacionales priorizados. </t>
  </si>
  <si>
    <t>5-8-172</t>
  </si>
  <si>
    <t>Participación en escenarios de carácter internacional que impacten en el reconocimiento del Instituto.</t>
  </si>
  <si>
    <t>5-8-173</t>
  </si>
  <si>
    <t>Proyecto convergencia regulatoria</t>
  </si>
  <si>
    <t>5-8-171</t>
  </si>
  <si>
    <t>Representar al INVIMA en negociaciones de acuerdos comerciales y sanitarios, comisiones de vecindad,  mesas sanitarias de los TLC y de las Comisiones bilaterales de monitoreo a relaciones comerciales</t>
  </si>
  <si>
    <t>5-8-174</t>
  </si>
  <si>
    <t>Realizar actividades asociadas a registro sanitario, permiso sanitario, notificación sanitaria, NSO para solicitudes nuevos, modificaciones, cambios, certificaciones,autorizaciones, etc</t>
  </si>
  <si>
    <t>15-7-166</t>
  </si>
  <si>
    <t>Atender y gestionar las necesiades de adquisicion de equipos para la oficina de laboratorios y control de calidad</t>
  </si>
  <si>
    <t>7-5-123</t>
  </si>
  <si>
    <t>Desarrollar acciones tecnicas y administrativas para el  control de calidad de los productos competencia del Invima</t>
  </si>
  <si>
    <t>Atender y gestionar las necesiades de intervenciones metrologicas para los equipos de la oficina de laboratorios y control de calidad</t>
  </si>
  <si>
    <t>7-5-124</t>
  </si>
  <si>
    <t>Atender y gestionar las necesidades de insumos, elementos, reactivos, servicios, estándares, material de referencia y libros para la oficina de laboratorios y control de calidad.</t>
  </si>
  <si>
    <t>7-5-125</t>
  </si>
  <si>
    <t>Gestionar  Programas de Ensayos de Aptitud o Pruebas de Eficiencia   para los Laboratorios departamentales de salud pública</t>
  </si>
  <si>
    <t>8-5-127</t>
  </si>
  <si>
    <t>Gestionar la administracion y consolidacion de los resultados analíticos de productos competencia del Invima, emitidos por la red nacional de Laboratorios de Salud Pública.</t>
  </si>
  <si>
    <t>9-5-128</t>
  </si>
  <si>
    <t>Realizar capacitación y asistencia tecnica  en Inspección, Vigilancia y Control a los actores que intervienen en el funcionamiento del modelo de IVC</t>
  </si>
  <si>
    <t>Realizar el apoyo tecnico y  administrativo requerido para el servicio de análisis de laboratorio,</t>
  </si>
  <si>
    <t>7-5-126</t>
  </si>
  <si>
    <t>Realizar el proceso para el otorgamiento de reconocimientos.</t>
  </si>
  <si>
    <t>6-5-121</t>
  </si>
  <si>
    <t>Realizar acciones requeridas para el mejoramiento del  sistema de gestión de calidad de los laboratorios del Invima</t>
  </si>
  <si>
    <t xml:space="preserve">Realizar inscripción  y participar  en ensayos de aptitud y pruebas interlaboratorios  a nivel nacional y/o internacional acorde con la oferta y productos, analitos o matrices a evaluar  que apliquen. </t>
  </si>
  <si>
    <t>6-5-122</t>
  </si>
  <si>
    <t>Actualizar y corregir los sistemas de información a cargo de la Oficina de Tecnologías de la Información según las necesidades de operación y/o a los requerimientos  normativos o regulatorios.</t>
  </si>
  <si>
    <t>24-6-158</t>
  </si>
  <si>
    <t xml:space="preserve">Fortalecimiento de la infraestructura tecnológica y de comunicaciones del Invima a Nivel Nacional </t>
  </si>
  <si>
    <t>2.1.1 Entregable - nivel 1 - 1: Diseño técnico y funcional</t>
  </si>
  <si>
    <t xml:space="preserve">Implantación de nuevas soluciones, sistemas de información o aplicativos de APOYO que requiera el Instituto para la normal operación del Invima </t>
  </si>
  <si>
    <t>25-6-159</t>
  </si>
  <si>
    <t>2.1.2 Entregable - nivel 1 - 2: Implementación del sistema actualizado</t>
  </si>
  <si>
    <t>Implementar la infraestructura tecnológica, de comunicaciones, software, suscripciones, licenciamiento, implantación de soluciones, desarrollos, soportes y actualizaciones para los sistemas de información de apoyo</t>
  </si>
  <si>
    <t>23-6-156</t>
  </si>
  <si>
    <t>1.1.2 Actividad 2: Implementar la Infraestructura de Soporte Tecnologcio y de telecomunicaciones (software, hardware, soporte, cableado, data center, equipos, etc)</t>
  </si>
  <si>
    <t>Realizar el apoyo tecnico para  fortalecimiento de la capacidad en la prestación de servicios de tecnología y actualizaciones para los sistemas de información.</t>
  </si>
  <si>
    <t>22-6-154</t>
  </si>
  <si>
    <t>1.1.1 Actividad 1: Brindar disponibilidad de los servicios tecnologicos requeridos</t>
  </si>
  <si>
    <t>Desarrollar acciones tendientes a garantizar la adecuada administración, conservación y custodia del archivo del Instituto</t>
  </si>
  <si>
    <t>36-9-188</t>
  </si>
  <si>
    <t>2.1.1 Entregable - nivel 1 - 1: Programa de gestión documental ejecutado</t>
  </si>
  <si>
    <t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t>
  </si>
  <si>
    <t>1-9-190</t>
  </si>
  <si>
    <t>3. Mejoramiento de las aptitudes, habilidades, capacidades y gestión del conocimiento del talento humano</t>
  </si>
  <si>
    <t xml:space="preserve">Ejecutar el Plan de Capacitación acorde a la malla curricular e temas misionales y de apoyo </t>
  </si>
  <si>
    <t>31-9-186</t>
  </si>
  <si>
    <t>3.1.2 Actividad 11: Realizar las capacitaciones y actualizaciones de acuerdo a las necesidades detectadas.</t>
  </si>
  <si>
    <t>Transferir recursos al  fondo INVIMA – ICETEX en el marco del reglamento Operativo.</t>
  </si>
  <si>
    <t>32-9-187</t>
  </si>
  <si>
    <t>3.2.2 Actividad 13: Transferir recursos al fondo INVIMA – ICETEX en el marco del reglamento Operativo</t>
  </si>
  <si>
    <t>Realizar los desplazamientos a nivel nacional e internacional de acuerdo a la naturaleza y funciones asignadas en el proyecto</t>
  </si>
  <si>
    <t>11-16-10</t>
  </si>
  <si>
    <t>1-16-10</t>
  </si>
  <si>
    <t>13-16-10</t>
  </si>
  <si>
    <t>14-16-10</t>
  </si>
  <si>
    <t>30-16-10</t>
  </si>
  <si>
    <t>3-16-10</t>
  </si>
  <si>
    <t xml:space="preserve">  1. Fortalecimiento de la inspección vigilancia y control de los productos competencia del Invima </t>
  </si>
  <si>
    <t>36-16-10</t>
  </si>
  <si>
    <t>37-16-10</t>
  </si>
  <si>
    <t>5-16-10</t>
  </si>
  <si>
    <t>9-16-10</t>
  </si>
  <si>
    <t>1.9.3. FORTALECIMIENTO DE LA RED NACIONAL DE FARMACOVIGILANCIA 2024</t>
  </si>
  <si>
    <t>3-13-282</t>
  </si>
  <si>
    <t xml:space="preserve"> Realizar los desplazamientos a nivel nacional e internacional de acuerdo a la naturaleza y funciones asignadas en el proyecto </t>
  </si>
  <si>
    <t>27-16-10</t>
  </si>
  <si>
    <t>Determinar el nivel de ejecución del plan de seguridad y privacidad de la información de acuerdo a la normatividad vigente</t>
  </si>
  <si>
    <t>44-2-150</t>
  </si>
  <si>
    <t>1-14-130</t>
  </si>
  <si>
    <t>1-14-131</t>
  </si>
  <si>
    <t>TOTAL POA</t>
  </si>
  <si>
    <t>TOTAL PROYECTOS</t>
  </si>
  <si>
    <t>TOTAL  EJECUCION SIN TIQUETES</t>
  </si>
  <si>
    <t>TOTAL  EJECUCION TIQUETES</t>
  </si>
  <si>
    <t>TOTAL EJECUCION TRIMESTRE</t>
  </si>
  <si>
    <t>Versión: 00</t>
  </si>
  <si>
    <t>Fecha de emisión: 05/07/2016</t>
  </si>
  <si>
    <t>I Trimestre 2017</t>
  </si>
  <si>
    <t>Estrategia Invima</t>
  </si>
  <si>
    <t>Línea estratégica</t>
  </si>
  <si>
    <t>Descripción Accion Institucional  y/o Proyecto Institucional</t>
  </si>
  <si>
    <t>Meta General POA</t>
  </si>
  <si>
    <t>Meta POA con presupuesto</t>
  </si>
  <si>
    <t>Avance Númerico o Porcentual</t>
  </si>
  <si>
    <t>Proyecto/Acción</t>
  </si>
  <si>
    <t>Honorarios Comision Revisora</t>
  </si>
  <si>
    <r>
      <t xml:space="preserve">Total Apropiacion </t>
    </r>
    <r>
      <rPr>
        <b/>
        <u val="singleAccounting"/>
        <sz val="8"/>
        <color indexed="49"/>
        <rFont val="Arial"/>
        <family val="2"/>
      </rPr>
      <t xml:space="preserve">SIN </t>
    </r>
    <r>
      <rPr>
        <b/>
        <sz val="8"/>
        <color indexed="49"/>
        <rFont val="Arial"/>
        <family val="2"/>
      </rPr>
      <t>Tiquetes</t>
    </r>
  </si>
  <si>
    <t>Actividad SUIFP</t>
  </si>
  <si>
    <t>3. Desarrollo de acuerdos y convenios inter-institucionales e inter-gubernamentales de carácter sanitario y técnico científico.
5. Unificar criterios técnicos y legales en la operación del INVIMA.</t>
  </si>
  <si>
    <t>Competitividad</t>
  </si>
  <si>
    <t>Programa apoyo a la competitividad de la Industria</t>
  </si>
  <si>
    <t>Estrategia para el apoyo a la industria colombiana en el acceso sanitario y aprovechamiento de mercados internacionales en alimentos</t>
  </si>
  <si>
    <t>N/A</t>
  </si>
  <si>
    <t>Mejoramiento de la vigilancia sanitaria y control de calidad de los productos de competencia del INVIMA en el marco normativo vigente nacional</t>
  </si>
  <si>
    <t xml:space="preserve">Realizar acciones para el cumplimiento de las metas de competitividad del Plan Nacional de Desarrollo 2014-2018 y la implementacion y aprovechamiento de los acuerdos y  compromisos de carácter internacional del Invima y del Estado Colombiano en materia sanitaria y de acceso a mercados. internacionales.
</t>
  </si>
  <si>
    <t>Estrategia para el apoyo a la industria colombiana en la facilitación del comercio y aprovechamiento de mercados internacionales de interés para Medicamentos, Suplementos Dietarios, Dispositivos Médicos, Equipos Biomédicos y Cosméticos</t>
  </si>
  <si>
    <t>Gestión y Articulación de la Cooperación y relacionamiento Internacional estratégico del Instituto como Autoridad Sanitaria de referencia regional.</t>
  </si>
  <si>
    <t>*Realizar Intercambios técnico científicos realizados en cumplimento de la Estrategia de Cooperación Realizar la gestión de  cooperación con paises  teniendo en cuenta las prioridades estratégicas y las necesidades técnicas de la entidad.
* Realizar la gestión de  cooperación con paises  teniendo en cuenta las prioridades estratégicas y las necesidades técnicas de la entidad.
*Gestionar el reconocimiento del Invima en foros técnicos y científicos en el mraco de la gestión de cooperación internacional</t>
  </si>
  <si>
    <t>Realizar estudios y visitas de referenciación , consultorias técnicas, reuniones, foros técnicos científicos, mesas de trabajo e intercambio de experiencias con autoridades sanitarias homólogas y organismos internacionales para lograr el posicionamiento internacional el INVIMA como Autoridad Sanitaria de Colombia en cumplimiento de los Metas de Politica Exterior y cooperacion internacional del Gobierno Colombiano.</t>
  </si>
  <si>
    <t xml:space="preserve">1. Creación  la red nacional de vigilancia  sanitaria. 
2. Educación a los actores en materia de vigilancia sanitaria 
</t>
  </si>
  <si>
    <t>Secretaria General</t>
  </si>
  <si>
    <t xml:space="preserve">Programa de Educación sanitaria </t>
  </si>
  <si>
    <t>Escuela de Capacitación de Inspectores del Invima</t>
  </si>
  <si>
    <t xml:space="preserve">Capacitación  y asistencia técnica a entes descentralizados a nivel nacional </t>
  </si>
  <si>
    <t>Entrenar a los funcionarios de la Autoridad Nacional INVIMA</t>
  </si>
  <si>
    <t>Fortalecimiento Institucional</t>
  </si>
  <si>
    <t>Programa de Educación sanitaria</t>
  </si>
  <si>
    <t xml:space="preserve">Desarrollar cursos de capacitación técnica </t>
  </si>
  <si>
    <t>1. Competitividad y auto sostenibilidad de los laboratorios del Invima
2. Fortalecimiento de la red nacional de laboratorios</t>
  </si>
  <si>
    <t>Elaborar  informes de la participación en los Comites de CODEX ALIMENTARIUS</t>
  </si>
  <si>
    <t xml:space="preserve">Aportar informacion y posición pais en los comites de CODEX ALIMENTARIUS
</t>
  </si>
  <si>
    <t>1. Creación  la red nacional de vigilancia  sanitaria. 
2. Educación a los actores en materia de vigilancia sanitaria 
4. Desarrollo de programas que mejore la implementación del modelo  de IVC con enfoque de riesgo coordinado e Integrado intra institucional e interinstitucionales
5. Unificar criterios técnicos y legales en la operación del INVIMA</t>
  </si>
  <si>
    <t>Dirección de Cosmeticos y Productos de Aseo</t>
  </si>
  <si>
    <t>Programa de Fortalecimiento de la Inspección, Vigilancia y Control Sanitaria con enfoque de riesgos.</t>
  </si>
  <si>
    <t>Realizar visitas con proposito de certificación y/o ampliación a establecimientos fabricantes de los productos competencia de la Dirección</t>
  </si>
  <si>
    <t xml:space="preserve">Certificar, ampliar o renovar en capacidad de producccion (CCP)  a establecimientos fabricantes de productos cosméticos     </t>
  </si>
  <si>
    <t>Certificar, ampliar o renovar BPM - Cosméticos</t>
  </si>
  <si>
    <t>Realizar visitas con proposito de certificar las condiciones sanitarias a establecimientos fabricantes de los productos competencia de la Dirección</t>
  </si>
  <si>
    <t>Certificar, ampliar o renovar Capacidad de Concepto Sanitario de plaguicidas de uso domèstico</t>
  </si>
  <si>
    <t>5. Unificar criterios técnicos y legales en la operación del INVIMA</t>
  </si>
  <si>
    <t>Certificar, ampliar o renovar CCP ó Normas Técnicas de Fabricación (NTF) de productos de aseo, higiene y limpieza</t>
  </si>
  <si>
    <t>Realizar visitas con proposito de Seguimiento  a establecimientos certificados de cosmèticos, aseo y con concepto sanitario de plaguicidas de uso domèstico</t>
  </si>
  <si>
    <t xml:space="preserve">Seguimiento a la certificación, ampliación o renovación en capacidad de producccion (CCP)  a establecimientos fabricantes de productos cosméticos     </t>
  </si>
  <si>
    <t>Realizar Visitas de verificacion de cumplimiento de lineamientos a la DIROS</t>
  </si>
  <si>
    <t>Visitas de supervisión al modelo de IVC bajo enfoque de riesgo a la DIROS</t>
  </si>
  <si>
    <t>Realizar visitas de IVC competencia de la Dirección</t>
  </si>
  <si>
    <t xml:space="preserve">Visitas de apoyo a la ejecución de IVC institucional en los productos competencia de la Dirección </t>
  </si>
  <si>
    <t xml:space="preserve">Programa Nacional Demuestra la Calidad </t>
  </si>
  <si>
    <t xml:space="preserve">Realizar la recoleccion de las muestras requeridas para el proyecto demuestra de calidad de cosmeticos, higiene doméstica, absorbentes de higiene personal y plaguicidas </t>
  </si>
  <si>
    <t>Levantamiento de la información de las condiciones físico sanitarias de los productos competencia del INVIMA nacional</t>
  </si>
  <si>
    <t xml:space="preserve">Programa Nacional Demuestra la Calidad de Cosméticos </t>
  </si>
  <si>
    <t xml:space="preserve"> Capacitación  y asistencia técnica a entes descentralizados a nivel nacional </t>
  </si>
  <si>
    <t>Desarrollar cursos de capacitación técnica</t>
  </si>
  <si>
    <t xml:space="preserve">Realizar asistencias técnicas a entes terrioriales y otros actores </t>
  </si>
  <si>
    <t xml:space="preserve">Desarrollar asesorias y asistencias técncias </t>
  </si>
  <si>
    <t>Dirección de Alimentos y Bebidas</t>
  </si>
  <si>
    <t>Proyecto: Articulación y coordinación de la vigilancia sanitaria con enfoque de riesgos en las Entidades Territoriales de Salud. - Circular 046</t>
  </si>
  <si>
    <t>Realizar el programa de educacion Sanitaria  a nivel nacional</t>
  </si>
  <si>
    <t xml:space="preserve">Desarrollar asesorías y asistencias técnicas </t>
  </si>
  <si>
    <t xml:space="preserve">Programa de Fortalecimiento de la Inspección, Vigilancia y Control Sanitaria con enfoque de riesgos. </t>
  </si>
  <si>
    <t>Realizar reuniones de sala de especializada ordinarias y extraordinarias</t>
  </si>
  <si>
    <t>Emitir conceptos Técnico - Cientificos de las consultas, derechos de petición y trámites de los productos objeto de evaluación y revisión por parte de las diferentes salas especializadas de la Comisión Revisora</t>
  </si>
  <si>
    <t xml:space="preserve">Programa Nacional de Vigilancia y Control de Microorganismos Patógenos y Calidad Microbiológica en Alimentos y Bebidas </t>
  </si>
  <si>
    <t>plan nacional de monitoreo</t>
  </si>
  <si>
    <t xml:space="preserve">Programa Nacional de Vigilancia y Control Residuos y otros contaminates químicos en Alimentos y Bebidas   </t>
  </si>
  <si>
    <t>Vigilancia de residuos de plaguicidas y contaminantes químicos  (ORIGEN ANIMAL)</t>
  </si>
  <si>
    <t xml:space="preserve"> Vigilancia de residuos de plaguicidas y contaminantes químicos en productos de origen vegetal. (HORTOFRUTICOLA)</t>
  </si>
  <si>
    <t xml:space="preserve">Vigilancia y Control de residuos de medicamentos veterinarios, plaguicidas y contaminantes químicos en productos  Importados (PESCA) </t>
  </si>
  <si>
    <t>Articulación, fortalecimiento y apoyo a actividades relacionadas  con alimentos y bebidas en el marco del postconflicto</t>
  </si>
  <si>
    <t xml:space="preserve">Realizar el fortalecimiento sanitario a entidades que lideran actividades de postconflicto. </t>
  </si>
  <si>
    <t>Visitas de verificación en los procesos de IVC</t>
  </si>
  <si>
    <t xml:space="preserve">Autorizaciones sanitarias a Plantas de Beneficio Animal; desposte y desprece, en el marco del decreto 1500 de 2007 y resoluciones reglamentarias  </t>
  </si>
  <si>
    <t xml:space="preserve">Visitas de habilitacion de establecimientos o de reconocimiento de equivalencia de sistemas sanitarios en terceros países </t>
  </si>
  <si>
    <t xml:space="preserve">Participar en  Sub comité de CODEX  alimentarius </t>
  </si>
  <si>
    <t>Aportar informacion y posición pais en los comites de CODEX ALIMENTARIUS</t>
  </si>
  <si>
    <t>Desarrollar proyecto para la implementación de la circular 046 de 2016</t>
  </si>
  <si>
    <t xml:space="preserve">Realizar estudios de referenciación, visitas, reuniones, mesas de trabajo e intercambio de experiencias con agencias sanitarias homologas internacionales. </t>
  </si>
  <si>
    <t xml:space="preserve"> Realizar  auditorias internacionales  de  autorizaciones, habilitaciones o certificaciones de alimentos</t>
  </si>
  <si>
    <t>Realizar visitas de Controles: a sistemas HACCP</t>
  </si>
  <si>
    <t>Seguimientos a las certificaciones HACCP</t>
  </si>
  <si>
    <t xml:space="preserve">Realizar visitas  de  Control  a  certificaciones  BPM,  BPF y  autorizaciones de material reciclado para  envases de alimentos </t>
  </si>
  <si>
    <t>Seguimientos a las certificaciones BPF-BPF</t>
  </si>
  <si>
    <t>Realizar visitas   de certificacion de HACCP</t>
  </si>
  <si>
    <t>Certificaciones HACCP</t>
  </si>
  <si>
    <t xml:space="preserve">Realizar visitas  de certificacion BPM, BPF y  autorizaciones de material reciclado para  envases de alimentos </t>
  </si>
  <si>
    <t>Certificaciones BPM</t>
  </si>
  <si>
    <t xml:space="preserve">Dirección de Dispositivos Médicos y Otras Tecnologías </t>
  </si>
  <si>
    <t xml:space="preserve">Realizar Visita de verificación a centros de almacenamiento temporal de los bancos de tejidos </t>
  </si>
  <si>
    <t>Control de calidad de productos biológicos a nivel nacional</t>
  </si>
  <si>
    <t xml:space="preserve">Visita de verificación a centros de almacenamiento temporal de los bancos de tejidos </t>
  </si>
  <si>
    <t>Realizar Visitas de verificación de requisitos para Bancos de semen, óvulos y embriones (incluyendo visitas de verificación de requerimientos)</t>
  </si>
  <si>
    <t xml:space="preserve">Visita de verificación  de requisitos para Bancos de semen, óvulos y embriones </t>
  </si>
  <si>
    <t>Realizar visitas con fines de certificación en condiciones sanitarias a Bancos de Tejido y Medula Osea (incluyendo visitas de verificación de requerimientos) -   Realizar Visitas de verificación de requisitos para Bancos de semen, óvulos y embriones (incluyendo visitas de verificación de requerimientos)</t>
  </si>
  <si>
    <t>Visita de verificación  de requerimientos para certificación</t>
  </si>
  <si>
    <t>Realizar visitas con fines de certificación en condiciones sanitarias a Bancos de Tejido y Medula Osea (incluyendo visitas de verificación de requerimientos)</t>
  </si>
  <si>
    <t xml:space="preserve">Realizar visitas con fines de certificación en condiciones sanitarias a Bancos de Tejido y Medula Osea </t>
  </si>
  <si>
    <t>Realizar visitas con fines de certificación de Buenas Practicas a Bancos de Tejido y Medula Osea (incluyendo visitas de verificación de requerimientos)</t>
  </si>
  <si>
    <t xml:space="preserve">Realizar visitas con fines de certificación de Buenas Practicas a Bancos de Tejido y Medula Osea </t>
  </si>
  <si>
    <t>Realizar visitas de  Inspección, Vigilancia y Control a Bancos de Tejido y Medula Osea y a Bancos de semen, ovulos y embriones</t>
  </si>
  <si>
    <t>Realizar visitas de  Inspección, Vigilancia y Control a Bancos de Tejido y Medula Osea y a Bancos de semen, ovulos y embriones- Inspección, Vigilancia y Control a Bancos de semen, ovulos y embriones</t>
  </si>
  <si>
    <t>Evaluar la documentación y emitir  conceptos técnicos por parte de la comisión revisora DM y RDIV.</t>
  </si>
  <si>
    <t>Emitir conceptos Técnico - Cientificos de las consultas, derechos de petición y trámites de los productos objeto de evaluación y revisión por parte de las diferentes salas especializadas de la Comisión Revisora-</t>
  </si>
  <si>
    <t>Realizar acompañamiento técnico en actividades de IVC de DM y RDIV que realiza la Dir. Operaciones Sanitarias</t>
  </si>
  <si>
    <t>Realizar Acompañamiento técnico en actividades relacionadas con IVC a la Dir. Operaciones sanitarias</t>
  </si>
  <si>
    <t>Realizar visitas de seguimiento a las competencias técnicas de los auditores y al proceso de certificación</t>
  </si>
  <si>
    <t>Seguimientos a las certificaciones  técnicas a las competencias técnicas de los auditores y al proceso de certificación</t>
  </si>
  <si>
    <t xml:space="preserve">Realizar visitas de seguimiento a los establecimientos  de dispositivos médicos y reactivos de diagnóstico in vitro certificados en (CCAA, CS, Ay F, CP) </t>
  </si>
  <si>
    <t>Seguimientos a las certificaciones a los establecimientos certificados</t>
  </si>
  <si>
    <t>Realizar Visitas con fines de Certificacion (CCAA, CS, CP, A y F, Vreq) a fabricantes y/o importadores de dispositivos médicos estándar, dispositivos médicos sobre medida y reactivos de diagnóstico in vitro.</t>
  </si>
  <si>
    <t>1, Certificaciones Apertura y Funcionamiento - Órtesis y Prótesis
2. Certificaciones Verificación de requerimientos
3. Certificaciones CCAA
4, Certificaciones Condiciones Sanitarias</t>
  </si>
  <si>
    <t>Realizar visitas internacionales con proposito de certificaciónBuenas Prácticas de Manufactura</t>
  </si>
  <si>
    <t xml:space="preserve">Realizar Certificaciones BPM y BPL - INTERNACIONAL
</t>
  </si>
  <si>
    <t>Realizar visitas  con proposito de certificación de bioquivalencia internacional</t>
  </si>
  <si>
    <t xml:space="preserve">Realizar visitas  con proposito de certificación de bioquivalencia internacional </t>
  </si>
  <si>
    <t>1. Creación  la red nacional de vigilancia  sanitaria.
2. Educación a los actores en materia de vigilancia sanitaria  
4. Desarrollo de programas que mejore la implementación del modelo  de IVC con enfoque de riesgo coordinado e Integrado intra institucional e interinstitucionales5. Unificar criterios técnicos y legales en la operación del INVIMA</t>
  </si>
  <si>
    <t>Realizar visitas con proposito de certificación Buenas Prácticas de Manufactura para fabricantes</t>
  </si>
  <si>
    <t>Certificaciones  BPM - NACIONAL</t>
  </si>
  <si>
    <t>Realizar visitas con proposito de certificación Buenas Prácticas de Manufactura para Gases Medicinales</t>
  </si>
  <si>
    <t>Certificaciones BPM-gases</t>
  </si>
  <si>
    <t xml:space="preserve">Realizar visitas con proposito de certificación Buenas Prácticas de Laboratorio </t>
  </si>
  <si>
    <t>Certificaciones BPL - NACIONAL</t>
  </si>
  <si>
    <t>Realizar visitas con proposito de certificación Buenas Prácticas de Elaboración</t>
  </si>
  <si>
    <t>Certificaciones -BPE</t>
  </si>
  <si>
    <t>Realizar visitas con proposito de certificación Buenas Prácticas Clínicas</t>
  </si>
  <si>
    <t>Certicaciones-  BPC</t>
  </si>
  <si>
    <t>Realizar visitas con proposito de certificación de bioquivalencia nacional</t>
  </si>
  <si>
    <t>Realizar visitas con proposito de certificación Buenas Prácticas de Elaboración de Radiofarmacos</t>
  </si>
  <si>
    <t>Certificaciones Buenas Prácticas de Elaboración de Radiofarmacos</t>
  </si>
  <si>
    <t>Realizar visitas de seguimiento a la certificación Buenas Prácticas de Manufactura para fabricantes</t>
  </si>
  <si>
    <t>SeguimientosBPM - NACIONAL</t>
  </si>
  <si>
    <t>Realizar visitas de seguimiento a la certificación Buenas Prácticas de Manufactura para Gases Medicinales</t>
  </si>
  <si>
    <t>SeguimientosBPM - Gases</t>
  </si>
  <si>
    <t>Realizar visitas de seguimiento a la certificación Buenas Prácticas de Elaboración</t>
  </si>
  <si>
    <t>Seguimientos BPE</t>
  </si>
  <si>
    <t>realizar visitas de verificacion a la Certificacion de Buenas Practicas De Laboratorio. BPL.</t>
  </si>
  <si>
    <t>Seguimientos BPL</t>
  </si>
  <si>
    <t>Realizar visitas de seguimiento Buenas Prácticas Clínicas/Realizar visitas de seguimiento a protocolos de Investigación Clínica</t>
  </si>
  <si>
    <t>BPC, Protocolos de Investigación Clínica, Patrocinadores/CRO Contract Research Organization</t>
  </si>
  <si>
    <t>Realizar Acompañamiento técnico en actividades relacionadas con IVC a a la Dir. Operaciones sanitarias</t>
  </si>
  <si>
    <t>Realizar visitas de verificación en los procesos de IVC a productos competencias del INVIMA</t>
  </si>
  <si>
    <t xml:space="preserve">Realizar valoración, analisis de riesgo, monitoreo, evaluación y control sobre la implementación de las medidas de inspección, vigilancia y control por riesgo o a demanda(PQRS) establecidas en el Decreto 2078 de 2012 </t>
  </si>
  <si>
    <t>Realizar visitas de evaluación farmaceutica de medicamentos seleccionados</t>
  </si>
  <si>
    <t>Programa Nacional de  Muestra la calidad</t>
  </si>
  <si>
    <t>Proyecto Muestra la calidad de medicamentos 2017</t>
  </si>
  <si>
    <t>Programa Nacional de  Muestra la calidad de medicamentos</t>
  </si>
  <si>
    <t>Fortalecimiento al programa de Farmacovigilancia</t>
  </si>
  <si>
    <t xml:space="preserve">Realizar visitas de seguimiento al programa Nacional de Farmacovigilancia en Laboratorios de Medicamentos, IPS y APB  </t>
  </si>
  <si>
    <t>Fortalecimiento de la red nacional de farmacovigilancia para la monitorización de la seguridad de los medicamentos en los territorios.</t>
  </si>
  <si>
    <t>Fortalecimiento programa de Farmacovigilancia</t>
  </si>
  <si>
    <t xml:space="preserve">Realizar reuniones de salas especializadas de la  Comisión Revisora (ordinarias + extraordinarias) </t>
  </si>
  <si>
    <t>Realizar Inspección , vigilancia y control  a establecimientos de competencia de la Direcciòn (Bancos de Sangre)</t>
  </si>
  <si>
    <t>Realizar inspeccion Vigilancia y Control a Bancos de sangre, puestos de control y Servicios Transfucionales</t>
  </si>
  <si>
    <t xml:space="preserve">Realizar Inspección , vigilancia y control  a establecimientos de competencia de la Direcciòn (Cosméticos) </t>
  </si>
  <si>
    <t>Efectuar inspecciones de IVC a los establecimientos y productos competencia del INVIMA - IVC COSMETICOS</t>
  </si>
  <si>
    <t xml:space="preserve">Realizar Inspección , vigilancia y control  a establecimientos de competencia de la Direcciòn (Dispositivos) </t>
  </si>
  <si>
    <t>Efectuar inspecciones de IVC a los establecimientos y productos competencia del INVIMA - IVC DISPOSITIVOS</t>
  </si>
  <si>
    <t xml:space="preserve">Realizar Inspección , vigilancia y control  a establecimientos de competencia de la Direcciòn (Medicamentos) </t>
  </si>
  <si>
    <t>Efectuar inspecciones de IVC a los establecimientos y productos competencia del INVIMA - IVC MEDICAMENTOS</t>
  </si>
  <si>
    <t>Programa nacional  de demuestra de la  calidad</t>
  </si>
  <si>
    <t>Realizar toma de muestras  por de la Dirección de Cosméticos</t>
  </si>
  <si>
    <t>Realizar las visitas de la toma de muestras</t>
  </si>
  <si>
    <t>Realizar toma de muestras   de la Dirección de Medicamentos</t>
  </si>
  <si>
    <t>Otras afectaciones MGF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</si>
</sst>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\ &quot;€&quot;_-;\-* #,##0.00\ &quot;€&quot;_-;_-* &quot;-&quot;??\ &quot;€&quot;_-;_-@_-"/>
    <numFmt numFmtId="168" formatCode="_-* #,##0.00\ _€_-;\-* #,##0.00\ _€_-;_-* &quot;-&quot;??\ _€_-;_-@_-"/>
    <numFmt numFmtId="169" formatCode="_-&quot;$&quot;\ * #,##0_-;\-&quot;$&quot;\ * #,##0_-;_-&quot;$&quot;\ * &quot;-&quot;_-;_-@_-"/>
    <numFmt numFmtId="170" formatCode="_-&quot;$&quot;\ * #,##0.00_-;\-&quot;$&quot;\ * #,##0.00_-;_-&quot;$&quot;\ * &quot;-&quot;??_-;_-@_-"/>
    <numFmt numFmtId="171" formatCode="_(&quot;$&quot;\ * #,##0.00_);_(&quot;$&quot;\ * \(#,##0.00\);_(&quot;$&quot;\ * &quot;-&quot;??_);_(@_)"/>
    <numFmt numFmtId="172" formatCode="_(&quot;$&quot;\ * #,##0_);_(&quot;$&quot;\ * \(#,##0\);_(&quot;$&quot;\ * &quot;-&quot;??_);_(@_)"/>
    <numFmt numFmtId="173" formatCode="&quot;$&quot;\ #,##0"/>
    <numFmt numFmtId="174" formatCode="_(&quot;$&quot;\ * #,##0.000_);_(&quot;$&quot;\ * \(#,##0.000\);_(&quot;$&quot;\ * &quot;-&quot;??_);_(@_)"/>
    <numFmt numFmtId="175" formatCode="yyyy\-mm\-dd;@"/>
    <numFmt numFmtId="176" formatCode="[$-240A]d&quot; de &quot;mmmm&quot; de &quot;yyyy;@"/>
    <numFmt numFmtId="177" formatCode="_(* #,##0_);_(* \(#,##0\);_(* &quot;-&quot;??_);_(@_)"/>
    <numFmt numFmtId="178" formatCode="_(&quot;$&quot;\ * #,##0_);_(&quot;$&quot;\ * \(#,##0\);_(&quot;$&quot;\ * &quot;-&quot;_);_(@_)"/>
    <numFmt numFmtId="179" formatCode="_ * #,##0.00_ ;_ * \-#,##0.00_ ;_ * &quot;-&quot;??_ ;_ @_ "/>
    <numFmt numFmtId="180" formatCode="&quot;$&quot;\ #,##0;[Red]&quot;$&quot;\ \-#,##0"/>
    <numFmt numFmtId="181" formatCode="_ &quot;$&quot;\ * #,##0.00_ ;_ &quot;$&quot;\ * \-#,##0.00_ ;_ &quot;$&quot;\ * &quot;-&quot;??_ ;_ @_ "/>
  </numFmts>
  <fonts count="61" x14ac:knownFonts="1">
    <font>
      <sz val="11"/>
      <color theme="1"/>
      <name val="Calibri"/>
      <family val="2"/>
      <scheme val="minor"/>
    </font>
    <font>
      <b/>
      <sz val="6"/>
      <name val="Arial"/>
      <family val="2"/>
    </font>
    <font>
      <sz val="6"/>
      <name val="Arial"/>
      <family val="2"/>
    </font>
    <font>
      <b/>
      <sz val="8"/>
      <color indexed="49"/>
      <name val="Arial"/>
      <family val="2"/>
    </font>
    <font>
      <b/>
      <u val="singleAccounting"/>
      <sz val="8"/>
      <color indexed="4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 tint="-4.9989318521683403E-2"/>
      <name val="Arial"/>
      <family val="2"/>
    </font>
    <font>
      <b/>
      <sz val="8"/>
      <color theme="0"/>
      <name val="Arial"/>
      <family val="2"/>
    </font>
    <font>
      <sz val="8"/>
      <color theme="4"/>
      <name val="Arial"/>
      <family val="2"/>
    </font>
    <font>
      <b/>
      <sz val="9"/>
      <color theme="4"/>
      <name val="Arial"/>
      <family val="2"/>
    </font>
    <font>
      <sz val="9"/>
      <color theme="1"/>
      <name val="Arial"/>
      <family val="2"/>
    </font>
    <font>
      <b/>
      <sz val="8"/>
      <color theme="4"/>
      <name val="Arial"/>
      <family val="2"/>
    </font>
    <font>
      <b/>
      <sz val="6"/>
      <color theme="1"/>
      <name val="Arial"/>
      <family val="2"/>
    </font>
    <font>
      <b/>
      <sz val="22"/>
      <color theme="1"/>
      <name val="Arial Narrow"/>
      <family val="2"/>
    </font>
    <font>
      <b/>
      <sz val="23"/>
      <color rgb="FF0070C0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1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4" tint="-0.249977111117893"/>
      <name val="Arial Narrow"/>
      <family val="2"/>
    </font>
    <font>
      <sz val="10"/>
      <color theme="1"/>
      <name val="Arial"/>
      <family val="2"/>
    </font>
    <font>
      <sz val="8"/>
      <color theme="4" tint="-0.249977111117893"/>
      <name val="Arial"/>
      <family val="2"/>
    </font>
    <font>
      <b/>
      <sz val="20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8"/>
      <color theme="3"/>
      <name val="Calibri Light"/>
      <family val="2"/>
      <scheme val="major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libri Light"/>
      <family val="2"/>
    </font>
    <font>
      <b/>
      <sz val="18"/>
      <color theme="3"/>
      <name val="Calibri Light"/>
      <family val="2"/>
    </font>
    <font>
      <sz val="10"/>
      <color theme="0"/>
      <name val="Arial"/>
      <family val="2"/>
    </font>
    <font>
      <sz val="9"/>
      <color theme="1"/>
      <name val="Arial Narrow"/>
      <family val="2"/>
    </font>
    <font>
      <b/>
      <u val="singleAccounting"/>
      <sz val="8"/>
      <color theme="0" tint="-4.9989318521683403E-2"/>
      <name val="Arial"/>
      <family val="2"/>
    </font>
    <font>
      <sz val="8"/>
      <color theme="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 style="medium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medium">
        <color indexed="64"/>
      </bottom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941">
    <xf numFmtId="0" fontId="0" fillId="0" borderId="0"/>
    <xf numFmtId="0" fontId="9" fillId="2" borderId="0" applyNumberFormat="0" applyBorder="0" applyAlignment="0" applyProtection="0"/>
    <xf numFmtId="166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7" fillId="0" borderId="0"/>
    <xf numFmtId="0" fontId="10" fillId="0" borderId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25" applyNumberFormat="0" applyFill="0" applyAlignment="0" applyProtection="0"/>
    <xf numFmtId="165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35" applyNumberFormat="0" applyFill="0" applyAlignment="0" applyProtection="0"/>
    <xf numFmtId="0" fontId="35" fillId="0" borderId="36" applyNumberFormat="0" applyFill="0" applyAlignment="0" applyProtection="0"/>
    <xf numFmtId="0" fontId="36" fillId="0" borderId="37" applyNumberFormat="0" applyFill="0" applyAlignment="0" applyProtection="0"/>
    <xf numFmtId="0" fontId="36" fillId="0" borderId="0" applyNumberFormat="0" applyFill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9" fillId="13" borderId="0" applyNumberFormat="0" applyBorder="0" applyAlignment="0" applyProtection="0"/>
    <xf numFmtId="0" fontId="40" fillId="14" borderId="38" applyNumberFormat="0" applyAlignment="0" applyProtection="0"/>
    <xf numFmtId="0" fontId="41" fillId="15" borderId="39" applyNumberFormat="0" applyAlignment="0" applyProtection="0"/>
    <xf numFmtId="0" fontId="42" fillId="15" borderId="38" applyNumberFormat="0" applyAlignment="0" applyProtection="0"/>
    <xf numFmtId="0" fontId="43" fillId="0" borderId="40" applyNumberFormat="0" applyFill="0" applyAlignment="0" applyProtection="0"/>
    <xf numFmtId="0" fontId="44" fillId="16" borderId="41" applyNumberFormat="0" applyAlignment="0" applyProtection="0"/>
    <xf numFmtId="0" fontId="45" fillId="0" borderId="0" applyNumberFormat="0" applyFill="0" applyBorder="0" applyAlignment="0" applyProtection="0"/>
    <xf numFmtId="0" fontId="9" fillId="17" borderId="42" applyNumberFormat="0" applyFont="0" applyAlignment="0" applyProtection="0"/>
    <xf numFmtId="0" fontId="46" fillId="0" borderId="0" applyNumberFormat="0" applyFill="0" applyBorder="0" applyAlignment="0" applyProtection="0"/>
    <xf numFmtId="0" fontId="47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47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47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47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47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47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41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10" fillId="0" borderId="0" applyFont="0" applyFill="0" applyBorder="0" applyAlignment="0" applyProtection="0"/>
    <xf numFmtId="167" fontId="5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54" fillId="0" borderId="0"/>
    <xf numFmtId="0" fontId="9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1" fontId="10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4" fillId="0" borderId="0"/>
    <xf numFmtId="171" fontId="52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8" fontId="53" fillId="0" borderId="0" applyFont="0" applyFill="0" applyBorder="0" applyAlignment="0" applyProtection="0"/>
    <xf numFmtId="0" fontId="7" fillId="0" borderId="0"/>
    <xf numFmtId="43" fontId="53" fillId="0" borderId="0" applyFont="0" applyFill="0" applyBorder="0" applyAlignment="0" applyProtection="0"/>
    <xf numFmtId="168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9" fontId="53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80" fontId="7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8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0" fillId="0" borderId="0"/>
    <xf numFmtId="0" fontId="54" fillId="0" borderId="0"/>
    <xf numFmtId="0" fontId="10" fillId="0" borderId="0"/>
    <xf numFmtId="0" fontId="7" fillId="0" borderId="0"/>
    <xf numFmtId="0" fontId="10" fillId="0" borderId="0"/>
    <xf numFmtId="170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43" fontId="53" fillId="0" borderId="0" applyFont="0" applyFill="0" applyBorder="0" applyAlignment="0" applyProtection="0"/>
    <xf numFmtId="168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8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8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80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1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52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9" fillId="0" borderId="0"/>
    <xf numFmtId="0" fontId="10" fillId="0" borderId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4" fillId="0" borderId="0" applyFont="0" applyFill="0" applyBorder="0" applyAlignment="0" applyProtection="0"/>
    <xf numFmtId="178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9" fillId="0" borderId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81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81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81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1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</cellStyleXfs>
  <cellXfs count="243">
    <xf numFmtId="0" fontId="0" fillId="0" borderId="0" xfId="0"/>
    <xf numFmtId="0" fontId="12" fillId="0" borderId="0" xfId="0" applyFont="1" applyAlignment="1">
      <alignment horizontal="center" vertical="center"/>
    </xf>
    <xf numFmtId="9" fontId="12" fillId="0" borderId="0" xfId="10" applyFont="1" applyAlignment="1">
      <alignment horizontal="center" vertical="center"/>
    </xf>
    <xf numFmtId="172" fontId="12" fillId="0" borderId="0" xfId="5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9" fontId="15" fillId="3" borderId="2" xfId="10" applyFont="1" applyFill="1" applyBorder="1" applyAlignment="1">
      <alignment horizontal="center" vertical="center"/>
    </xf>
    <xf numFmtId="172" fontId="15" fillId="3" borderId="2" xfId="5" applyNumberFormat="1" applyFont="1" applyFill="1" applyBorder="1" applyAlignment="1">
      <alignment horizontal="center" vertical="center"/>
    </xf>
    <xf numFmtId="172" fontId="15" fillId="3" borderId="2" xfId="0" applyNumberFormat="1" applyFont="1" applyFill="1" applyBorder="1" applyAlignment="1">
      <alignment horizontal="center" vertical="center"/>
    </xf>
    <xf numFmtId="0" fontId="16" fillId="3" borderId="3" xfId="13" applyFont="1" applyFill="1" applyBorder="1" applyAlignment="1">
      <alignment horizontal="center" vertical="center"/>
    </xf>
    <xf numFmtId="9" fontId="16" fillId="3" borderId="4" xfId="13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9" fontId="5" fillId="4" borderId="0" xfId="10" applyFont="1" applyFill="1" applyBorder="1" applyAlignment="1" applyProtection="1">
      <alignment horizontal="center" vertical="center"/>
    </xf>
    <xf numFmtId="172" fontId="5" fillId="4" borderId="0" xfId="5" applyNumberFormat="1" applyFont="1" applyFill="1" applyBorder="1" applyAlignment="1" applyProtection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6" fillId="5" borderId="0" xfId="9" applyFont="1" applyFill="1" applyAlignment="1">
      <alignment horizontal="center" vertical="center"/>
    </xf>
    <xf numFmtId="9" fontId="6" fillId="5" borderId="0" xfId="10" applyFont="1" applyFill="1" applyBorder="1" applyAlignment="1">
      <alignment horizontal="center" vertical="center"/>
    </xf>
    <xf numFmtId="172" fontId="6" fillId="5" borderId="0" xfId="5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172" fontId="16" fillId="3" borderId="4" xfId="13" applyNumberFormat="1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16" fillId="3" borderId="4" xfId="13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172" fontId="16" fillId="3" borderId="2" xfId="13" applyNumberFormat="1" applyFont="1" applyFill="1" applyBorder="1" applyAlignment="1">
      <alignment horizontal="center" vertical="center"/>
    </xf>
    <xf numFmtId="171" fontId="6" fillId="5" borderId="0" xfId="5" applyFont="1" applyFill="1" applyBorder="1" applyAlignment="1">
      <alignment horizontal="center" vertical="center"/>
    </xf>
    <xf numFmtId="171" fontId="5" fillId="4" borderId="0" xfId="5" applyFont="1" applyFill="1" applyBorder="1" applyAlignment="1" applyProtection="1">
      <alignment horizontal="center" vertical="center"/>
    </xf>
    <xf numFmtId="171" fontId="12" fillId="0" borderId="0" xfId="5" applyFont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0" fontId="20" fillId="6" borderId="27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/>
    </xf>
    <xf numFmtId="172" fontId="20" fillId="6" borderId="27" xfId="5" applyNumberFormat="1" applyFont="1" applyFill="1" applyBorder="1" applyAlignment="1">
      <alignment horizontal="center" vertical="center" wrapText="1"/>
    </xf>
    <xf numFmtId="171" fontId="20" fillId="6" borderId="27" xfId="5" applyFont="1" applyFill="1" applyBorder="1" applyAlignment="1">
      <alignment horizontal="center" vertical="center" wrapText="1"/>
    </xf>
    <xf numFmtId="9" fontId="20" fillId="6" borderId="27" xfId="1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vertical="center" wrapText="1"/>
    </xf>
    <xf numFmtId="172" fontId="12" fillId="0" borderId="27" xfId="5" applyNumberFormat="1" applyFont="1" applyBorder="1" applyAlignment="1">
      <alignment horizontal="center" vertical="center" wrapText="1"/>
    </xf>
    <xf numFmtId="172" fontId="2" fillId="0" borderId="27" xfId="5" applyNumberFormat="1" applyFont="1" applyFill="1" applyBorder="1" applyAlignment="1">
      <alignment horizontal="center" vertical="center"/>
    </xf>
    <xf numFmtId="172" fontId="2" fillId="6" borderId="27" xfId="5" applyNumberFormat="1" applyFont="1" applyFill="1" applyBorder="1" applyAlignment="1">
      <alignment horizontal="center" vertical="center"/>
    </xf>
    <xf numFmtId="9" fontId="2" fillId="6" borderId="27" xfId="1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172" fontId="12" fillId="0" borderId="27" xfId="5" applyNumberFormat="1" applyFont="1" applyFill="1" applyBorder="1" applyAlignment="1">
      <alignment vertical="center"/>
    </xf>
    <xf numFmtId="172" fontId="12" fillId="0" borderId="27" xfId="5" applyNumberFormat="1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172" fontId="12" fillId="6" borderId="27" xfId="5" applyNumberFormat="1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left" vertical="center" wrapText="1"/>
    </xf>
    <xf numFmtId="172" fontId="12" fillId="0" borderId="27" xfId="0" applyNumberFormat="1" applyFont="1" applyBorder="1" applyAlignment="1">
      <alignment horizontal="center" vertical="center"/>
    </xf>
    <xf numFmtId="172" fontId="12" fillId="0" borderId="27" xfId="5" applyNumberFormat="1" applyFont="1" applyBorder="1" applyAlignment="1">
      <alignment horizontal="center" vertical="center"/>
    </xf>
    <xf numFmtId="172" fontId="2" fillId="0" borderId="27" xfId="5" applyNumberFormat="1" applyFont="1" applyBorder="1" applyAlignment="1">
      <alignment horizontal="center" vertical="center"/>
    </xf>
    <xf numFmtId="171" fontId="12" fillId="6" borderId="27" xfId="5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left" vertical="center" wrapText="1"/>
    </xf>
    <xf numFmtId="172" fontId="12" fillId="5" borderId="27" xfId="0" applyNumberFormat="1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 wrapText="1"/>
    </xf>
    <xf numFmtId="172" fontId="12" fillId="5" borderId="27" xfId="5" applyNumberFormat="1" applyFont="1" applyFill="1" applyBorder="1" applyAlignment="1">
      <alignment horizontal="center" vertical="center" wrapText="1"/>
    </xf>
    <xf numFmtId="171" fontId="2" fillId="0" borderId="27" xfId="5" applyFont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1" fillId="7" borderId="27" xfId="0" applyFont="1" applyFill="1" applyBorder="1" applyAlignment="1">
      <alignment horizontal="center" vertical="center" wrapText="1"/>
    </xf>
    <xf numFmtId="171" fontId="1" fillId="7" borderId="27" xfId="5" applyFont="1" applyFill="1" applyBorder="1" applyAlignment="1">
      <alignment horizontal="center" vertical="center"/>
    </xf>
    <xf numFmtId="9" fontId="1" fillId="7" borderId="27" xfId="1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 wrapText="1"/>
    </xf>
    <xf numFmtId="173" fontId="12" fillId="0" borderId="0" xfId="0" applyNumberFormat="1" applyFont="1" applyAlignment="1">
      <alignment horizontal="center" vertical="center"/>
    </xf>
    <xf numFmtId="12" fontId="0" fillId="0" borderId="0" xfId="0" applyNumberFormat="1"/>
    <xf numFmtId="176" fontId="5" fillId="4" borderId="26" xfId="0" applyNumberFormat="1" applyFont="1" applyFill="1" applyBorder="1" applyAlignment="1">
      <alignment horizontal="center" vertical="center"/>
    </xf>
    <xf numFmtId="0" fontId="24" fillId="8" borderId="18" xfId="0" applyFont="1" applyFill="1" applyBorder="1" applyAlignment="1">
      <alignment horizontal="center" vertical="center" wrapText="1"/>
    </xf>
    <xf numFmtId="12" fontId="24" fillId="8" borderId="18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12" fontId="26" fillId="0" borderId="18" xfId="0" applyNumberFormat="1" applyFont="1" applyBorder="1" applyAlignment="1">
      <alignment vertical="center"/>
    </xf>
    <xf numFmtId="177" fontId="26" fillId="0" borderId="18" xfId="2" applyNumberFormat="1" applyFont="1" applyBorder="1" applyAlignment="1">
      <alignment horizontal="center" vertical="center" wrapText="1"/>
    </xf>
    <xf numFmtId="9" fontId="26" fillId="0" borderId="18" xfId="10" applyFont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 applyAlignment="1">
      <alignment horizontal="center"/>
    </xf>
    <xf numFmtId="177" fontId="27" fillId="9" borderId="18" xfId="2" applyNumberFormat="1" applyFont="1" applyFill="1" applyBorder="1" applyAlignment="1">
      <alignment horizontal="center" vertical="center" wrapText="1"/>
    </xf>
    <xf numFmtId="9" fontId="27" fillId="0" borderId="18" xfId="0" applyNumberFormat="1" applyFont="1" applyBorder="1" applyAlignment="1">
      <alignment horizontal="center" vertical="center" wrapText="1"/>
    </xf>
    <xf numFmtId="0" fontId="27" fillId="0" borderId="0" xfId="0" applyFont="1"/>
    <xf numFmtId="0" fontId="0" fillId="5" borderId="0" xfId="0" applyFill="1"/>
    <xf numFmtId="12" fontId="0" fillId="5" borderId="0" xfId="0" applyNumberFormat="1" applyFill="1"/>
    <xf numFmtId="0" fontId="23" fillId="5" borderId="0" xfId="0" applyFont="1" applyFill="1"/>
    <xf numFmtId="12" fontId="23" fillId="5" borderId="0" xfId="0" applyNumberFormat="1" applyFont="1" applyFill="1"/>
    <xf numFmtId="0" fontId="29" fillId="5" borderId="0" xfId="0" applyFont="1" applyFill="1" applyAlignment="1">
      <alignment vertical="center"/>
    </xf>
    <xf numFmtId="0" fontId="29" fillId="5" borderId="0" xfId="0" applyFont="1" applyFill="1" applyAlignment="1">
      <alignment vertical="center" wrapText="1"/>
    </xf>
    <xf numFmtId="0" fontId="29" fillId="5" borderId="0" xfId="0" applyFont="1" applyFill="1" applyAlignment="1">
      <alignment horizontal="center" vertical="center" wrapText="1"/>
    </xf>
    <xf numFmtId="164" fontId="29" fillId="5" borderId="0" xfId="0" applyNumberFormat="1" applyFont="1" applyFill="1" applyAlignment="1">
      <alignment horizontal="center" vertical="center" wrapText="1"/>
    </xf>
    <xf numFmtId="12" fontId="29" fillId="5" borderId="0" xfId="0" applyNumberFormat="1" applyFont="1" applyFill="1" applyAlignment="1">
      <alignment vertical="center"/>
    </xf>
    <xf numFmtId="0" fontId="25" fillId="5" borderId="0" xfId="0" applyFont="1" applyFill="1" applyAlignment="1">
      <alignment horizontal="center"/>
    </xf>
    <xf numFmtId="0" fontId="26" fillId="5" borderId="0" xfId="0" applyFont="1" applyFill="1" applyAlignment="1">
      <alignment vertical="center" wrapText="1"/>
    </xf>
    <xf numFmtId="165" fontId="26" fillId="5" borderId="0" xfId="14" applyFont="1" applyFill="1"/>
    <xf numFmtId="0" fontId="26" fillId="5" borderId="0" xfId="0" applyFont="1" applyFill="1"/>
    <xf numFmtId="0" fontId="27" fillId="5" borderId="0" xfId="0" applyFont="1" applyFill="1" applyAlignment="1">
      <alignment horizontal="center"/>
    </xf>
    <xf numFmtId="0" fontId="27" fillId="5" borderId="0" xfId="0" applyFont="1" applyFill="1"/>
    <xf numFmtId="177" fontId="0" fillId="0" borderId="0" xfId="2" applyNumberFormat="1" applyFont="1"/>
    <xf numFmtId="166" fontId="0" fillId="0" borderId="0" xfId="2" applyFont="1"/>
    <xf numFmtId="9" fontId="0" fillId="0" borderId="0" xfId="10" applyFont="1"/>
    <xf numFmtId="9" fontId="0" fillId="0" borderId="0" xfId="10" applyFont="1" applyAlignment="1">
      <alignment horizontal="center"/>
    </xf>
    <xf numFmtId="177" fontId="18" fillId="4" borderId="0" xfId="2" applyNumberFormat="1" applyFont="1" applyFill="1" applyAlignment="1">
      <alignment horizontal="right" vertical="center"/>
    </xf>
    <xf numFmtId="176" fontId="5" fillId="4" borderId="26" xfId="2" applyNumberFormat="1" applyFont="1" applyFill="1" applyBorder="1" applyAlignment="1" applyProtection="1">
      <alignment horizontal="center" vertical="center"/>
    </xf>
    <xf numFmtId="166" fontId="5" fillId="4" borderId="26" xfId="2" applyFont="1" applyFill="1" applyBorder="1" applyAlignment="1" applyProtection="1">
      <alignment horizontal="left" vertical="center"/>
    </xf>
    <xf numFmtId="0" fontId="24" fillId="8" borderId="34" xfId="0" applyFont="1" applyFill="1" applyBorder="1" applyAlignment="1">
      <alignment horizontal="center" vertical="center" wrapText="1"/>
    </xf>
    <xf numFmtId="177" fontId="24" fillId="8" borderId="34" xfId="2" applyNumberFormat="1" applyFont="1" applyFill="1" applyBorder="1" applyAlignment="1">
      <alignment horizontal="center" vertical="center" wrapText="1"/>
    </xf>
    <xf numFmtId="166" fontId="24" fillId="8" borderId="34" xfId="2" applyFont="1" applyFill="1" applyBorder="1" applyAlignment="1">
      <alignment horizontal="center" vertical="center" wrapText="1"/>
    </xf>
    <xf numFmtId="9" fontId="24" fillId="8" borderId="34" xfId="1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34" xfId="0" applyFont="1" applyBorder="1" applyAlignment="1">
      <alignment horizontal="justify" vertical="center" wrapText="1"/>
    </xf>
    <xf numFmtId="177" fontId="26" fillId="5" borderId="34" xfId="2" applyNumberFormat="1" applyFont="1" applyFill="1" applyBorder="1" applyAlignment="1">
      <alignment horizontal="right" vertical="center"/>
    </xf>
    <xf numFmtId="177" fontId="26" fillId="0" borderId="34" xfId="2" applyNumberFormat="1" applyFont="1" applyFill="1" applyBorder="1" applyAlignment="1">
      <alignment vertical="center"/>
    </xf>
    <xf numFmtId="177" fontId="26" fillId="0" borderId="34" xfId="2" applyNumberFormat="1" applyFont="1" applyBorder="1" applyAlignment="1">
      <alignment horizontal="right" vertical="center"/>
    </xf>
    <xf numFmtId="9" fontId="26" fillId="0" borderId="34" xfId="10" applyFont="1" applyBorder="1" applyAlignment="1">
      <alignment horizontal="center" vertical="center" wrapText="1"/>
    </xf>
    <xf numFmtId="9" fontId="26" fillId="10" borderId="34" xfId="10" applyFont="1" applyFill="1" applyBorder="1" applyAlignment="1">
      <alignment horizontal="center" vertical="center"/>
    </xf>
    <xf numFmtId="177" fontId="27" fillId="9" borderId="34" xfId="2" applyNumberFormat="1" applyFont="1" applyFill="1" applyBorder="1" applyAlignment="1">
      <alignment vertical="center"/>
    </xf>
    <xf numFmtId="9" fontId="27" fillId="9" borderId="34" xfId="10" applyFont="1" applyFill="1" applyBorder="1" applyAlignment="1">
      <alignment horizontal="center" vertical="center" wrapText="1"/>
    </xf>
    <xf numFmtId="9" fontId="26" fillId="9" borderId="34" xfId="10" applyFont="1" applyFill="1" applyBorder="1" applyAlignment="1">
      <alignment horizontal="center" vertical="center" wrapText="1"/>
    </xf>
    <xf numFmtId="166" fontId="32" fillId="0" borderId="0" xfId="2" applyFont="1"/>
    <xf numFmtId="177" fontId="19" fillId="0" borderId="0" xfId="2" applyNumberFormat="1" applyFont="1" applyAlignment="1">
      <alignment vertical="center"/>
    </xf>
    <xf numFmtId="166" fontId="19" fillId="0" borderId="0" xfId="2" applyFont="1" applyAlignment="1">
      <alignment vertical="center"/>
    </xf>
    <xf numFmtId="177" fontId="0" fillId="5" borderId="0" xfId="2" applyNumberFormat="1" applyFont="1" applyFill="1"/>
    <xf numFmtId="166" fontId="0" fillId="5" borderId="0" xfId="2" applyFont="1" applyFill="1"/>
    <xf numFmtId="9" fontId="0" fillId="5" borderId="0" xfId="10" applyFont="1" applyFill="1"/>
    <xf numFmtId="9" fontId="0" fillId="5" borderId="0" xfId="10" applyFont="1" applyFill="1" applyAlignment="1">
      <alignment horizontal="center"/>
    </xf>
    <xf numFmtId="0" fontId="31" fillId="5" borderId="0" xfId="0" applyFont="1" applyFill="1"/>
    <xf numFmtId="166" fontId="32" fillId="5" borderId="0" xfId="2" applyFont="1" applyFill="1"/>
    <xf numFmtId="177" fontId="29" fillId="5" borderId="0" xfId="2" applyNumberFormat="1" applyFont="1" applyFill="1" applyAlignment="1">
      <alignment vertical="center"/>
    </xf>
    <xf numFmtId="166" fontId="29" fillId="5" borderId="0" xfId="2" applyFont="1" applyFill="1" applyAlignment="1">
      <alignment vertical="center"/>
    </xf>
    <xf numFmtId="0" fontId="29" fillId="5" borderId="0" xfId="0" applyFont="1" applyFill="1" applyAlignment="1">
      <alignment horizontal="center" vertical="center"/>
    </xf>
    <xf numFmtId="9" fontId="29" fillId="5" borderId="0" xfId="10" applyFont="1" applyFill="1" applyAlignment="1">
      <alignment vertical="center"/>
    </xf>
    <xf numFmtId="9" fontId="29" fillId="5" borderId="0" xfId="10" applyFont="1" applyFill="1" applyAlignment="1">
      <alignment horizontal="center" vertical="center"/>
    </xf>
    <xf numFmtId="166" fontId="0" fillId="5" borderId="0" xfId="2" applyFont="1" applyFill="1" applyAlignment="1"/>
    <xf numFmtId="0" fontId="8" fillId="0" borderId="5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8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0" xfId="9" applyFont="1" applyFill="1" applyAlignment="1">
      <alignment horizontal="center" vertical="center"/>
    </xf>
    <xf numFmtId="172" fontId="8" fillId="5" borderId="0" xfId="5" applyNumberFormat="1" applyFont="1" applyFill="1" applyBorder="1" applyAlignment="1">
      <alignment horizontal="center" vertical="center"/>
    </xf>
    <xf numFmtId="9" fontId="8" fillId="5" borderId="0" xfId="10" applyFont="1" applyFill="1" applyBorder="1" applyAlignment="1">
      <alignment horizontal="center" vertical="center"/>
    </xf>
    <xf numFmtId="171" fontId="8" fillId="5" borderId="0" xfId="5" applyFont="1" applyFill="1" applyBorder="1" applyAlignment="1">
      <alignment horizontal="center" vertical="center"/>
    </xf>
    <xf numFmtId="171" fontId="14" fillId="0" borderId="27" xfId="5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172" fontId="8" fillId="0" borderId="27" xfId="5" applyNumberFormat="1" applyFont="1" applyFill="1" applyBorder="1" applyAlignment="1">
      <alignment horizontal="center" vertical="center" wrapText="1"/>
    </xf>
    <xf numFmtId="172" fontId="8" fillId="6" borderId="27" xfId="5" applyNumberFormat="1" applyFont="1" applyFill="1" applyBorder="1" applyAlignment="1">
      <alignment horizontal="center" vertical="center" wrapText="1"/>
    </xf>
    <xf numFmtId="9" fontId="8" fillId="6" borderId="27" xfId="1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50" fillId="7" borderId="27" xfId="0" applyFont="1" applyFill="1" applyBorder="1" applyAlignment="1">
      <alignment horizontal="center" vertical="center" wrapText="1"/>
    </xf>
    <xf numFmtId="171" fontId="48" fillId="7" borderId="27" xfId="5" applyFont="1" applyFill="1" applyBorder="1" applyAlignment="1">
      <alignment horizontal="center" vertical="center"/>
    </xf>
    <xf numFmtId="9" fontId="48" fillId="7" borderId="27" xfId="10" applyFont="1" applyFill="1" applyBorder="1" applyAlignment="1">
      <alignment horizontal="center" vertical="center"/>
    </xf>
    <xf numFmtId="0" fontId="48" fillId="7" borderId="27" xfId="0" applyFont="1" applyFill="1" applyBorder="1" applyAlignment="1">
      <alignment horizontal="center" vertical="center" wrapText="1"/>
    </xf>
    <xf numFmtId="0" fontId="49" fillId="2" borderId="8" xfId="1" applyFont="1" applyBorder="1" applyAlignment="1">
      <alignment vertical="center" wrapText="1"/>
    </xf>
    <xf numFmtId="0" fontId="49" fillId="2" borderId="0" xfId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74" fontId="14" fillId="0" borderId="0" xfId="0" applyNumberFormat="1" applyFont="1" applyAlignment="1">
      <alignment horizontal="center" vertical="center"/>
    </xf>
    <xf numFmtId="172" fontId="14" fillId="0" borderId="0" xfId="5" applyNumberFormat="1" applyFont="1" applyAlignment="1">
      <alignment horizontal="center" vertical="center"/>
    </xf>
    <xf numFmtId="9" fontId="14" fillId="0" borderId="0" xfId="10" applyFont="1" applyAlignment="1">
      <alignment horizontal="center" vertical="center"/>
    </xf>
    <xf numFmtId="166" fontId="14" fillId="0" borderId="0" xfId="2" applyFont="1" applyAlignment="1">
      <alignment horizontal="center" vertical="center"/>
    </xf>
    <xf numFmtId="173" fontId="14" fillId="0" borderId="0" xfId="0" applyNumberFormat="1" applyFont="1" applyAlignment="1">
      <alignment horizontal="center" vertical="center"/>
    </xf>
    <xf numFmtId="172" fontId="14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173" fontId="14" fillId="0" borderId="0" xfId="2" applyNumberFormat="1" applyFont="1" applyAlignment="1">
      <alignment horizontal="center" vertical="center"/>
    </xf>
    <xf numFmtId="171" fontId="14" fillId="0" borderId="0" xfId="5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49" fontId="14" fillId="0" borderId="27" xfId="5" applyNumberFormat="1" applyFont="1" applyBorder="1" applyAlignment="1">
      <alignment horizontal="center" vertical="center" wrapText="1"/>
    </xf>
    <xf numFmtId="171" fontId="19" fillId="0" borderId="27" xfId="5" applyFont="1" applyBorder="1" applyAlignment="1">
      <alignment horizontal="left" vertical="center" wrapText="1"/>
    </xf>
    <xf numFmtId="49" fontId="19" fillId="0" borderId="27" xfId="5" applyNumberFormat="1" applyFont="1" applyBorder="1" applyAlignment="1">
      <alignment horizontal="left" vertical="center" wrapText="1"/>
    </xf>
    <xf numFmtId="9" fontId="49" fillId="2" borderId="11" xfId="1" applyNumberFormat="1" applyFont="1" applyBorder="1" applyAlignment="1">
      <alignment horizontal="center" vertical="center"/>
    </xf>
    <xf numFmtId="43" fontId="57" fillId="5" borderId="0" xfId="0" applyNumberFormat="1" applyFont="1" applyFill="1" applyAlignment="1">
      <alignment horizontal="center" vertical="center" wrapText="1"/>
    </xf>
    <xf numFmtId="0" fontId="58" fillId="5" borderId="0" xfId="0" applyFont="1" applyFill="1" applyAlignment="1">
      <alignment vertical="center"/>
    </xf>
    <xf numFmtId="0" fontId="14" fillId="5" borderId="0" xfId="0" applyFont="1" applyFill="1" applyAlignment="1">
      <alignment horizontal="center" vertical="center" wrapText="1"/>
    </xf>
    <xf numFmtId="0" fontId="14" fillId="0" borderId="27" xfId="5" applyNumberFormat="1" applyFont="1" applyBorder="1" applyAlignment="1">
      <alignment horizontal="center" vertical="center" wrapText="1"/>
    </xf>
    <xf numFmtId="0" fontId="49" fillId="2" borderId="17" xfId="1" applyFont="1" applyBorder="1" applyAlignment="1">
      <alignment vertical="center" wrapText="1"/>
    </xf>
    <xf numFmtId="0" fontId="49" fillId="2" borderId="7" xfId="1" applyFont="1" applyBorder="1" applyAlignment="1">
      <alignment vertical="center" wrapText="1"/>
    </xf>
    <xf numFmtId="173" fontId="49" fillId="2" borderId="6" xfId="1" applyNumberFormat="1" applyFont="1" applyBorder="1" applyAlignment="1" applyProtection="1">
      <alignment vertical="center" wrapText="1"/>
    </xf>
    <xf numFmtId="173" fontId="49" fillId="2" borderId="7" xfId="1" applyNumberFormat="1" applyFont="1" applyBorder="1" applyAlignment="1" applyProtection="1">
      <alignment vertical="center" wrapText="1"/>
    </xf>
    <xf numFmtId="172" fontId="59" fillId="3" borderId="2" xfId="0" applyNumberFormat="1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7" fillId="9" borderId="18" xfId="0" applyFont="1" applyFill="1" applyBorder="1" applyAlignment="1">
      <alignment horizontal="center" vertical="center"/>
    </xf>
    <xf numFmtId="0" fontId="58" fillId="5" borderId="0" xfId="0" applyFont="1" applyFill="1" applyAlignment="1">
      <alignment horizontal="left" vertical="center" wrapText="1"/>
    </xf>
    <xf numFmtId="0" fontId="30" fillId="5" borderId="0" xfId="0" applyFont="1" applyFill="1" applyAlignment="1">
      <alignment horizontal="left" vertical="center" wrapText="1"/>
    </xf>
    <xf numFmtId="177" fontId="27" fillId="9" borderId="34" xfId="2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8" fillId="5" borderId="0" xfId="0" applyFont="1" applyFill="1" applyAlignment="1">
      <alignment horizontal="left" vertical="center" wrapText="1"/>
    </xf>
    <xf numFmtId="0" fontId="49" fillId="2" borderId="6" xfId="1" applyFont="1" applyBorder="1" applyAlignment="1">
      <alignment horizontal="center" vertical="center"/>
    </xf>
    <xf numFmtId="0" fontId="49" fillId="2" borderId="12" xfId="1" applyFont="1" applyBorder="1" applyAlignment="1">
      <alignment horizontal="center" vertical="center"/>
    </xf>
    <xf numFmtId="172" fontId="16" fillId="3" borderId="31" xfId="13" applyNumberFormat="1" applyFont="1" applyFill="1" applyBorder="1" applyAlignment="1">
      <alignment horizontal="center" vertical="center"/>
    </xf>
    <xf numFmtId="172" fontId="16" fillId="3" borderId="32" xfId="13" applyNumberFormat="1" applyFont="1" applyFill="1" applyBorder="1" applyAlignment="1">
      <alignment horizontal="center" vertical="center"/>
    </xf>
    <xf numFmtId="172" fontId="16" fillId="3" borderId="33" xfId="13" applyNumberFormat="1" applyFont="1" applyFill="1" applyBorder="1" applyAlignment="1">
      <alignment horizontal="center" vertical="center"/>
    </xf>
    <xf numFmtId="172" fontId="16" fillId="3" borderId="14" xfId="13" applyNumberFormat="1" applyFont="1" applyFill="1" applyBorder="1" applyAlignment="1">
      <alignment horizontal="center" vertical="center"/>
    </xf>
    <xf numFmtId="172" fontId="16" fillId="3" borderId="15" xfId="13" applyNumberFormat="1" applyFont="1" applyFill="1" applyBorder="1" applyAlignment="1">
      <alignment horizontal="center" vertical="center"/>
    </xf>
    <xf numFmtId="172" fontId="16" fillId="3" borderId="16" xfId="13" applyNumberFormat="1" applyFont="1" applyFill="1" applyBorder="1" applyAlignment="1">
      <alignment horizontal="center" vertical="center"/>
    </xf>
    <xf numFmtId="0" fontId="8" fillId="5" borderId="9" xfId="9" applyFont="1" applyFill="1" applyBorder="1" applyAlignment="1">
      <alignment horizontal="center" vertical="center"/>
    </xf>
    <xf numFmtId="0" fontId="8" fillId="5" borderId="5" xfId="9" applyFont="1" applyFill="1" applyBorder="1" applyAlignment="1">
      <alignment horizontal="center" vertical="center"/>
    </xf>
    <xf numFmtId="171" fontId="8" fillId="5" borderId="5" xfId="5" applyFont="1" applyFill="1" applyBorder="1" applyAlignment="1">
      <alignment horizontal="center" vertical="center"/>
    </xf>
    <xf numFmtId="0" fontId="8" fillId="5" borderId="10" xfId="9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171" fontId="8" fillId="5" borderId="21" xfId="5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49" fillId="2" borderId="28" xfId="1" applyFont="1" applyBorder="1" applyAlignment="1">
      <alignment horizontal="center" vertical="center" wrapText="1"/>
    </xf>
    <xf numFmtId="0" fontId="49" fillId="2" borderId="29" xfId="1" applyFont="1" applyBorder="1" applyAlignment="1">
      <alignment horizontal="center" vertical="center" wrapText="1"/>
    </xf>
    <xf numFmtId="0" fontId="49" fillId="2" borderId="30" xfId="1" applyFont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2" fontId="16" fillId="3" borderId="23" xfId="13" applyNumberFormat="1" applyFont="1" applyFill="1" applyBorder="1" applyAlignment="1">
      <alignment horizontal="center" vertical="center"/>
    </xf>
    <xf numFmtId="172" fontId="16" fillId="3" borderId="24" xfId="13" applyNumberFormat="1" applyFont="1" applyFill="1" applyBorder="1" applyAlignment="1">
      <alignment horizontal="center" vertical="center"/>
    </xf>
    <xf numFmtId="172" fontId="16" fillId="3" borderId="4" xfId="13" applyNumberFormat="1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72" fontId="7" fillId="5" borderId="18" xfId="5" applyNumberFormat="1" applyFont="1" applyFill="1" applyBorder="1" applyAlignment="1">
      <alignment horizontal="center" vertical="center"/>
    </xf>
    <xf numFmtId="10" fontId="7" fillId="5" borderId="18" xfId="0" applyNumberFormat="1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171" fontId="7" fillId="5" borderId="21" xfId="5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5" borderId="9" xfId="9" applyFont="1" applyFill="1" applyBorder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0" fontId="6" fillId="5" borderId="10" xfId="9" applyFont="1" applyFill="1" applyBorder="1" applyAlignment="1">
      <alignment horizontal="center" vertical="center"/>
    </xf>
    <xf numFmtId="171" fontId="6" fillId="5" borderId="5" xfId="5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172" fontId="18" fillId="4" borderId="0" xfId="5" applyNumberFormat="1" applyFont="1" applyFill="1" applyBorder="1" applyAlignment="1" applyProtection="1">
      <alignment horizontal="center" vertical="center"/>
    </xf>
    <xf numFmtId="10" fontId="18" fillId="4" borderId="0" xfId="0" applyNumberFormat="1" applyFont="1" applyFill="1" applyAlignment="1">
      <alignment horizontal="center" vertical="center"/>
    </xf>
    <xf numFmtId="171" fontId="18" fillId="4" borderId="0" xfId="5" applyFont="1" applyFill="1" applyBorder="1" applyAlignment="1" applyProtection="1">
      <alignment horizontal="center" vertical="center"/>
    </xf>
    <xf numFmtId="0" fontId="13" fillId="2" borderId="27" xfId="1" applyFont="1" applyBorder="1" applyAlignment="1">
      <alignment horizontal="center" vertical="center" wrapText="1"/>
    </xf>
    <xf numFmtId="0" fontId="16" fillId="4" borderId="0" xfId="0" applyFont="1" applyFill="1" applyAlignment="1">
      <alignment horizontal="right" vertical="center" wrapText="1"/>
    </xf>
    <xf numFmtId="175" fontId="16" fillId="4" borderId="26" xfId="0" applyNumberFormat="1" applyFont="1" applyFill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172" fontId="16" fillId="4" borderId="0" xfId="5" applyNumberFormat="1" applyFont="1" applyFill="1" applyBorder="1" applyAlignment="1" applyProtection="1">
      <alignment horizontal="center" vertical="center"/>
    </xf>
    <xf numFmtId="9" fontId="16" fillId="4" borderId="0" xfId="10" applyFont="1" applyFill="1" applyBorder="1" applyAlignment="1" applyProtection="1">
      <alignment horizontal="center" vertical="center"/>
    </xf>
    <xf numFmtId="171" fontId="16" fillId="4" borderId="0" xfId="5" applyFont="1" applyFill="1" applyBorder="1" applyAlignment="1" applyProtection="1">
      <alignment horizontal="center" vertical="center"/>
    </xf>
    <xf numFmtId="171" fontId="16" fillId="4" borderId="0" xfId="0" applyNumberFormat="1" applyFont="1" applyFill="1" applyAlignment="1">
      <alignment horizontal="center" vertical="center"/>
    </xf>
    <xf numFmtId="172" fontId="16" fillId="4" borderId="0" xfId="0" applyNumberFormat="1" applyFont="1" applyFill="1" applyAlignment="1">
      <alignment horizontal="center" vertical="center"/>
    </xf>
    <xf numFmtId="172" fontId="60" fillId="0" borderId="0" xfId="0" applyNumberFormat="1" applyFont="1" applyAlignment="1">
      <alignment horizontal="center" vertical="center"/>
    </xf>
    <xf numFmtId="0" fontId="16" fillId="4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center" vertical="center" wrapText="1"/>
    </xf>
    <xf numFmtId="166" fontId="16" fillId="4" borderId="0" xfId="2" applyFont="1" applyFill="1" applyBorder="1" applyAlignment="1" applyProtection="1">
      <alignment horizontal="center" vertical="center"/>
    </xf>
  </cellXfs>
  <cellStyles count="3941">
    <cellStyle name="20% - Accent1" xfId="32" builtinId="30" customBuiltin="1"/>
    <cellStyle name="20% - Accent2" xfId="36" builtinId="34" customBuiltin="1"/>
    <cellStyle name="20% - Accent3" xfId="40" builtinId="38" customBuiltin="1"/>
    <cellStyle name="20% - Accent4" xfId="1" builtinId="42" customBuiltin="1"/>
    <cellStyle name="20% - Accent5" xfId="47" builtinId="46" customBuiltin="1"/>
    <cellStyle name="20% - Accent6" xfId="51" builtinId="50" customBuiltin="1"/>
    <cellStyle name="20% - Énfasis1 10" xfId="56" xr:uid="{00000000-0005-0000-0000-000001000000}"/>
    <cellStyle name="20% - Énfasis1 11" xfId="57" xr:uid="{00000000-0005-0000-0000-000002000000}"/>
    <cellStyle name="20% - Énfasis1 12" xfId="58" xr:uid="{00000000-0005-0000-0000-000003000000}"/>
    <cellStyle name="20% - Énfasis1 13" xfId="59" xr:uid="{00000000-0005-0000-0000-000004000000}"/>
    <cellStyle name="20% - Énfasis1 14" xfId="60" xr:uid="{00000000-0005-0000-0000-000005000000}"/>
    <cellStyle name="20% - Énfasis1 15" xfId="61" xr:uid="{00000000-0005-0000-0000-000006000000}"/>
    <cellStyle name="20% - Énfasis1 16" xfId="62" xr:uid="{00000000-0005-0000-0000-000007000000}"/>
    <cellStyle name="20% - Énfasis1 17" xfId="63" xr:uid="{00000000-0005-0000-0000-000008000000}"/>
    <cellStyle name="20% - Énfasis1 18" xfId="64" xr:uid="{00000000-0005-0000-0000-000009000000}"/>
    <cellStyle name="20% - Énfasis1 19" xfId="65" xr:uid="{00000000-0005-0000-0000-00000A000000}"/>
    <cellStyle name="20% - Énfasis1 2" xfId="66" xr:uid="{00000000-0005-0000-0000-00000B000000}"/>
    <cellStyle name="20% - Énfasis1 20" xfId="67" xr:uid="{00000000-0005-0000-0000-00000C000000}"/>
    <cellStyle name="20% - Énfasis1 21" xfId="68" xr:uid="{00000000-0005-0000-0000-00000D000000}"/>
    <cellStyle name="20% - Énfasis1 22" xfId="69" xr:uid="{00000000-0005-0000-0000-00000E000000}"/>
    <cellStyle name="20% - Énfasis1 23" xfId="70" xr:uid="{00000000-0005-0000-0000-00000F000000}"/>
    <cellStyle name="20% - Énfasis1 24" xfId="71" xr:uid="{00000000-0005-0000-0000-000010000000}"/>
    <cellStyle name="20% - Énfasis1 25" xfId="72" xr:uid="{00000000-0005-0000-0000-000011000000}"/>
    <cellStyle name="20% - Énfasis1 26" xfId="73" xr:uid="{00000000-0005-0000-0000-000012000000}"/>
    <cellStyle name="20% - Énfasis1 27" xfId="74" xr:uid="{00000000-0005-0000-0000-000013000000}"/>
    <cellStyle name="20% - Énfasis1 28" xfId="75" xr:uid="{00000000-0005-0000-0000-000014000000}"/>
    <cellStyle name="20% - Énfasis1 29" xfId="76" xr:uid="{00000000-0005-0000-0000-000015000000}"/>
    <cellStyle name="20% - Énfasis1 3" xfId="77" xr:uid="{00000000-0005-0000-0000-000016000000}"/>
    <cellStyle name="20% - Énfasis1 30" xfId="78" xr:uid="{00000000-0005-0000-0000-000017000000}"/>
    <cellStyle name="20% - Énfasis1 31" xfId="79" xr:uid="{00000000-0005-0000-0000-000018000000}"/>
    <cellStyle name="20% - Énfasis1 32" xfId="80" xr:uid="{00000000-0005-0000-0000-000019000000}"/>
    <cellStyle name="20% - Énfasis1 33" xfId="81" xr:uid="{00000000-0005-0000-0000-00001A000000}"/>
    <cellStyle name="20% - Énfasis1 34" xfId="82" xr:uid="{00000000-0005-0000-0000-00001B000000}"/>
    <cellStyle name="20% - Énfasis1 35" xfId="83" xr:uid="{00000000-0005-0000-0000-00001C000000}"/>
    <cellStyle name="20% - Énfasis1 36" xfId="84" xr:uid="{00000000-0005-0000-0000-00001D000000}"/>
    <cellStyle name="20% - Énfasis1 37" xfId="85" xr:uid="{00000000-0005-0000-0000-00001E000000}"/>
    <cellStyle name="20% - Énfasis1 38" xfId="86" xr:uid="{00000000-0005-0000-0000-00001F000000}"/>
    <cellStyle name="20% - Énfasis1 39" xfId="87" xr:uid="{00000000-0005-0000-0000-000020000000}"/>
    <cellStyle name="20% - Énfasis1 4" xfId="88" xr:uid="{00000000-0005-0000-0000-000021000000}"/>
    <cellStyle name="20% - Énfasis1 40" xfId="89" xr:uid="{00000000-0005-0000-0000-000022000000}"/>
    <cellStyle name="20% - Énfasis1 41" xfId="90" xr:uid="{00000000-0005-0000-0000-000023000000}"/>
    <cellStyle name="20% - Énfasis1 42" xfId="91" xr:uid="{00000000-0005-0000-0000-000024000000}"/>
    <cellStyle name="20% - Énfasis1 43" xfId="92" xr:uid="{00000000-0005-0000-0000-000025000000}"/>
    <cellStyle name="20% - Énfasis1 44" xfId="93" xr:uid="{00000000-0005-0000-0000-000026000000}"/>
    <cellStyle name="20% - Énfasis1 45" xfId="94" xr:uid="{00000000-0005-0000-0000-000027000000}"/>
    <cellStyle name="20% - Énfasis1 46" xfId="95" xr:uid="{00000000-0005-0000-0000-000028000000}"/>
    <cellStyle name="20% - Énfasis1 47" xfId="96" xr:uid="{00000000-0005-0000-0000-000029000000}"/>
    <cellStyle name="20% - Énfasis1 48" xfId="97" xr:uid="{00000000-0005-0000-0000-00002A000000}"/>
    <cellStyle name="20% - Énfasis1 49" xfId="98" xr:uid="{00000000-0005-0000-0000-00002B000000}"/>
    <cellStyle name="20% - Énfasis1 5" xfId="99" xr:uid="{00000000-0005-0000-0000-00002C000000}"/>
    <cellStyle name="20% - Énfasis1 50" xfId="100" xr:uid="{00000000-0005-0000-0000-00002D000000}"/>
    <cellStyle name="20% - Énfasis1 51" xfId="101" xr:uid="{00000000-0005-0000-0000-00002E000000}"/>
    <cellStyle name="20% - Énfasis1 52" xfId="102" xr:uid="{00000000-0005-0000-0000-00002F000000}"/>
    <cellStyle name="20% - Énfasis1 53" xfId="103" xr:uid="{00000000-0005-0000-0000-000030000000}"/>
    <cellStyle name="20% - Énfasis1 54" xfId="104" xr:uid="{00000000-0005-0000-0000-000031000000}"/>
    <cellStyle name="20% - Énfasis1 55" xfId="105" xr:uid="{00000000-0005-0000-0000-000032000000}"/>
    <cellStyle name="20% - Énfasis1 56" xfId="106" xr:uid="{00000000-0005-0000-0000-000033000000}"/>
    <cellStyle name="20% - Énfasis1 57" xfId="107" xr:uid="{00000000-0005-0000-0000-000034000000}"/>
    <cellStyle name="20% - Énfasis1 58" xfId="108" xr:uid="{00000000-0005-0000-0000-000035000000}"/>
    <cellStyle name="20% - Énfasis1 59" xfId="109" xr:uid="{00000000-0005-0000-0000-000036000000}"/>
    <cellStyle name="20% - Énfasis1 6" xfId="110" xr:uid="{00000000-0005-0000-0000-000037000000}"/>
    <cellStyle name="20% - Énfasis1 60" xfId="111" xr:uid="{00000000-0005-0000-0000-000038000000}"/>
    <cellStyle name="20% - Énfasis1 61" xfId="112" xr:uid="{00000000-0005-0000-0000-000039000000}"/>
    <cellStyle name="20% - Énfasis1 62" xfId="113" xr:uid="{00000000-0005-0000-0000-00003A000000}"/>
    <cellStyle name="20% - Énfasis1 63" xfId="114" xr:uid="{00000000-0005-0000-0000-00003B000000}"/>
    <cellStyle name="20% - Énfasis1 64" xfId="115" xr:uid="{00000000-0005-0000-0000-00003C000000}"/>
    <cellStyle name="20% - Énfasis1 65" xfId="116" xr:uid="{00000000-0005-0000-0000-00003D000000}"/>
    <cellStyle name="20% - Énfasis1 66" xfId="117" xr:uid="{00000000-0005-0000-0000-00003E000000}"/>
    <cellStyle name="20% - Énfasis1 67" xfId="118" xr:uid="{00000000-0005-0000-0000-00003F000000}"/>
    <cellStyle name="20% - Énfasis1 68" xfId="119" xr:uid="{00000000-0005-0000-0000-000040000000}"/>
    <cellStyle name="20% - Énfasis1 69" xfId="120" xr:uid="{00000000-0005-0000-0000-000041000000}"/>
    <cellStyle name="20% - Énfasis1 7" xfId="121" xr:uid="{00000000-0005-0000-0000-000042000000}"/>
    <cellStyle name="20% - Énfasis1 70" xfId="122" xr:uid="{00000000-0005-0000-0000-000043000000}"/>
    <cellStyle name="20% - Énfasis1 71" xfId="123" xr:uid="{00000000-0005-0000-0000-000044000000}"/>
    <cellStyle name="20% - Énfasis1 72" xfId="124" xr:uid="{00000000-0005-0000-0000-000045000000}"/>
    <cellStyle name="20% - Énfasis1 73" xfId="125" xr:uid="{00000000-0005-0000-0000-000046000000}"/>
    <cellStyle name="20% - Énfasis1 8" xfId="126" xr:uid="{00000000-0005-0000-0000-000047000000}"/>
    <cellStyle name="20% - Énfasis1 9" xfId="127" xr:uid="{00000000-0005-0000-0000-000048000000}"/>
    <cellStyle name="20% - Énfasis2 10" xfId="128" xr:uid="{00000000-0005-0000-0000-00004A000000}"/>
    <cellStyle name="20% - Énfasis2 11" xfId="129" xr:uid="{00000000-0005-0000-0000-00004B000000}"/>
    <cellStyle name="20% - Énfasis2 12" xfId="130" xr:uid="{00000000-0005-0000-0000-00004C000000}"/>
    <cellStyle name="20% - Énfasis2 13" xfId="131" xr:uid="{00000000-0005-0000-0000-00004D000000}"/>
    <cellStyle name="20% - Énfasis2 14" xfId="132" xr:uid="{00000000-0005-0000-0000-00004E000000}"/>
    <cellStyle name="20% - Énfasis2 15" xfId="133" xr:uid="{00000000-0005-0000-0000-00004F000000}"/>
    <cellStyle name="20% - Énfasis2 16" xfId="134" xr:uid="{00000000-0005-0000-0000-000050000000}"/>
    <cellStyle name="20% - Énfasis2 17" xfId="135" xr:uid="{00000000-0005-0000-0000-000051000000}"/>
    <cellStyle name="20% - Énfasis2 18" xfId="136" xr:uid="{00000000-0005-0000-0000-000052000000}"/>
    <cellStyle name="20% - Énfasis2 19" xfId="137" xr:uid="{00000000-0005-0000-0000-000053000000}"/>
    <cellStyle name="20% - Énfasis2 2" xfId="138" xr:uid="{00000000-0005-0000-0000-000054000000}"/>
    <cellStyle name="20% - Énfasis2 20" xfId="139" xr:uid="{00000000-0005-0000-0000-000055000000}"/>
    <cellStyle name="20% - Énfasis2 21" xfId="140" xr:uid="{00000000-0005-0000-0000-000056000000}"/>
    <cellStyle name="20% - Énfasis2 22" xfId="141" xr:uid="{00000000-0005-0000-0000-000057000000}"/>
    <cellStyle name="20% - Énfasis2 23" xfId="142" xr:uid="{00000000-0005-0000-0000-000058000000}"/>
    <cellStyle name="20% - Énfasis2 24" xfId="143" xr:uid="{00000000-0005-0000-0000-000059000000}"/>
    <cellStyle name="20% - Énfasis2 25" xfId="144" xr:uid="{00000000-0005-0000-0000-00005A000000}"/>
    <cellStyle name="20% - Énfasis2 26" xfId="145" xr:uid="{00000000-0005-0000-0000-00005B000000}"/>
    <cellStyle name="20% - Énfasis2 27" xfId="146" xr:uid="{00000000-0005-0000-0000-00005C000000}"/>
    <cellStyle name="20% - Énfasis2 28" xfId="147" xr:uid="{00000000-0005-0000-0000-00005D000000}"/>
    <cellStyle name="20% - Énfasis2 29" xfId="148" xr:uid="{00000000-0005-0000-0000-00005E000000}"/>
    <cellStyle name="20% - Énfasis2 3" xfId="149" xr:uid="{00000000-0005-0000-0000-00005F000000}"/>
    <cellStyle name="20% - Énfasis2 30" xfId="150" xr:uid="{00000000-0005-0000-0000-000060000000}"/>
    <cellStyle name="20% - Énfasis2 31" xfId="151" xr:uid="{00000000-0005-0000-0000-000061000000}"/>
    <cellStyle name="20% - Énfasis2 32" xfId="152" xr:uid="{00000000-0005-0000-0000-000062000000}"/>
    <cellStyle name="20% - Énfasis2 33" xfId="153" xr:uid="{00000000-0005-0000-0000-000063000000}"/>
    <cellStyle name="20% - Énfasis2 34" xfId="154" xr:uid="{00000000-0005-0000-0000-000064000000}"/>
    <cellStyle name="20% - Énfasis2 35" xfId="155" xr:uid="{00000000-0005-0000-0000-000065000000}"/>
    <cellStyle name="20% - Énfasis2 36" xfId="156" xr:uid="{00000000-0005-0000-0000-000066000000}"/>
    <cellStyle name="20% - Énfasis2 37" xfId="157" xr:uid="{00000000-0005-0000-0000-000067000000}"/>
    <cellStyle name="20% - Énfasis2 38" xfId="158" xr:uid="{00000000-0005-0000-0000-000068000000}"/>
    <cellStyle name="20% - Énfasis2 39" xfId="159" xr:uid="{00000000-0005-0000-0000-000069000000}"/>
    <cellStyle name="20% - Énfasis2 4" xfId="160" xr:uid="{00000000-0005-0000-0000-00006A000000}"/>
    <cellStyle name="20% - Énfasis2 40" xfId="161" xr:uid="{00000000-0005-0000-0000-00006B000000}"/>
    <cellStyle name="20% - Énfasis2 41" xfId="162" xr:uid="{00000000-0005-0000-0000-00006C000000}"/>
    <cellStyle name="20% - Énfasis2 42" xfId="163" xr:uid="{00000000-0005-0000-0000-00006D000000}"/>
    <cellStyle name="20% - Énfasis2 43" xfId="164" xr:uid="{00000000-0005-0000-0000-00006E000000}"/>
    <cellStyle name="20% - Énfasis2 44" xfId="165" xr:uid="{00000000-0005-0000-0000-00006F000000}"/>
    <cellStyle name="20% - Énfasis2 45" xfId="166" xr:uid="{00000000-0005-0000-0000-000070000000}"/>
    <cellStyle name="20% - Énfasis2 46" xfId="167" xr:uid="{00000000-0005-0000-0000-000071000000}"/>
    <cellStyle name="20% - Énfasis2 47" xfId="168" xr:uid="{00000000-0005-0000-0000-000072000000}"/>
    <cellStyle name="20% - Énfasis2 48" xfId="169" xr:uid="{00000000-0005-0000-0000-000073000000}"/>
    <cellStyle name="20% - Énfasis2 49" xfId="170" xr:uid="{00000000-0005-0000-0000-000074000000}"/>
    <cellStyle name="20% - Énfasis2 5" xfId="171" xr:uid="{00000000-0005-0000-0000-000075000000}"/>
    <cellStyle name="20% - Énfasis2 50" xfId="172" xr:uid="{00000000-0005-0000-0000-000076000000}"/>
    <cellStyle name="20% - Énfasis2 51" xfId="173" xr:uid="{00000000-0005-0000-0000-000077000000}"/>
    <cellStyle name="20% - Énfasis2 52" xfId="174" xr:uid="{00000000-0005-0000-0000-000078000000}"/>
    <cellStyle name="20% - Énfasis2 53" xfId="175" xr:uid="{00000000-0005-0000-0000-000079000000}"/>
    <cellStyle name="20% - Énfasis2 54" xfId="176" xr:uid="{00000000-0005-0000-0000-00007A000000}"/>
    <cellStyle name="20% - Énfasis2 55" xfId="177" xr:uid="{00000000-0005-0000-0000-00007B000000}"/>
    <cellStyle name="20% - Énfasis2 56" xfId="178" xr:uid="{00000000-0005-0000-0000-00007C000000}"/>
    <cellStyle name="20% - Énfasis2 57" xfId="179" xr:uid="{00000000-0005-0000-0000-00007D000000}"/>
    <cellStyle name="20% - Énfasis2 58" xfId="180" xr:uid="{00000000-0005-0000-0000-00007E000000}"/>
    <cellStyle name="20% - Énfasis2 59" xfId="181" xr:uid="{00000000-0005-0000-0000-00007F000000}"/>
    <cellStyle name="20% - Énfasis2 6" xfId="182" xr:uid="{00000000-0005-0000-0000-000080000000}"/>
    <cellStyle name="20% - Énfasis2 60" xfId="183" xr:uid="{00000000-0005-0000-0000-000081000000}"/>
    <cellStyle name="20% - Énfasis2 61" xfId="184" xr:uid="{00000000-0005-0000-0000-000082000000}"/>
    <cellStyle name="20% - Énfasis2 62" xfId="185" xr:uid="{00000000-0005-0000-0000-000083000000}"/>
    <cellStyle name="20% - Énfasis2 63" xfId="186" xr:uid="{00000000-0005-0000-0000-000084000000}"/>
    <cellStyle name="20% - Énfasis2 64" xfId="187" xr:uid="{00000000-0005-0000-0000-000085000000}"/>
    <cellStyle name="20% - Énfasis2 65" xfId="188" xr:uid="{00000000-0005-0000-0000-000086000000}"/>
    <cellStyle name="20% - Énfasis2 66" xfId="189" xr:uid="{00000000-0005-0000-0000-000087000000}"/>
    <cellStyle name="20% - Énfasis2 67" xfId="190" xr:uid="{00000000-0005-0000-0000-000088000000}"/>
    <cellStyle name="20% - Énfasis2 68" xfId="191" xr:uid="{00000000-0005-0000-0000-000089000000}"/>
    <cellStyle name="20% - Énfasis2 69" xfId="192" xr:uid="{00000000-0005-0000-0000-00008A000000}"/>
    <cellStyle name="20% - Énfasis2 7" xfId="193" xr:uid="{00000000-0005-0000-0000-00008B000000}"/>
    <cellStyle name="20% - Énfasis2 70" xfId="194" xr:uid="{00000000-0005-0000-0000-00008C000000}"/>
    <cellStyle name="20% - Énfasis2 71" xfId="195" xr:uid="{00000000-0005-0000-0000-00008D000000}"/>
    <cellStyle name="20% - Énfasis2 72" xfId="196" xr:uid="{00000000-0005-0000-0000-00008E000000}"/>
    <cellStyle name="20% - Énfasis2 73" xfId="197" xr:uid="{00000000-0005-0000-0000-00008F000000}"/>
    <cellStyle name="20% - Énfasis2 8" xfId="198" xr:uid="{00000000-0005-0000-0000-000090000000}"/>
    <cellStyle name="20% - Énfasis2 9" xfId="199" xr:uid="{00000000-0005-0000-0000-000091000000}"/>
    <cellStyle name="20% - Énfasis3 10" xfId="200" xr:uid="{00000000-0005-0000-0000-000093000000}"/>
    <cellStyle name="20% - Énfasis3 11" xfId="201" xr:uid="{00000000-0005-0000-0000-000094000000}"/>
    <cellStyle name="20% - Énfasis3 12" xfId="202" xr:uid="{00000000-0005-0000-0000-000095000000}"/>
    <cellStyle name="20% - Énfasis3 13" xfId="203" xr:uid="{00000000-0005-0000-0000-000096000000}"/>
    <cellStyle name="20% - Énfasis3 14" xfId="204" xr:uid="{00000000-0005-0000-0000-000097000000}"/>
    <cellStyle name="20% - Énfasis3 15" xfId="205" xr:uid="{00000000-0005-0000-0000-000098000000}"/>
    <cellStyle name="20% - Énfasis3 16" xfId="206" xr:uid="{00000000-0005-0000-0000-000099000000}"/>
    <cellStyle name="20% - Énfasis3 17" xfId="207" xr:uid="{00000000-0005-0000-0000-00009A000000}"/>
    <cellStyle name="20% - Énfasis3 18" xfId="208" xr:uid="{00000000-0005-0000-0000-00009B000000}"/>
    <cellStyle name="20% - Énfasis3 19" xfId="209" xr:uid="{00000000-0005-0000-0000-00009C000000}"/>
    <cellStyle name="20% - Énfasis3 2" xfId="210" xr:uid="{00000000-0005-0000-0000-00009D000000}"/>
    <cellStyle name="20% - Énfasis3 20" xfId="211" xr:uid="{00000000-0005-0000-0000-00009E000000}"/>
    <cellStyle name="20% - Énfasis3 21" xfId="212" xr:uid="{00000000-0005-0000-0000-00009F000000}"/>
    <cellStyle name="20% - Énfasis3 22" xfId="213" xr:uid="{00000000-0005-0000-0000-0000A0000000}"/>
    <cellStyle name="20% - Énfasis3 23" xfId="214" xr:uid="{00000000-0005-0000-0000-0000A1000000}"/>
    <cellStyle name="20% - Énfasis3 24" xfId="215" xr:uid="{00000000-0005-0000-0000-0000A2000000}"/>
    <cellStyle name="20% - Énfasis3 25" xfId="216" xr:uid="{00000000-0005-0000-0000-0000A3000000}"/>
    <cellStyle name="20% - Énfasis3 26" xfId="217" xr:uid="{00000000-0005-0000-0000-0000A4000000}"/>
    <cellStyle name="20% - Énfasis3 27" xfId="218" xr:uid="{00000000-0005-0000-0000-0000A5000000}"/>
    <cellStyle name="20% - Énfasis3 28" xfId="219" xr:uid="{00000000-0005-0000-0000-0000A6000000}"/>
    <cellStyle name="20% - Énfasis3 29" xfId="220" xr:uid="{00000000-0005-0000-0000-0000A7000000}"/>
    <cellStyle name="20% - Énfasis3 3" xfId="221" xr:uid="{00000000-0005-0000-0000-0000A8000000}"/>
    <cellStyle name="20% - Énfasis3 30" xfId="222" xr:uid="{00000000-0005-0000-0000-0000A9000000}"/>
    <cellStyle name="20% - Énfasis3 31" xfId="223" xr:uid="{00000000-0005-0000-0000-0000AA000000}"/>
    <cellStyle name="20% - Énfasis3 32" xfId="224" xr:uid="{00000000-0005-0000-0000-0000AB000000}"/>
    <cellStyle name="20% - Énfasis3 33" xfId="225" xr:uid="{00000000-0005-0000-0000-0000AC000000}"/>
    <cellStyle name="20% - Énfasis3 34" xfId="226" xr:uid="{00000000-0005-0000-0000-0000AD000000}"/>
    <cellStyle name="20% - Énfasis3 35" xfId="227" xr:uid="{00000000-0005-0000-0000-0000AE000000}"/>
    <cellStyle name="20% - Énfasis3 36" xfId="228" xr:uid="{00000000-0005-0000-0000-0000AF000000}"/>
    <cellStyle name="20% - Énfasis3 37" xfId="229" xr:uid="{00000000-0005-0000-0000-0000B0000000}"/>
    <cellStyle name="20% - Énfasis3 38" xfId="230" xr:uid="{00000000-0005-0000-0000-0000B1000000}"/>
    <cellStyle name="20% - Énfasis3 39" xfId="231" xr:uid="{00000000-0005-0000-0000-0000B2000000}"/>
    <cellStyle name="20% - Énfasis3 4" xfId="232" xr:uid="{00000000-0005-0000-0000-0000B3000000}"/>
    <cellStyle name="20% - Énfasis3 40" xfId="233" xr:uid="{00000000-0005-0000-0000-0000B4000000}"/>
    <cellStyle name="20% - Énfasis3 41" xfId="234" xr:uid="{00000000-0005-0000-0000-0000B5000000}"/>
    <cellStyle name="20% - Énfasis3 42" xfId="235" xr:uid="{00000000-0005-0000-0000-0000B6000000}"/>
    <cellStyle name="20% - Énfasis3 43" xfId="236" xr:uid="{00000000-0005-0000-0000-0000B7000000}"/>
    <cellStyle name="20% - Énfasis3 44" xfId="237" xr:uid="{00000000-0005-0000-0000-0000B8000000}"/>
    <cellStyle name="20% - Énfasis3 45" xfId="238" xr:uid="{00000000-0005-0000-0000-0000B9000000}"/>
    <cellStyle name="20% - Énfasis3 46" xfId="239" xr:uid="{00000000-0005-0000-0000-0000BA000000}"/>
    <cellStyle name="20% - Énfasis3 47" xfId="240" xr:uid="{00000000-0005-0000-0000-0000BB000000}"/>
    <cellStyle name="20% - Énfasis3 48" xfId="241" xr:uid="{00000000-0005-0000-0000-0000BC000000}"/>
    <cellStyle name="20% - Énfasis3 49" xfId="242" xr:uid="{00000000-0005-0000-0000-0000BD000000}"/>
    <cellStyle name="20% - Énfasis3 5" xfId="243" xr:uid="{00000000-0005-0000-0000-0000BE000000}"/>
    <cellStyle name="20% - Énfasis3 50" xfId="244" xr:uid="{00000000-0005-0000-0000-0000BF000000}"/>
    <cellStyle name="20% - Énfasis3 51" xfId="245" xr:uid="{00000000-0005-0000-0000-0000C0000000}"/>
    <cellStyle name="20% - Énfasis3 52" xfId="246" xr:uid="{00000000-0005-0000-0000-0000C1000000}"/>
    <cellStyle name="20% - Énfasis3 53" xfId="247" xr:uid="{00000000-0005-0000-0000-0000C2000000}"/>
    <cellStyle name="20% - Énfasis3 54" xfId="248" xr:uid="{00000000-0005-0000-0000-0000C3000000}"/>
    <cellStyle name="20% - Énfasis3 55" xfId="249" xr:uid="{00000000-0005-0000-0000-0000C4000000}"/>
    <cellStyle name="20% - Énfasis3 56" xfId="250" xr:uid="{00000000-0005-0000-0000-0000C5000000}"/>
    <cellStyle name="20% - Énfasis3 57" xfId="251" xr:uid="{00000000-0005-0000-0000-0000C6000000}"/>
    <cellStyle name="20% - Énfasis3 58" xfId="252" xr:uid="{00000000-0005-0000-0000-0000C7000000}"/>
    <cellStyle name="20% - Énfasis3 59" xfId="253" xr:uid="{00000000-0005-0000-0000-0000C8000000}"/>
    <cellStyle name="20% - Énfasis3 6" xfId="254" xr:uid="{00000000-0005-0000-0000-0000C9000000}"/>
    <cellStyle name="20% - Énfasis3 60" xfId="255" xr:uid="{00000000-0005-0000-0000-0000CA000000}"/>
    <cellStyle name="20% - Énfasis3 61" xfId="256" xr:uid="{00000000-0005-0000-0000-0000CB000000}"/>
    <cellStyle name="20% - Énfasis3 62" xfId="257" xr:uid="{00000000-0005-0000-0000-0000CC000000}"/>
    <cellStyle name="20% - Énfasis3 63" xfId="258" xr:uid="{00000000-0005-0000-0000-0000CD000000}"/>
    <cellStyle name="20% - Énfasis3 64" xfId="259" xr:uid="{00000000-0005-0000-0000-0000CE000000}"/>
    <cellStyle name="20% - Énfasis3 65" xfId="260" xr:uid="{00000000-0005-0000-0000-0000CF000000}"/>
    <cellStyle name="20% - Énfasis3 66" xfId="261" xr:uid="{00000000-0005-0000-0000-0000D0000000}"/>
    <cellStyle name="20% - Énfasis3 67" xfId="262" xr:uid="{00000000-0005-0000-0000-0000D1000000}"/>
    <cellStyle name="20% - Énfasis3 68" xfId="263" xr:uid="{00000000-0005-0000-0000-0000D2000000}"/>
    <cellStyle name="20% - Énfasis3 69" xfId="264" xr:uid="{00000000-0005-0000-0000-0000D3000000}"/>
    <cellStyle name="20% - Énfasis3 7" xfId="265" xr:uid="{00000000-0005-0000-0000-0000D4000000}"/>
    <cellStyle name="20% - Énfasis3 70" xfId="266" xr:uid="{00000000-0005-0000-0000-0000D5000000}"/>
    <cellStyle name="20% - Énfasis3 71" xfId="267" xr:uid="{00000000-0005-0000-0000-0000D6000000}"/>
    <cellStyle name="20% - Énfasis3 72" xfId="268" xr:uid="{00000000-0005-0000-0000-0000D7000000}"/>
    <cellStyle name="20% - Énfasis3 73" xfId="269" xr:uid="{00000000-0005-0000-0000-0000D8000000}"/>
    <cellStyle name="20% - Énfasis3 8" xfId="270" xr:uid="{00000000-0005-0000-0000-0000D9000000}"/>
    <cellStyle name="20% - Énfasis3 9" xfId="271" xr:uid="{00000000-0005-0000-0000-0000DA000000}"/>
    <cellStyle name="20% - Énfasis4 10" xfId="272" xr:uid="{00000000-0005-0000-0000-0000DC000000}"/>
    <cellStyle name="20% - Énfasis4 11" xfId="273" xr:uid="{00000000-0005-0000-0000-0000DD000000}"/>
    <cellStyle name="20% - Énfasis4 12" xfId="274" xr:uid="{00000000-0005-0000-0000-0000DE000000}"/>
    <cellStyle name="20% - Énfasis4 13" xfId="275" xr:uid="{00000000-0005-0000-0000-0000DF000000}"/>
    <cellStyle name="20% - Énfasis4 14" xfId="276" xr:uid="{00000000-0005-0000-0000-0000E0000000}"/>
    <cellStyle name="20% - Énfasis4 15" xfId="277" xr:uid="{00000000-0005-0000-0000-0000E1000000}"/>
    <cellStyle name="20% - Énfasis4 16" xfId="278" xr:uid="{00000000-0005-0000-0000-0000E2000000}"/>
    <cellStyle name="20% - Énfasis4 17" xfId="279" xr:uid="{00000000-0005-0000-0000-0000E3000000}"/>
    <cellStyle name="20% - Énfasis4 18" xfId="280" xr:uid="{00000000-0005-0000-0000-0000E4000000}"/>
    <cellStyle name="20% - Énfasis4 19" xfId="281" xr:uid="{00000000-0005-0000-0000-0000E5000000}"/>
    <cellStyle name="20% - Énfasis4 2" xfId="282" xr:uid="{00000000-0005-0000-0000-0000E6000000}"/>
    <cellStyle name="20% - Énfasis4 20" xfId="283" xr:uid="{00000000-0005-0000-0000-0000E7000000}"/>
    <cellStyle name="20% - Énfasis4 21" xfId="284" xr:uid="{00000000-0005-0000-0000-0000E8000000}"/>
    <cellStyle name="20% - Énfasis4 22" xfId="285" xr:uid="{00000000-0005-0000-0000-0000E9000000}"/>
    <cellStyle name="20% - Énfasis4 23" xfId="286" xr:uid="{00000000-0005-0000-0000-0000EA000000}"/>
    <cellStyle name="20% - Énfasis4 24" xfId="287" xr:uid="{00000000-0005-0000-0000-0000EB000000}"/>
    <cellStyle name="20% - Énfasis4 25" xfId="288" xr:uid="{00000000-0005-0000-0000-0000EC000000}"/>
    <cellStyle name="20% - Énfasis4 26" xfId="289" xr:uid="{00000000-0005-0000-0000-0000ED000000}"/>
    <cellStyle name="20% - Énfasis4 27" xfId="290" xr:uid="{00000000-0005-0000-0000-0000EE000000}"/>
    <cellStyle name="20% - Énfasis4 28" xfId="291" xr:uid="{00000000-0005-0000-0000-0000EF000000}"/>
    <cellStyle name="20% - Énfasis4 29" xfId="292" xr:uid="{00000000-0005-0000-0000-0000F0000000}"/>
    <cellStyle name="20% - Énfasis4 3" xfId="293" xr:uid="{00000000-0005-0000-0000-0000F1000000}"/>
    <cellStyle name="20% - Énfasis4 30" xfId="294" xr:uid="{00000000-0005-0000-0000-0000F2000000}"/>
    <cellStyle name="20% - Énfasis4 31" xfId="295" xr:uid="{00000000-0005-0000-0000-0000F3000000}"/>
    <cellStyle name="20% - Énfasis4 32" xfId="296" xr:uid="{00000000-0005-0000-0000-0000F4000000}"/>
    <cellStyle name="20% - Énfasis4 33" xfId="297" xr:uid="{00000000-0005-0000-0000-0000F5000000}"/>
    <cellStyle name="20% - Énfasis4 34" xfId="298" xr:uid="{00000000-0005-0000-0000-0000F6000000}"/>
    <cellStyle name="20% - Énfasis4 35" xfId="299" xr:uid="{00000000-0005-0000-0000-0000F7000000}"/>
    <cellStyle name="20% - Énfasis4 36" xfId="300" xr:uid="{00000000-0005-0000-0000-0000F8000000}"/>
    <cellStyle name="20% - Énfasis4 37" xfId="301" xr:uid="{00000000-0005-0000-0000-0000F9000000}"/>
    <cellStyle name="20% - Énfasis4 38" xfId="302" xr:uid="{00000000-0005-0000-0000-0000FA000000}"/>
    <cellStyle name="20% - Énfasis4 39" xfId="303" xr:uid="{00000000-0005-0000-0000-0000FB000000}"/>
    <cellStyle name="20% - Énfasis4 4" xfId="304" xr:uid="{00000000-0005-0000-0000-0000FC000000}"/>
    <cellStyle name="20% - Énfasis4 40" xfId="305" xr:uid="{00000000-0005-0000-0000-0000FD000000}"/>
    <cellStyle name="20% - Énfasis4 41" xfId="306" xr:uid="{00000000-0005-0000-0000-0000FE000000}"/>
    <cellStyle name="20% - Énfasis4 42" xfId="307" xr:uid="{00000000-0005-0000-0000-0000FF000000}"/>
    <cellStyle name="20% - Énfasis4 43" xfId="308" xr:uid="{00000000-0005-0000-0000-000000010000}"/>
    <cellStyle name="20% - Énfasis4 44" xfId="309" xr:uid="{00000000-0005-0000-0000-000001010000}"/>
    <cellStyle name="20% - Énfasis4 45" xfId="310" xr:uid="{00000000-0005-0000-0000-000002010000}"/>
    <cellStyle name="20% - Énfasis4 46" xfId="311" xr:uid="{00000000-0005-0000-0000-000003010000}"/>
    <cellStyle name="20% - Énfasis4 47" xfId="312" xr:uid="{00000000-0005-0000-0000-000004010000}"/>
    <cellStyle name="20% - Énfasis4 48" xfId="313" xr:uid="{00000000-0005-0000-0000-000005010000}"/>
    <cellStyle name="20% - Énfasis4 49" xfId="314" xr:uid="{00000000-0005-0000-0000-000006010000}"/>
    <cellStyle name="20% - Énfasis4 5" xfId="315" xr:uid="{00000000-0005-0000-0000-000007010000}"/>
    <cellStyle name="20% - Énfasis4 50" xfId="316" xr:uid="{00000000-0005-0000-0000-000008010000}"/>
    <cellStyle name="20% - Énfasis4 51" xfId="317" xr:uid="{00000000-0005-0000-0000-000009010000}"/>
    <cellStyle name="20% - Énfasis4 52" xfId="318" xr:uid="{00000000-0005-0000-0000-00000A010000}"/>
    <cellStyle name="20% - Énfasis4 53" xfId="319" xr:uid="{00000000-0005-0000-0000-00000B010000}"/>
    <cellStyle name="20% - Énfasis4 54" xfId="320" xr:uid="{00000000-0005-0000-0000-00000C010000}"/>
    <cellStyle name="20% - Énfasis4 55" xfId="321" xr:uid="{00000000-0005-0000-0000-00000D010000}"/>
    <cellStyle name="20% - Énfasis4 56" xfId="322" xr:uid="{00000000-0005-0000-0000-00000E010000}"/>
    <cellStyle name="20% - Énfasis4 57" xfId="323" xr:uid="{00000000-0005-0000-0000-00000F010000}"/>
    <cellStyle name="20% - Énfasis4 58" xfId="324" xr:uid="{00000000-0005-0000-0000-000010010000}"/>
    <cellStyle name="20% - Énfasis4 59" xfId="325" xr:uid="{00000000-0005-0000-0000-000011010000}"/>
    <cellStyle name="20% - Énfasis4 6" xfId="326" xr:uid="{00000000-0005-0000-0000-000012010000}"/>
    <cellStyle name="20% - Énfasis4 60" xfId="327" xr:uid="{00000000-0005-0000-0000-000013010000}"/>
    <cellStyle name="20% - Énfasis4 61" xfId="328" xr:uid="{00000000-0005-0000-0000-000014010000}"/>
    <cellStyle name="20% - Énfasis4 62" xfId="329" xr:uid="{00000000-0005-0000-0000-000015010000}"/>
    <cellStyle name="20% - Énfasis4 63" xfId="330" xr:uid="{00000000-0005-0000-0000-000016010000}"/>
    <cellStyle name="20% - Énfasis4 64" xfId="331" xr:uid="{00000000-0005-0000-0000-000017010000}"/>
    <cellStyle name="20% - Énfasis4 65" xfId="332" xr:uid="{00000000-0005-0000-0000-000018010000}"/>
    <cellStyle name="20% - Énfasis4 66" xfId="333" xr:uid="{00000000-0005-0000-0000-000019010000}"/>
    <cellStyle name="20% - Énfasis4 67" xfId="334" xr:uid="{00000000-0005-0000-0000-00001A010000}"/>
    <cellStyle name="20% - Énfasis4 68" xfId="335" xr:uid="{00000000-0005-0000-0000-00001B010000}"/>
    <cellStyle name="20% - Énfasis4 69" xfId="336" xr:uid="{00000000-0005-0000-0000-00001C010000}"/>
    <cellStyle name="20% - Énfasis4 7" xfId="337" xr:uid="{00000000-0005-0000-0000-00001D010000}"/>
    <cellStyle name="20% - Énfasis4 70" xfId="338" xr:uid="{00000000-0005-0000-0000-00001E010000}"/>
    <cellStyle name="20% - Énfasis4 71" xfId="339" xr:uid="{00000000-0005-0000-0000-00001F010000}"/>
    <cellStyle name="20% - Énfasis4 72" xfId="340" xr:uid="{00000000-0005-0000-0000-000020010000}"/>
    <cellStyle name="20% - Énfasis4 73" xfId="341" xr:uid="{00000000-0005-0000-0000-000021010000}"/>
    <cellStyle name="20% - Énfasis4 8" xfId="342" xr:uid="{00000000-0005-0000-0000-000022010000}"/>
    <cellStyle name="20% - Énfasis4 9" xfId="343" xr:uid="{00000000-0005-0000-0000-000023010000}"/>
    <cellStyle name="20% - Énfasis5 10" xfId="344" xr:uid="{00000000-0005-0000-0000-000025010000}"/>
    <cellStyle name="20% - Énfasis5 11" xfId="345" xr:uid="{00000000-0005-0000-0000-000026010000}"/>
    <cellStyle name="20% - Énfasis5 12" xfId="346" xr:uid="{00000000-0005-0000-0000-000027010000}"/>
    <cellStyle name="20% - Énfasis5 13" xfId="347" xr:uid="{00000000-0005-0000-0000-000028010000}"/>
    <cellStyle name="20% - Énfasis5 14" xfId="348" xr:uid="{00000000-0005-0000-0000-000029010000}"/>
    <cellStyle name="20% - Énfasis5 15" xfId="349" xr:uid="{00000000-0005-0000-0000-00002A010000}"/>
    <cellStyle name="20% - Énfasis5 16" xfId="350" xr:uid="{00000000-0005-0000-0000-00002B010000}"/>
    <cellStyle name="20% - Énfasis5 17" xfId="351" xr:uid="{00000000-0005-0000-0000-00002C010000}"/>
    <cellStyle name="20% - Énfasis5 18" xfId="352" xr:uid="{00000000-0005-0000-0000-00002D010000}"/>
    <cellStyle name="20% - Énfasis5 19" xfId="353" xr:uid="{00000000-0005-0000-0000-00002E010000}"/>
    <cellStyle name="20% - Énfasis5 2" xfId="354" xr:uid="{00000000-0005-0000-0000-00002F010000}"/>
    <cellStyle name="20% - Énfasis5 20" xfId="355" xr:uid="{00000000-0005-0000-0000-000030010000}"/>
    <cellStyle name="20% - Énfasis5 21" xfId="356" xr:uid="{00000000-0005-0000-0000-000031010000}"/>
    <cellStyle name="20% - Énfasis5 22" xfId="357" xr:uid="{00000000-0005-0000-0000-000032010000}"/>
    <cellStyle name="20% - Énfasis5 23" xfId="358" xr:uid="{00000000-0005-0000-0000-000033010000}"/>
    <cellStyle name="20% - Énfasis5 24" xfId="359" xr:uid="{00000000-0005-0000-0000-000034010000}"/>
    <cellStyle name="20% - Énfasis5 25" xfId="360" xr:uid="{00000000-0005-0000-0000-000035010000}"/>
    <cellStyle name="20% - Énfasis5 26" xfId="361" xr:uid="{00000000-0005-0000-0000-000036010000}"/>
    <cellStyle name="20% - Énfasis5 27" xfId="362" xr:uid="{00000000-0005-0000-0000-000037010000}"/>
    <cellStyle name="20% - Énfasis5 28" xfId="363" xr:uid="{00000000-0005-0000-0000-000038010000}"/>
    <cellStyle name="20% - Énfasis5 29" xfId="364" xr:uid="{00000000-0005-0000-0000-000039010000}"/>
    <cellStyle name="20% - Énfasis5 3" xfId="365" xr:uid="{00000000-0005-0000-0000-00003A010000}"/>
    <cellStyle name="20% - Énfasis5 30" xfId="366" xr:uid="{00000000-0005-0000-0000-00003B010000}"/>
    <cellStyle name="20% - Énfasis5 31" xfId="367" xr:uid="{00000000-0005-0000-0000-00003C010000}"/>
    <cellStyle name="20% - Énfasis5 32" xfId="368" xr:uid="{00000000-0005-0000-0000-00003D010000}"/>
    <cellStyle name="20% - Énfasis5 33" xfId="369" xr:uid="{00000000-0005-0000-0000-00003E010000}"/>
    <cellStyle name="20% - Énfasis5 34" xfId="370" xr:uid="{00000000-0005-0000-0000-00003F010000}"/>
    <cellStyle name="20% - Énfasis5 35" xfId="371" xr:uid="{00000000-0005-0000-0000-000040010000}"/>
    <cellStyle name="20% - Énfasis5 36" xfId="372" xr:uid="{00000000-0005-0000-0000-000041010000}"/>
    <cellStyle name="20% - Énfasis5 37" xfId="373" xr:uid="{00000000-0005-0000-0000-000042010000}"/>
    <cellStyle name="20% - Énfasis5 38" xfId="374" xr:uid="{00000000-0005-0000-0000-000043010000}"/>
    <cellStyle name="20% - Énfasis5 39" xfId="375" xr:uid="{00000000-0005-0000-0000-000044010000}"/>
    <cellStyle name="20% - Énfasis5 4" xfId="376" xr:uid="{00000000-0005-0000-0000-000045010000}"/>
    <cellStyle name="20% - Énfasis5 40" xfId="377" xr:uid="{00000000-0005-0000-0000-000046010000}"/>
    <cellStyle name="20% - Énfasis5 41" xfId="378" xr:uid="{00000000-0005-0000-0000-000047010000}"/>
    <cellStyle name="20% - Énfasis5 42" xfId="379" xr:uid="{00000000-0005-0000-0000-000048010000}"/>
    <cellStyle name="20% - Énfasis5 43" xfId="380" xr:uid="{00000000-0005-0000-0000-000049010000}"/>
    <cellStyle name="20% - Énfasis5 44" xfId="381" xr:uid="{00000000-0005-0000-0000-00004A010000}"/>
    <cellStyle name="20% - Énfasis5 45" xfId="382" xr:uid="{00000000-0005-0000-0000-00004B010000}"/>
    <cellStyle name="20% - Énfasis5 46" xfId="383" xr:uid="{00000000-0005-0000-0000-00004C010000}"/>
    <cellStyle name="20% - Énfasis5 47" xfId="384" xr:uid="{00000000-0005-0000-0000-00004D010000}"/>
    <cellStyle name="20% - Énfasis5 48" xfId="385" xr:uid="{00000000-0005-0000-0000-00004E010000}"/>
    <cellStyle name="20% - Énfasis5 49" xfId="386" xr:uid="{00000000-0005-0000-0000-00004F010000}"/>
    <cellStyle name="20% - Énfasis5 5" xfId="387" xr:uid="{00000000-0005-0000-0000-000050010000}"/>
    <cellStyle name="20% - Énfasis5 50" xfId="388" xr:uid="{00000000-0005-0000-0000-000051010000}"/>
    <cellStyle name="20% - Énfasis5 51" xfId="389" xr:uid="{00000000-0005-0000-0000-000052010000}"/>
    <cellStyle name="20% - Énfasis5 52" xfId="390" xr:uid="{00000000-0005-0000-0000-000053010000}"/>
    <cellStyle name="20% - Énfasis5 53" xfId="391" xr:uid="{00000000-0005-0000-0000-000054010000}"/>
    <cellStyle name="20% - Énfasis5 54" xfId="392" xr:uid="{00000000-0005-0000-0000-000055010000}"/>
    <cellStyle name="20% - Énfasis5 55" xfId="393" xr:uid="{00000000-0005-0000-0000-000056010000}"/>
    <cellStyle name="20% - Énfasis5 56" xfId="394" xr:uid="{00000000-0005-0000-0000-000057010000}"/>
    <cellStyle name="20% - Énfasis5 57" xfId="395" xr:uid="{00000000-0005-0000-0000-000058010000}"/>
    <cellStyle name="20% - Énfasis5 58" xfId="396" xr:uid="{00000000-0005-0000-0000-000059010000}"/>
    <cellStyle name="20% - Énfasis5 59" xfId="397" xr:uid="{00000000-0005-0000-0000-00005A010000}"/>
    <cellStyle name="20% - Énfasis5 6" xfId="398" xr:uid="{00000000-0005-0000-0000-00005B010000}"/>
    <cellStyle name="20% - Énfasis5 60" xfId="399" xr:uid="{00000000-0005-0000-0000-00005C010000}"/>
    <cellStyle name="20% - Énfasis5 61" xfId="400" xr:uid="{00000000-0005-0000-0000-00005D010000}"/>
    <cellStyle name="20% - Énfasis5 62" xfId="401" xr:uid="{00000000-0005-0000-0000-00005E010000}"/>
    <cellStyle name="20% - Énfasis5 63" xfId="402" xr:uid="{00000000-0005-0000-0000-00005F010000}"/>
    <cellStyle name="20% - Énfasis5 64" xfId="403" xr:uid="{00000000-0005-0000-0000-000060010000}"/>
    <cellStyle name="20% - Énfasis5 65" xfId="404" xr:uid="{00000000-0005-0000-0000-000061010000}"/>
    <cellStyle name="20% - Énfasis5 66" xfId="405" xr:uid="{00000000-0005-0000-0000-000062010000}"/>
    <cellStyle name="20% - Énfasis5 67" xfId="406" xr:uid="{00000000-0005-0000-0000-000063010000}"/>
    <cellStyle name="20% - Énfasis5 68" xfId="407" xr:uid="{00000000-0005-0000-0000-000064010000}"/>
    <cellStyle name="20% - Énfasis5 69" xfId="408" xr:uid="{00000000-0005-0000-0000-000065010000}"/>
    <cellStyle name="20% - Énfasis5 7" xfId="409" xr:uid="{00000000-0005-0000-0000-000066010000}"/>
    <cellStyle name="20% - Énfasis5 70" xfId="410" xr:uid="{00000000-0005-0000-0000-000067010000}"/>
    <cellStyle name="20% - Énfasis5 71" xfId="411" xr:uid="{00000000-0005-0000-0000-000068010000}"/>
    <cellStyle name="20% - Énfasis5 72" xfId="412" xr:uid="{00000000-0005-0000-0000-000069010000}"/>
    <cellStyle name="20% - Énfasis5 73" xfId="413" xr:uid="{00000000-0005-0000-0000-00006A010000}"/>
    <cellStyle name="20% - Énfasis5 8" xfId="414" xr:uid="{00000000-0005-0000-0000-00006B010000}"/>
    <cellStyle name="20% - Énfasis5 9" xfId="415" xr:uid="{00000000-0005-0000-0000-00006C010000}"/>
    <cellStyle name="20% - Énfasis6 10" xfId="416" xr:uid="{00000000-0005-0000-0000-00006E010000}"/>
    <cellStyle name="20% - Énfasis6 11" xfId="417" xr:uid="{00000000-0005-0000-0000-00006F010000}"/>
    <cellStyle name="20% - Énfasis6 12" xfId="418" xr:uid="{00000000-0005-0000-0000-000070010000}"/>
    <cellStyle name="20% - Énfasis6 13" xfId="419" xr:uid="{00000000-0005-0000-0000-000071010000}"/>
    <cellStyle name="20% - Énfasis6 14" xfId="420" xr:uid="{00000000-0005-0000-0000-000072010000}"/>
    <cellStyle name="20% - Énfasis6 15" xfId="421" xr:uid="{00000000-0005-0000-0000-000073010000}"/>
    <cellStyle name="20% - Énfasis6 16" xfId="422" xr:uid="{00000000-0005-0000-0000-000074010000}"/>
    <cellStyle name="20% - Énfasis6 17" xfId="423" xr:uid="{00000000-0005-0000-0000-000075010000}"/>
    <cellStyle name="20% - Énfasis6 18" xfId="424" xr:uid="{00000000-0005-0000-0000-000076010000}"/>
    <cellStyle name="20% - Énfasis6 19" xfId="425" xr:uid="{00000000-0005-0000-0000-000077010000}"/>
    <cellStyle name="20% - Énfasis6 2" xfId="426" xr:uid="{00000000-0005-0000-0000-000078010000}"/>
    <cellStyle name="20% - Énfasis6 20" xfId="427" xr:uid="{00000000-0005-0000-0000-000079010000}"/>
    <cellStyle name="20% - Énfasis6 21" xfId="428" xr:uid="{00000000-0005-0000-0000-00007A010000}"/>
    <cellStyle name="20% - Énfasis6 22" xfId="429" xr:uid="{00000000-0005-0000-0000-00007B010000}"/>
    <cellStyle name="20% - Énfasis6 23" xfId="430" xr:uid="{00000000-0005-0000-0000-00007C010000}"/>
    <cellStyle name="20% - Énfasis6 24" xfId="431" xr:uid="{00000000-0005-0000-0000-00007D010000}"/>
    <cellStyle name="20% - Énfasis6 25" xfId="432" xr:uid="{00000000-0005-0000-0000-00007E010000}"/>
    <cellStyle name="20% - Énfasis6 26" xfId="433" xr:uid="{00000000-0005-0000-0000-00007F010000}"/>
    <cellStyle name="20% - Énfasis6 27" xfId="434" xr:uid="{00000000-0005-0000-0000-000080010000}"/>
    <cellStyle name="20% - Énfasis6 28" xfId="435" xr:uid="{00000000-0005-0000-0000-000081010000}"/>
    <cellStyle name="20% - Énfasis6 29" xfId="436" xr:uid="{00000000-0005-0000-0000-000082010000}"/>
    <cellStyle name="20% - Énfasis6 3" xfId="437" xr:uid="{00000000-0005-0000-0000-000083010000}"/>
    <cellStyle name="20% - Énfasis6 30" xfId="438" xr:uid="{00000000-0005-0000-0000-000084010000}"/>
    <cellStyle name="20% - Énfasis6 31" xfId="439" xr:uid="{00000000-0005-0000-0000-000085010000}"/>
    <cellStyle name="20% - Énfasis6 32" xfId="440" xr:uid="{00000000-0005-0000-0000-000086010000}"/>
    <cellStyle name="20% - Énfasis6 33" xfId="441" xr:uid="{00000000-0005-0000-0000-000087010000}"/>
    <cellStyle name="20% - Énfasis6 34" xfId="442" xr:uid="{00000000-0005-0000-0000-000088010000}"/>
    <cellStyle name="20% - Énfasis6 35" xfId="443" xr:uid="{00000000-0005-0000-0000-000089010000}"/>
    <cellStyle name="20% - Énfasis6 36" xfId="444" xr:uid="{00000000-0005-0000-0000-00008A010000}"/>
    <cellStyle name="20% - Énfasis6 37" xfId="445" xr:uid="{00000000-0005-0000-0000-00008B010000}"/>
    <cellStyle name="20% - Énfasis6 38" xfId="446" xr:uid="{00000000-0005-0000-0000-00008C010000}"/>
    <cellStyle name="20% - Énfasis6 39" xfId="447" xr:uid="{00000000-0005-0000-0000-00008D010000}"/>
    <cellStyle name="20% - Énfasis6 4" xfId="448" xr:uid="{00000000-0005-0000-0000-00008E010000}"/>
    <cellStyle name="20% - Énfasis6 40" xfId="449" xr:uid="{00000000-0005-0000-0000-00008F010000}"/>
    <cellStyle name="20% - Énfasis6 41" xfId="450" xr:uid="{00000000-0005-0000-0000-000090010000}"/>
    <cellStyle name="20% - Énfasis6 42" xfId="451" xr:uid="{00000000-0005-0000-0000-000091010000}"/>
    <cellStyle name="20% - Énfasis6 43" xfId="452" xr:uid="{00000000-0005-0000-0000-000092010000}"/>
    <cellStyle name="20% - Énfasis6 44" xfId="453" xr:uid="{00000000-0005-0000-0000-000093010000}"/>
    <cellStyle name="20% - Énfasis6 45" xfId="454" xr:uid="{00000000-0005-0000-0000-000094010000}"/>
    <cellStyle name="20% - Énfasis6 46" xfId="455" xr:uid="{00000000-0005-0000-0000-000095010000}"/>
    <cellStyle name="20% - Énfasis6 47" xfId="456" xr:uid="{00000000-0005-0000-0000-000096010000}"/>
    <cellStyle name="20% - Énfasis6 48" xfId="457" xr:uid="{00000000-0005-0000-0000-000097010000}"/>
    <cellStyle name="20% - Énfasis6 49" xfId="458" xr:uid="{00000000-0005-0000-0000-000098010000}"/>
    <cellStyle name="20% - Énfasis6 5" xfId="459" xr:uid="{00000000-0005-0000-0000-000099010000}"/>
    <cellStyle name="20% - Énfasis6 50" xfId="460" xr:uid="{00000000-0005-0000-0000-00009A010000}"/>
    <cellStyle name="20% - Énfasis6 51" xfId="461" xr:uid="{00000000-0005-0000-0000-00009B010000}"/>
    <cellStyle name="20% - Énfasis6 52" xfId="462" xr:uid="{00000000-0005-0000-0000-00009C010000}"/>
    <cellStyle name="20% - Énfasis6 53" xfId="463" xr:uid="{00000000-0005-0000-0000-00009D010000}"/>
    <cellStyle name="20% - Énfasis6 54" xfId="464" xr:uid="{00000000-0005-0000-0000-00009E010000}"/>
    <cellStyle name="20% - Énfasis6 55" xfId="465" xr:uid="{00000000-0005-0000-0000-00009F010000}"/>
    <cellStyle name="20% - Énfasis6 56" xfId="466" xr:uid="{00000000-0005-0000-0000-0000A0010000}"/>
    <cellStyle name="20% - Énfasis6 57" xfId="467" xr:uid="{00000000-0005-0000-0000-0000A1010000}"/>
    <cellStyle name="20% - Énfasis6 58" xfId="468" xr:uid="{00000000-0005-0000-0000-0000A2010000}"/>
    <cellStyle name="20% - Énfasis6 59" xfId="469" xr:uid="{00000000-0005-0000-0000-0000A3010000}"/>
    <cellStyle name="20% - Énfasis6 6" xfId="470" xr:uid="{00000000-0005-0000-0000-0000A4010000}"/>
    <cellStyle name="20% - Énfasis6 60" xfId="471" xr:uid="{00000000-0005-0000-0000-0000A5010000}"/>
    <cellStyle name="20% - Énfasis6 61" xfId="472" xr:uid="{00000000-0005-0000-0000-0000A6010000}"/>
    <cellStyle name="20% - Énfasis6 62" xfId="473" xr:uid="{00000000-0005-0000-0000-0000A7010000}"/>
    <cellStyle name="20% - Énfasis6 63" xfId="474" xr:uid="{00000000-0005-0000-0000-0000A8010000}"/>
    <cellStyle name="20% - Énfasis6 64" xfId="475" xr:uid="{00000000-0005-0000-0000-0000A9010000}"/>
    <cellStyle name="20% - Énfasis6 65" xfId="476" xr:uid="{00000000-0005-0000-0000-0000AA010000}"/>
    <cellStyle name="20% - Énfasis6 66" xfId="477" xr:uid="{00000000-0005-0000-0000-0000AB010000}"/>
    <cellStyle name="20% - Énfasis6 67" xfId="478" xr:uid="{00000000-0005-0000-0000-0000AC010000}"/>
    <cellStyle name="20% - Énfasis6 68" xfId="479" xr:uid="{00000000-0005-0000-0000-0000AD010000}"/>
    <cellStyle name="20% - Énfasis6 69" xfId="480" xr:uid="{00000000-0005-0000-0000-0000AE010000}"/>
    <cellStyle name="20% - Énfasis6 7" xfId="481" xr:uid="{00000000-0005-0000-0000-0000AF010000}"/>
    <cellStyle name="20% - Énfasis6 70" xfId="482" xr:uid="{00000000-0005-0000-0000-0000B0010000}"/>
    <cellStyle name="20% - Énfasis6 71" xfId="483" xr:uid="{00000000-0005-0000-0000-0000B1010000}"/>
    <cellStyle name="20% - Énfasis6 72" xfId="484" xr:uid="{00000000-0005-0000-0000-0000B2010000}"/>
    <cellStyle name="20% - Énfasis6 73" xfId="485" xr:uid="{00000000-0005-0000-0000-0000B3010000}"/>
    <cellStyle name="20% - Énfasis6 8" xfId="486" xr:uid="{00000000-0005-0000-0000-0000B4010000}"/>
    <cellStyle name="20% - Énfasis6 9" xfId="487" xr:uid="{00000000-0005-0000-0000-0000B5010000}"/>
    <cellStyle name="40% - Accent1" xfId="33" builtinId="31" customBuiltin="1"/>
    <cellStyle name="40% - Accent2" xfId="37" builtinId="35" customBuiltin="1"/>
    <cellStyle name="40% - Accent3" xfId="41" builtinId="39" customBuiltin="1"/>
    <cellStyle name="40% - Accent4" xfId="44" builtinId="43" customBuiltin="1"/>
    <cellStyle name="40% - Accent5" xfId="48" builtinId="47" customBuiltin="1"/>
    <cellStyle name="40% - Accent6" xfId="52" builtinId="51" customBuiltin="1"/>
    <cellStyle name="40% - Énfasis1 10" xfId="488" xr:uid="{00000000-0005-0000-0000-0000B7010000}"/>
    <cellStyle name="40% - Énfasis1 11" xfId="489" xr:uid="{00000000-0005-0000-0000-0000B8010000}"/>
    <cellStyle name="40% - Énfasis1 12" xfId="490" xr:uid="{00000000-0005-0000-0000-0000B9010000}"/>
    <cellStyle name="40% - Énfasis1 13" xfId="491" xr:uid="{00000000-0005-0000-0000-0000BA010000}"/>
    <cellStyle name="40% - Énfasis1 14" xfId="492" xr:uid="{00000000-0005-0000-0000-0000BB010000}"/>
    <cellStyle name="40% - Énfasis1 15" xfId="493" xr:uid="{00000000-0005-0000-0000-0000BC010000}"/>
    <cellStyle name="40% - Énfasis1 16" xfId="494" xr:uid="{00000000-0005-0000-0000-0000BD010000}"/>
    <cellStyle name="40% - Énfasis1 17" xfId="495" xr:uid="{00000000-0005-0000-0000-0000BE010000}"/>
    <cellStyle name="40% - Énfasis1 18" xfId="496" xr:uid="{00000000-0005-0000-0000-0000BF010000}"/>
    <cellStyle name="40% - Énfasis1 19" xfId="497" xr:uid="{00000000-0005-0000-0000-0000C0010000}"/>
    <cellStyle name="40% - Énfasis1 2" xfId="498" xr:uid="{00000000-0005-0000-0000-0000C1010000}"/>
    <cellStyle name="40% - Énfasis1 20" xfId="499" xr:uid="{00000000-0005-0000-0000-0000C2010000}"/>
    <cellStyle name="40% - Énfasis1 21" xfId="500" xr:uid="{00000000-0005-0000-0000-0000C3010000}"/>
    <cellStyle name="40% - Énfasis1 22" xfId="501" xr:uid="{00000000-0005-0000-0000-0000C4010000}"/>
    <cellStyle name="40% - Énfasis1 23" xfId="502" xr:uid="{00000000-0005-0000-0000-0000C5010000}"/>
    <cellStyle name="40% - Énfasis1 24" xfId="503" xr:uid="{00000000-0005-0000-0000-0000C6010000}"/>
    <cellStyle name="40% - Énfasis1 25" xfId="504" xr:uid="{00000000-0005-0000-0000-0000C7010000}"/>
    <cellStyle name="40% - Énfasis1 26" xfId="505" xr:uid="{00000000-0005-0000-0000-0000C8010000}"/>
    <cellStyle name="40% - Énfasis1 27" xfId="506" xr:uid="{00000000-0005-0000-0000-0000C9010000}"/>
    <cellStyle name="40% - Énfasis1 28" xfId="507" xr:uid="{00000000-0005-0000-0000-0000CA010000}"/>
    <cellStyle name="40% - Énfasis1 29" xfId="508" xr:uid="{00000000-0005-0000-0000-0000CB010000}"/>
    <cellStyle name="40% - Énfasis1 3" xfId="509" xr:uid="{00000000-0005-0000-0000-0000CC010000}"/>
    <cellStyle name="40% - Énfasis1 30" xfId="510" xr:uid="{00000000-0005-0000-0000-0000CD010000}"/>
    <cellStyle name="40% - Énfasis1 31" xfId="511" xr:uid="{00000000-0005-0000-0000-0000CE010000}"/>
    <cellStyle name="40% - Énfasis1 32" xfId="512" xr:uid="{00000000-0005-0000-0000-0000CF010000}"/>
    <cellStyle name="40% - Énfasis1 33" xfId="513" xr:uid="{00000000-0005-0000-0000-0000D0010000}"/>
    <cellStyle name="40% - Énfasis1 34" xfId="514" xr:uid="{00000000-0005-0000-0000-0000D1010000}"/>
    <cellStyle name="40% - Énfasis1 35" xfId="515" xr:uid="{00000000-0005-0000-0000-0000D2010000}"/>
    <cellStyle name="40% - Énfasis1 36" xfId="516" xr:uid="{00000000-0005-0000-0000-0000D3010000}"/>
    <cellStyle name="40% - Énfasis1 37" xfId="517" xr:uid="{00000000-0005-0000-0000-0000D4010000}"/>
    <cellStyle name="40% - Énfasis1 38" xfId="518" xr:uid="{00000000-0005-0000-0000-0000D5010000}"/>
    <cellStyle name="40% - Énfasis1 39" xfId="519" xr:uid="{00000000-0005-0000-0000-0000D6010000}"/>
    <cellStyle name="40% - Énfasis1 4" xfId="520" xr:uid="{00000000-0005-0000-0000-0000D7010000}"/>
    <cellStyle name="40% - Énfasis1 40" xfId="521" xr:uid="{00000000-0005-0000-0000-0000D8010000}"/>
    <cellStyle name="40% - Énfasis1 41" xfId="522" xr:uid="{00000000-0005-0000-0000-0000D9010000}"/>
    <cellStyle name="40% - Énfasis1 42" xfId="523" xr:uid="{00000000-0005-0000-0000-0000DA010000}"/>
    <cellStyle name="40% - Énfasis1 43" xfId="524" xr:uid="{00000000-0005-0000-0000-0000DB010000}"/>
    <cellStyle name="40% - Énfasis1 44" xfId="525" xr:uid="{00000000-0005-0000-0000-0000DC010000}"/>
    <cellStyle name="40% - Énfasis1 45" xfId="526" xr:uid="{00000000-0005-0000-0000-0000DD010000}"/>
    <cellStyle name="40% - Énfasis1 46" xfId="527" xr:uid="{00000000-0005-0000-0000-0000DE010000}"/>
    <cellStyle name="40% - Énfasis1 47" xfId="528" xr:uid="{00000000-0005-0000-0000-0000DF010000}"/>
    <cellStyle name="40% - Énfasis1 48" xfId="529" xr:uid="{00000000-0005-0000-0000-0000E0010000}"/>
    <cellStyle name="40% - Énfasis1 49" xfId="530" xr:uid="{00000000-0005-0000-0000-0000E1010000}"/>
    <cellStyle name="40% - Énfasis1 5" xfId="531" xr:uid="{00000000-0005-0000-0000-0000E2010000}"/>
    <cellStyle name="40% - Énfasis1 50" xfId="532" xr:uid="{00000000-0005-0000-0000-0000E3010000}"/>
    <cellStyle name="40% - Énfasis1 51" xfId="533" xr:uid="{00000000-0005-0000-0000-0000E4010000}"/>
    <cellStyle name="40% - Énfasis1 52" xfId="534" xr:uid="{00000000-0005-0000-0000-0000E5010000}"/>
    <cellStyle name="40% - Énfasis1 53" xfId="535" xr:uid="{00000000-0005-0000-0000-0000E6010000}"/>
    <cellStyle name="40% - Énfasis1 54" xfId="536" xr:uid="{00000000-0005-0000-0000-0000E7010000}"/>
    <cellStyle name="40% - Énfasis1 55" xfId="537" xr:uid="{00000000-0005-0000-0000-0000E8010000}"/>
    <cellStyle name="40% - Énfasis1 56" xfId="538" xr:uid="{00000000-0005-0000-0000-0000E9010000}"/>
    <cellStyle name="40% - Énfasis1 57" xfId="539" xr:uid="{00000000-0005-0000-0000-0000EA010000}"/>
    <cellStyle name="40% - Énfasis1 58" xfId="540" xr:uid="{00000000-0005-0000-0000-0000EB010000}"/>
    <cellStyle name="40% - Énfasis1 59" xfId="541" xr:uid="{00000000-0005-0000-0000-0000EC010000}"/>
    <cellStyle name="40% - Énfasis1 6" xfId="542" xr:uid="{00000000-0005-0000-0000-0000ED010000}"/>
    <cellStyle name="40% - Énfasis1 60" xfId="543" xr:uid="{00000000-0005-0000-0000-0000EE010000}"/>
    <cellStyle name="40% - Énfasis1 61" xfId="544" xr:uid="{00000000-0005-0000-0000-0000EF010000}"/>
    <cellStyle name="40% - Énfasis1 62" xfId="545" xr:uid="{00000000-0005-0000-0000-0000F0010000}"/>
    <cellStyle name="40% - Énfasis1 63" xfId="546" xr:uid="{00000000-0005-0000-0000-0000F1010000}"/>
    <cellStyle name="40% - Énfasis1 64" xfId="547" xr:uid="{00000000-0005-0000-0000-0000F2010000}"/>
    <cellStyle name="40% - Énfasis1 65" xfId="548" xr:uid="{00000000-0005-0000-0000-0000F3010000}"/>
    <cellStyle name="40% - Énfasis1 66" xfId="549" xr:uid="{00000000-0005-0000-0000-0000F4010000}"/>
    <cellStyle name="40% - Énfasis1 67" xfId="550" xr:uid="{00000000-0005-0000-0000-0000F5010000}"/>
    <cellStyle name="40% - Énfasis1 68" xfId="551" xr:uid="{00000000-0005-0000-0000-0000F6010000}"/>
    <cellStyle name="40% - Énfasis1 69" xfId="552" xr:uid="{00000000-0005-0000-0000-0000F7010000}"/>
    <cellStyle name="40% - Énfasis1 7" xfId="553" xr:uid="{00000000-0005-0000-0000-0000F8010000}"/>
    <cellStyle name="40% - Énfasis1 70" xfId="554" xr:uid="{00000000-0005-0000-0000-0000F9010000}"/>
    <cellStyle name="40% - Énfasis1 71" xfId="555" xr:uid="{00000000-0005-0000-0000-0000FA010000}"/>
    <cellStyle name="40% - Énfasis1 72" xfId="556" xr:uid="{00000000-0005-0000-0000-0000FB010000}"/>
    <cellStyle name="40% - Énfasis1 73" xfId="557" xr:uid="{00000000-0005-0000-0000-0000FC010000}"/>
    <cellStyle name="40% - Énfasis1 8" xfId="558" xr:uid="{00000000-0005-0000-0000-0000FD010000}"/>
    <cellStyle name="40% - Énfasis1 9" xfId="559" xr:uid="{00000000-0005-0000-0000-0000FE010000}"/>
    <cellStyle name="40% - Énfasis2 10" xfId="560" xr:uid="{00000000-0005-0000-0000-000000020000}"/>
    <cellStyle name="40% - Énfasis2 11" xfId="561" xr:uid="{00000000-0005-0000-0000-000001020000}"/>
    <cellStyle name="40% - Énfasis2 12" xfId="562" xr:uid="{00000000-0005-0000-0000-000002020000}"/>
    <cellStyle name="40% - Énfasis2 13" xfId="563" xr:uid="{00000000-0005-0000-0000-000003020000}"/>
    <cellStyle name="40% - Énfasis2 14" xfId="564" xr:uid="{00000000-0005-0000-0000-000004020000}"/>
    <cellStyle name="40% - Énfasis2 15" xfId="565" xr:uid="{00000000-0005-0000-0000-000005020000}"/>
    <cellStyle name="40% - Énfasis2 16" xfId="566" xr:uid="{00000000-0005-0000-0000-000006020000}"/>
    <cellStyle name="40% - Énfasis2 17" xfId="567" xr:uid="{00000000-0005-0000-0000-000007020000}"/>
    <cellStyle name="40% - Énfasis2 18" xfId="568" xr:uid="{00000000-0005-0000-0000-000008020000}"/>
    <cellStyle name="40% - Énfasis2 19" xfId="569" xr:uid="{00000000-0005-0000-0000-000009020000}"/>
    <cellStyle name="40% - Énfasis2 2" xfId="570" xr:uid="{00000000-0005-0000-0000-00000A020000}"/>
    <cellStyle name="40% - Énfasis2 20" xfId="571" xr:uid="{00000000-0005-0000-0000-00000B020000}"/>
    <cellStyle name="40% - Énfasis2 21" xfId="572" xr:uid="{00000000-0005-0000-0000-00000C020000}"/>
    <cellStyle name="40% - Énfasis2 22" xfId="573" xr:uid="{00000000-0005-0000-0000-00000D020000}"/>
    <cellStyle name="40% - Énfasis2 23" xfId="574" xr:uid="{00000000-0005-0000-0000-00000E020000}"/>
    <cellStyle name="40% - Énfasis2 24" xfId="575" xr:uid="{00000000-0005-0000-0000-00000F020000}"/>
    <cellStyle name="40% - Énfasis2 25" xfId="576" xr:uid="{00000000-0005-0000-0000-000010020000}"/>
    <cellStyle name="40% - Énfasis2 26" xfId="577" xr:uid="{00000000-0005-0000-0000-000011020000}"/>
    <cellStyle name="40% - Énfasis2 27" xfId="578" xr:uid="{00000000-0005-0000-0000-000012020000}"/>
    <cellStyle name="40% - Énfasis2 28" xfId="579" xr:uid="{00000000-0005-0000-0000-000013020000}"/>
    <cellStyle name="40% - Énfasis2 29" xfId="580" xr:uid="{00000000-0005-0000-0000-000014020000}"/>
    <cellStyle name="40% - Énfasis2 3" xfId="581" xr:uid="{00000000-0005-0000-0000-000015020000}"/>
    <cellStyle name="40% - Énfasis2 30" xfId="582" xr:uid="{00000000-0005-0000-0000-000016020000}"/>
    <cellStyle name="40% - Énfasis2 31" xfId="583" xr:uid="{00000000-0005-0000-0000-000017020000}"/>
    <cellStyle name="40% - Énfasis2 32" xfId="584" xr:uid="{00000000-0005-0000-0000-000018020000}"/>
    <cellStyle name="40% - Énfasis2 33" xfId="585" xr:uid="{00000000-0005-0000-0000-000019020000}"/>
    <cellStyle name="40% - Énfasis2 34" xfId="586" xr:uid="{00000000-0005-0000-0000-00001A020000}"/>
    <cellStyle name="40% - Énfasis2 35" xfId="587" xr:uid="{00000000-0005-0000-0000-00001B020000}"/>
    <cellStyle name="40% - Énfasis2 36" xfId="588" xr:uid="{00000000-0005-0000-0000-00001C020000}"/>
    <cellStyle name="40% - Énfasis2 37" xfId="589" xr:uid="{00000000-0005-0000-0000-00001D020000}"/>
    <cellStyle name="40% - Énfasis2 38" xfId="590" xr:uid="{00000000-0005-0000-0000-00001E020000}"/>
    <cellStyle name="40% - Énfasis2 39" xfId="591" xr:uid="{00000000-0005-0000-0000-00001F020000}"/>
    <cellStyle name="40% - Énfasis2 4" xfId="592" xr:uid="{00000000-0005-0000-0000-000020020000}"/>
    <cellStyle name="40% - Énfasis2 40" xfId="593" xr:uid="{00000000-0005-0000-0000-000021020000}"/>
    <cellStyle name="40% - Énfasis2 41" xfId="594" xr:uid="{00000000-0005-0000-0000-000022020000}"/>
    <cellStyle name="40% - Énfasis2 42" xfId="595" xr:uid="{00000000-0005-0000-0000-000023020000}"/>
    <cellStyle name="40% - Énfasis2 43" xfId="596" xr:uid="{00000000-0005-0000-0000-000024020000}"/>
    <cellStyle name="40% - Énfasis2 44" xfId="597" xr:uid="{00000000-0005-0000-0000-000025020000}"/>
    <cellStyle name="40% - Énfasis2 45" xfId="598" xr:uid="{00000000-0005-0000-0000-000026020000}"/>
    <cellStyle name="40% - Énfasis2 46" xfId="599" xr:uid="{00000000-0005-0000-0000-000027020000}"/>
    <cellStyle name="40% - Énfasis2 47" xfId="600" xr:uid="{00000000-0005-0000-0000-000028020000}"/>
    <cellStyle name="40% - Énfasis2 48" xfId="601" xr:uid="{00000000-0005-0000-0000-000029020000}"/>
    <cellStyle name="40% - Énfasis2 49" xfId="602" xr:uid="{00000000-0005-0000-0000-00002A020000}"/>
    <cellStyle name="40% - Énfasis2 5" xfId="603" xr:uid="{00000000-0005-0000-0000-00002B020000}"/>
    <cellStyle name="40% - Énfasis2 50" xfId="604" xr:uid="{00000000-0005-0000-0000-00002C020000}"/>
    <cellStyle name="40% - Énfasis2 51" xfId="605" xr:uid="{00000000-0005-0000-0000-00002D020000}"/>
    <cellStyle name="40% - Énfasis2 52" xfId="606" xr:uid="{00000000-0005-0000-0000-00002E020000}"/>
    <cellStyle name="40% - Énfasis2 53" xfId="607" xr:uid="{00000000-0005-0000-0000-00002F020000}"/>
    <cellStyle name="40% - Énfasis2 54" xfId="608" xr:uid="{00000000-0005-0000-0000-000030020000}"/>
    <cellStyle name="40% - Énfasis2 55" xfId="609" xr:uid="{00000000-0005-0000-0000-000031020000}"/>
    <cellStyle name="40% - Énfasis2 56" xfId="610" xr:uid="{00000000-0005-0000-0000-000032020000}"/>
    <cellStyle name="40% - Énfasis2 57" xfId="611" xr:uid="{00000000-0005-0000-0000-000033020000}"/>
    <cellStyle name="40% - Énfasis2 58" xfId="612" xr:uid="{00000000-0005-0000-0000-000034020000}"/>
    <cellStyle name="40% - Énfasis2 59" xfId="613" xr:uid="{00000000-0005-0000-0000-000035020000}"/>
    <cellStyle name="40% - Énfasis2 6" xfId="614" xr:uid="{00000000-0005-0000-0000-000036020000}"/>
    <cellStyle name="40% - Énfasis2 60" xfId="615" xr:uid="{00000000-0005-0000-0000-000037020000}"/>
    <cellStyle name="40% - Énfasis2 61" xfId="616" xr:uid="{00000000-0005-0000-0000-000038020000}"/>
    <cellStyle name="40% - Énfasis2 62" xfId="617" xr:uid="{00000000-0005-0000-0000-000039020000}"/>
    <cellStyle name="40% - Énfasis2 63" xfId="618" xr:uid="{00000000-0005-0000-0000-00003A020000}"/>
    <cellStyle name="40% - Énfasis2 64" xfId="619" xr:uid="{00000000-0005-0000-0000-00003B020000}"/>
    <cellStyle name="40% - Énfasis2 65" xfId="620" xr:uid="{00000000-0005-0000-0000-00003C020000}"/>
    <cellStyle name="40% - Énfasis2 66" xfId="621" xr:uid="{00000000-0005-0000-0000-00003D020000}"/>
    <cellStyle name="40% - Énfasis2 67" xfId="622" xr:uid="{00000000-0005-0000-0000-00003E020000}"/>
    <cellStyle name="40% - Énfasis2 68" xfId="623" xr:uid="{00000000-0005-0000-0000-00003F020000}"/>
    <cellStyle name="40% - Énfasis2 69" xfId="624" xr:uid="{00000000-0005-0000-0000-000040020000}"/>
    <cellStyle name="40% - Énfasis2 7" xfId="625" xr:uid="{00000000-0005-0000-0000-000041020000}"/>
    <cellStyle name="40% - Énfasis2 70" xfId="626" xr:uid="{00000000-0005-0000-0000-000042020000}"/>
    <cellStyle name="40% - Énfasis2 71" xfId="627" xr:uid="{00000000-0005-0000-0000-000043020000}"/>
    <cellStyle name="40% - Énfasis2 72" xfId="628" xr:uid="{00000000-0005-0000-0000-000044020000}"/>
    <cellStyle name="40% - Énfasis2 73" xfId="629" xr:uid="{00000000-0005-0000-0000-000045020000}"/>
    <cellStyle name="40% - Énfasis2 8" xfId="630" xr:uid="{00000000-0005-0000-0000-000046020000}"/>
    <cellStyle name="40% - Énfasis2 9" xfId="631" xr:uid="{00000000-0005-0000-0000-000047020000}"/>
    <cellStyle name="40% - Énfasis3 10" xfId="632" xr:uid="{00000000-0005-0000-0000-000049020000}"/>
    <cellStyle name="40% - Énfasis3 11" xfId="633" xr:uid="{00000000-0005-0000-0000-00004A020000}"/>
    <cellStyle name="40% - Énfasis3 12" xfId="634" xr:uid="{00000000-0005-0000-0000-00004B020000}"/>
    <cellStyle name="40% - Énfasis3 13" xfId="635" xr:uid="{00000000-0005-0000-0000-00004C020000}"/>
    <cellStyle name="40% - Énfasis3 14" xfId="636" xr:uid="{00000000-0005-0000-0000-00004D020000}"/>
    <cellStyle name="40% - Énfasis3 15" xfId="637" xr:uid="{00000000-0005-0000-0000-00004E020000}"/>
    <cellStyle name="40% - Énfasis3 16" xfId="638" xr:uid="{00000000-0005-0000-0000-00004F020000}"/>
    <cellStyle name="40% - Énfasis3 17" xfId="639" xr:uid="{00000000-0005-0000-0000-000050020000}"/>
    <cellStyle name="40% - Énfasis3 18" xfId="640" xr:uid="{00000000-0005-0000-0000-000051020000}"/>
    <cellStyle name="40% - Énfasis3 19" xfId="641" xr:uid="{00000000-0005-0000-0000-000052020000}"/>
    <cellStyle name="40% - Énfasis3 2" xfId="642" xr:uid="{00000000-0005-0000-0000-000053020000}"/>
    <cellStyle name="40% - Énfasis3 20" xfId="643" xr:uid="{00000000-0005-0000-0000-000054020000}"/>
    <cellStyle name="40% - Énfasis3 21" xfId="644" xr:uid="{00000000-0005-0000-0000-000055020000}"/>
    <cellStyle name="40% - Énfasis3 22" xfId="645" xr:uid="{00000000-0005-0000-0000-000056020000}"/>
    <cellStyle name="40% - Énfasis3 23" xfId="646" xr:uid="{00000000-0005-0000-0000-000057020000}"/>
    <cellStyle name="40% - Énfasis3 24" xfId="647" xr:uid="{00000000-0005-0000-0000-000058020000}"/>
    <cellStyle name="40% - Énfasis3 25" xfId="648" xr:uid="{00000000-0005-0000-0000-000059020000}"/>
    <cellStyle name="40% - Énfasis3 26" xfId="649" xr:uid="{00000000-0005-0000-0000-00005A020000}"/>
    <cellStyle name="40% - Énfasis3 27" xfId="650" xr:uid="{00000000-0005-0000-0000-00005B020000}"/>
    <cellStyle name="40% - Énfasis3 28" xfId="651" xr:uid="{00000000-0005-0000-0000-00005C020000}"/>
    <cellStyle name="40% - Énfasis3 29" xfId="652" xr:uid="{00000000-0005-0000-0000-00005D020000}"/>
    <cellStyle name="40% - Énfasis3 3" xfId="653" xr:uid="{00000000-0005-0000-0000-00005E020000}"/>
    <cellStyle name="40% - Énfasis3 30" xfId="654" xr:uid="{00000000-0005-0000-0000-00005F020000}"/>
    <cellStyle name="40% - Énfasis3 31" xfId="655" xr:uid="{00000000-0005-0000-0000-000060020000}"/>
    <cellStyle name="40% - Énfasis3 32" xfId="656" xr:uid="{00000000-0005-0000-0000-000061020000}"/>
    <cellStyle name="40% - Énfasis3 33" xfId="657" xr:uid="{00000000-0005-0000-0000-000062020000}"/>
    <cellStyle name="40% - Énfasis3 34" xfId="658" xr:uid="{00000000-0005-0000-0000-000063020000}"/>
    <cellStyle name="40% - Énfasis3 35" xfId="659" xr:uid="{00000000-0005-0000-0000-000064020000}"/>
    <cellStyle name="40% - Énfasis3 36" xfId="660" xr:uid="{00000000-0005-0000-0000-000065020000}"/>
    <cellStyle name="40% - Énfasis3 37" xfId="661" xr:uid="{00000000-0005-0000-0000-000066020000}"/>
    <cellStyle name="40% - Énfasis3 38" xfId="662" xr:uid="{00000000-0005-0000-0000-000067020000}"/>
    <cellStyle name="40% - Énfasis3 39" xfId="663" xr:uid="{00000000-0005-0000-0000-000068020000}"/>
    <cellStyle name="40% - Énfasis3 4" xfId="664" xr:uid="{00000000-0005-0000-0000-000069020000}"/>
    <cellStyle name="40% - Énfasis3 40" xfId="665" xr:uid="{00000000-0005-0000-0000-00006A020000}"/>
    <cellStyle name="40% - Énfasis3 41" xfId="666" xr:uid="{00000000-0005-0000-0000-00006B020000}"/>
    <cellStyle name="40% - Énfasis3 42" xfId="667" xr:uid="{00000000-0005-0000-0000-00006C020000}"/>
    <cellStyle name="40% - Énfasis3 43" xfId="668" xr:uid="{00000000-0005-0000-0000-00006D020000}"/>
    <cellStyle name="40% - Énfasis3 44" xfId="669" xr:uid="{00000000-0005-0000-0000-00006E020000}"/>
    <cellStyle name="40% - Énfasis3 45" xfId="670" xr:uid="{00000000-0005-0000-0000-00006F020000}"/>
    <cellStyle name="40% - Énfasis3 46" xfId="671" xr:uid="{00000000-0005-0000-0000-000070020000}"/>
    <cellStyle name="40% - Énfasis3 47" xfId="672" xr:uid="{00000000-0005-0000-0000-000071020000}"/>
    <cellStyle name="40% - Énfasis3 48" xfId="673" xr:uid="{00000000-0005-0000-0000-000072020000}"/>
    <cellStyle name="40% - Énfasis3 49" xfId="674" xr:uid="{00000000-0005-0000-0000-000073020000}"/>
    <cellStyle name="40% - Énfasis3 5" xfId="675" xr:uid="{00000000-0005-0000-0000-000074020000}"/>
    <cellStyle name="40% - Énfasis3 50" xfId="676" xr:uid="{00000000-0005-0000-0000-000075020000}"/>
    <cellStyle name="40% - Énfasis3 51" xfId="677" xr:uid="{00000000-0005-0000-0000-000076020000}"/>
    <cellStyle name="40% - Énfasis3 52" xfId="678" xr:uid="{00000000-0005-0000-0000-000077020000}"/>
    <cellStyle name="40% - Énfasis3 53" xfId="679" xr:uid="{00000000-0005-0000-0000-000078020000}"/>
    <cellStyle name="40% - Énfasis3 54" xfId="680" xr:uid="{00000000-0005-0000-0000-000079020000}"/>
    <cellStyle name="40% - Énfasis3 55" xfId="681" xr:uid="{00000000-0005-0000-0000-00007A020000}"/>
    <cellStyle name="40% - Énfasis3 56" xfId="682" xr:uid="{00000000-0005-0000-0000-00007B020000}"/>
    <cellStyle name="40% - Énfasis3 57" xfId="683" xr:uid="{00000000-0005-0000-0000-00007C020000}"/>
    <cellStyle name="40% - Énfasis3 58" xfId="684" xr:uid="{00000000-0005-0000-0000-00007D020000}"/>
    <cellStyle name="40% - Énfasis3 59" xfId="685" xr:uid="{00000000-0005-0000-0000-00007E020000}"/>
    <cellStyle name="40% - Énfasis3 6" xfId="686" xr:uid="{00000000-0005-0000-0000-00007F020000}"/>
    <cellStyle name="40% - Énfasis3 60" xfId="687" xr:uid="{00000000-0005-0000-0000-000080020000}"/>
    <cellStyle name="40% - Énfasis3 61" xfId="688" xr:uid="{00000000-0005-0000-0000-000081020000}"/>
    <cellStyle name="40% - Énfasis3 62" xfId="689" xr:uid="{00000000-0005-0000-0000-000082020000}"/>
    <cellStyle name="40% - Énfasis3 63" xfId="690" xr:uid="{00000000-0005-0000-0000-000083020000}"/>
    <cellStyle name="40% - Énfasis3 64" xfId="691" xr:uid="{00000000-0005-0000-0000-000084020000}"/>
    <cellStyle name="40% - Énfasis3 65" xfId="692" xr:uid="{00000000-0005-0000-0000-000085020000}"/>
    <cellStyle name="40% - Énfasis3 66" xfId="693" xr:uid="{00000000-0005-0000-0000-000086020000}"/>
    <cellStyle name="40% - Énfasis3 67" xfId="694" xr:uid="{00000000-0005-0000-0000-000087020000}"/>
    <cellStyle name="40% - Énfasis3 68" xfId="695" xr:uid="{00000000-0005-0000-0000-000088020000}"/>
    <cellStyle name="40% - Énfasis3 69" xfId="696" xr:uid="{00000000-0005-0000-0000-000089020000}"/>
    <cellStyle name="40% - Énfasis3 7" xfId="697" xr:uid="{00000000-0005-0000-0000-00008A020000}"/>
    <cellStyle name="40% - Énfasis3 70" xfId="698" xr:uid="{00000000-0005-0000-0000-00008B020000}"/>
    <cellStyle name="40% - Énfasis3 71" xfId="699" xr:uid="{00000000-0005-0000-0000-00008C020000}"/>
    <cellStyle name="40% - Énfasis3 72" xfId="700" xr:uid="{00000000-0005-0000-0000-00008D020000}"/>
    <cellStyle name="40% - Énfasis3 73" xfId="701" xr:uid="{00000000-0005-0000-0000-00008E020000}"/>
    <cellStyle name="40% - Énfasis3 8" xfId="702" xr:uid="{00000000-0005-0000-0000-00008F020000}"/>
    <cellStyle name="40% - Énfasis3 9" xfId="703" xr:uid="{00000000-0005-0000-0000-000090020000}"/>
    <cellStyle name="40% - Énfasis4 10" xfId="704" xr:uid="{00000000-0005-0000-0000-000092020000}"/>
    <cellStyle name="40% - Énfasis4 11" xfId="705" xr:uid="{00000000-0005-0000-0000-000093020000}"/>
    <cellStyle name="40% - Énfasis4 12" xfId="706" xr:uid="{00000000-0005-0000-0000-000094020000}"/>
    <cellStyle name="40% - Énfasis4 13" xfId="707" xr:uid="{00000000-0005-0000-0000-000095020000}"/>
    <cellStyle name="40% - Énfasis4 14" xfId="708" xr:uid="{00000000-0005-0000-0000-000096020000}"/>
    <cellStyle name="40% - Énfasis4 15" xfId="709" xr:uid="{00000000-0005-0000-0000-000097020000}"/>
    <cellStyle name="40% - Énfasis4 16" xfId="710" xr:uid="{00000000-0005-0000-0000-000098020000}"/>
    <cellStyle name="40% - Énfasis4 17" xfId="711" xr:uid="{00000000-0005-0000-0000-000099020000}"/>
    <cellStyle name="40% - Énfasis4 18" xfId="712" xr:uid="{00000000-0005-0000-0000-00009A020000}"/>
    <cellStyle name="40% - Énfasis4 19" xfId="713" xr:uid="{00000000-0005-0000-0000-00009B020000}"/>
    <cellStyle name="40% - Énfasis4 2" xfId="714" xr:uid="{00000000-0005-0000-0000-00009C020000}"/>
    <cellStyle name="40% - Énfasis4 20" xfId="715" xr:uid="{00000000-0005-0000-0000-00009D020000}"/>
    <cellStyle name="40% - Énfasis4 21" xfId="716" xr:uid="{00000000-0005-0000-0000-00009E020000}"/>
    <cellStyle name="40% - Énfasis4 22" xfId="717" xr:uid="{00000000-0005-0000-0000-00009F020000}"/>
    <cellStyle name="40% - Énfasis4 23" xfId="718" xr:uid="{00000000-0005-0000-0000-0000A0020000}"/>
    <cellStyle name="40% - Énfasis4 24" xfId="719" xr:uid="{00000000-0005-0000-0000-0000A1020000}"/>
    <cellStyle name="40% - Énfasis4 25" xfId="720" xr:uid="{00000000-0005-0000-0000-0000A2020000}"/>
    <cellStyle name="40% - Énfasis4 26" xfId="721" xr:uid="{00000000-0005-0000-0000-0000A3020000}"/>
    <cellStyle name="40% - Énfasis4 27" xfId="722" xr:uid="{00000000-0005-0000-0000-0000A4020000}"/>
    <cellStyle name="40% - Énfasis4 28" xfId="723" xr:uid="{00000000-0005-0000-0000-0000A5020000}"/>
    <cellStyle name="40% - Énfasis4 29" xfId="724" xr:uid="{00000000-0005-0000-0000-0000A6020000}"/>
    <cellStyle name="40% - Énfasis4 3" xfId="725" xr:uid="{00000000-0005-0000-0000-0000A7020000}"/>
    <cellStyle name="40% - Énfasis4 30" xfId="726" xr:uid="{00000000-0005-0000-0000-0000A8020000}"/>
    <cellStyle name="40% - Énfasis4 31" xfId="727" xr:uid="{00000000-0005-0000-0000-0000A9020000}"/>
    <cellStyle name="40% - Énfasis4 32" xfId="728" xr:uid="{00000000-0005-0000-0000-0000AA020000}"/>
    <cellStyle name="40% - Énfasis4 33" xfId="729" xr:uid="{00000000-0005-0000-0000-0000AB020000}"/>
    <cellStyle name="40% - Énfasis4 34" xfId="730" xr:uid="{00000000-0005-0000-0000-0000AC020000}"/>
    <cellStyle name="40% - Énfasis4 35" xfId="731" xr:uid="{00000000-0005-0000-0000-0000AD020000}"/>
    <cellStyle name="40% - Énfasis4 36" xfId="732" xr:uid="{00000000-0005-0000-0000-0000AE020000}"/>
    <cellStyle name="40% - Énfasis4 37" xfId="733" xr:uid="{00000000-0005-0000-0000-0000AF020000}"/>
    <cellStyle name="40% - Énfasis4 38" xfId="734" xr:uid="{00000000-0005-0000-0000-0000B0020000}"/>
    <cellStyle name="40% - Énfasis4 39" xfId="735" xr:uid="{00000000-0005-0000-0000-0000B1020000}"/>
    <cellStyle name="40% - Énfasis4 4" xfId="736" xr:uid="{00000000-0005-0000-0000-0000B2020000}"/>
    <cellStyle name="40% - Énfasis4 40" xfId="737" xr:uid="{00000000-0005-0000-0000-0000B3020000}"/>
    <cellStyle name="40% - Énfasis4 41" xfId="738" xr:uid="{00000000-0005-0000-0000-0000B4020000}"/>
    <cellStyle name="40% - Énfasis4 42" xfId="739" xr:uid="{00000000-0005-0000-0000-0000B5020000}"/>
    <cellStyle name="40% - Énfasis4 43" xfId="740" xr:uid="{00000000-0005-0000-0000-0000B6020000}"/>
    <cellStyle name="40% - Énfasis4 44" xfId="741" xr:uid="{00000000-0005-0000-0000-0000B7020000}"/>
    <cellStyle name="40% - Énfasis4 45" xfId="742" xr:uid="{00000000-0005-0000-0000-0000B8020000}"/>
    <cellStyle name="40% - Énfasis4 46" xfId="743" xr:uid="{00000000-0005-0000-0000-0000B9020000}"/>
    <cellStyle name="40% - Énfasis4 47" xfId="744" xr:uid="{00000000-0005-0000-0000-0000BA020000}"/>
    <cellStyle name="40% - Énfasis4 48" xfId="745" xr:uid="{00000000-0005-0000-0000-0000BB020000}"/>
    <cellStyle name="40% - Énfasis4 49" xfId="746" xr:uid="{00000000-0005-0000-0000-0000BC020000}"/>
    <cellStyle name="40% - Énfasis4 5" xfId="747" xr:uid="{00000000-0005-0000-0000-0000BD020000}"/>
    <cellStyle name="40% - Énfasis4 50" xfId="748" xr:uid="{00000000-0005-0000-0000-0000BE020000}"/>
    <cellStyle name="40% - Énfasis4 51" xfId="749" xr:uid="{00000000-0005-0000-0000-0000BF020000}"/>
    <cellStyle name="40% - Énfasis4 52" xfId="750" xr:uid="{00000000-0005-0000-0000-0000C0020000}"/>
    <cellStyle name="40% - Énfasis4 53" xfId="751" xr:uid="{00000000-0005-0000-0000-0000C1020000}"/>
    <cellStyle name="40% - Énfasis4 54" xfId="752" xr:uid="{00000000-0005-0000-0000-0000C2020000}"/>
    <cellStyle name="40% - Énfasis4 55" xfId="753" xr:uid="{00000000-0005-0000-0000-0000C3020000}"/>
    <cellStyle name="40% - Énfasis4 56" xfId="754" xr:uid="{00000000-0005-0000-0000-0000C4020000}"/>
    <cellStyle name="40% - Énfasis4 57" xfId="755" xr:uid="{00000000-0005-0000-0000-0000C5020000}"/>
    <cellStyle name="40% - Énfasis4 58" xfId="756" xr:uid="{00000000-0005-0000-0000-0000C6020000}"/>
    <cellStyle name="40% - Énfasis4 59" xfId="757" xr:uid="{00000000-0005-0000-0000-0000C7020000}"/>
    <cellStyle name="40% - Énfasis4 6" xfId="758" xr:uid="{00000000-0005-0000-0000-0000C8020000}"/>
    <cellStyle name="40% - Énfasis4 60" xfId="759" xr:uid="{00000000-0005-0000-0000-0000C9020000}"/>
    <cellStyle name="40% - Énfasis4 61" xfId="760" xr:uid="{00000000-0005-0000-0000-0000CA020000}"/>
    <cellStyle name="40% - Énfasis4 62" xfId="761" xr:uid="{00000000-0005-0000-0000-0000CB020000}"/>
    <cellStyle name="40% - Énfasis4 63" xfId="762" xr:uid="{00000000-0005-0000-0000-0000CC020000}"/>
    <cellStyle name="40% - Énfasis4 64" xfId="763" xr:uid="{00000000-0005-0000-0000-0000CD020000}"/>
    <cellStyle name="40% - Énfasis4 65" xfId="764" xr:uid="{00000000-0005-0000-0000-0000CE020000}"/>
    <cellStyle name="40% - Énfasis4 66" xfId="765" xr:uid="{00000000-0005-0000-0000-0000CF020000}"/>
    <cellStyle name="40% - Énfasis4 67" xfId="766" xr:uid="{00000000-0005-0000-0000-0000D0020000}"/>
    <cellStyle name="40% - Énfasis4 68" xfId="767" xr:uid="{00000000-0005-0000-0000-0000D1020000}"/>
    <cellStyle name="40% - Énfasis4 69" xfId="768" xr:uid="{00000000-0005-0000-0000-0000D2020000}"/>
    <cellStyle name="40% - Énfasis4 7" xfId="769" xr:uid="{00000000-0005-0000-0000-0000D3020000}"/>
    <cellStyle name="40% - Énfasis4 70" xfId="770" xr:uid="{00000000-0005-0000-0000-0000D4020000}"/>
    <cellStyle name="40% - Énfasis4 71" xfId="771" xr:uid="{00000000-0005-0000-0000-0000D5020000}"/>
    <cellStyle name="40% - Énfasis4 72" xfId="772" xr:uid="{00000000-0005-0000-0000-0000D6020000}"/>
    <cellStyle name="40% - Énfasis4 73" xfId="773" xr:uid="{00000000-0005-0000-0000-0000D7020000}"/>
    <cellStyle name="40% - Énfasis4 8" xfId="774" xr:uid="{00000000-0005-0000-0000-0000D8020000}"/>
    <cellStyle name="40% - Énfasis4 9" xfId="775" xr:uid="{00000000-0005-0000-0000-0000D9020000}"/>
    <cellStyle name="40% - Énfasis5 10" xfId="776" xr:uid="{00000000-0005-0000-0000-0000DB020000}"/>
    <cellStyle name="40% - Énfasis5 11" xfId="777" xr:uid="{00000000-0005-0000-0000-0000DC020000}"/>
    <cellStyle name="40% - Énfasis5 12" xfId="778" xr:uid="{00000000-0005-0000-0000-0000DD020000}"/>
    <cellStyle name="40% - Énfasis5 13" xfId="779" xr:uid="{00000000-0005-0000-0000-0000DE020000}"/>
    <cellStyle name="40% - Énfasis5 14" xfId="780" xr:uid="{00000000-0005-0000-0000-0000DF020000}"/>
    <cellStyle name="40% - Énfasis5 15" xfId="781" xr:uid="{00000000-0005-0000-0000-0000E0020000}"/>
    <cellStyle name="40% - Énfasis5 16" xfId="782" xr:uid="{00000000-0005-0000-0000-0000E1020000}"/>
    <cellStyle name="40% - Énfasis5 17" xfId="783" xr:uid="{00000000-0005-0000-0000-0000E2020000}"/>
    <cellStyle name="40% - Énfasis5 18" xfId="784" xr:uid="{00000000-0005-0000-0000-0000E3020000}"/>
    <cellStyle name="40% - Énfasis5 19" xfId="785" xr:uid="{00000000-0005-0000-0000-0000E4020000}"/>
    <cellStyle name="40% - Énfasis5 2" xfId="786" xr:uid="{00000000-0005-0000-0000-0000E5020000}"/>
    <cellStyle name="40% - Énfasis5 20" xfId="787" xr:uid="{00000000-0005-0000-0000-0000E6020000}"/>
    <cellStyle name="40% - Énfasis5 21" xfId="788" xr:uid="{00000000-0005-0000-0000-0000E7020000}"/>
    <cellStyle name="40% - Énfasis5 22" xfId="789" xr:uid="{00000000-0005-0000-0000-0000E8020000}"/>
    <cellStyle name="40% - Énfasis5 23" xfId="790" xr:uid="{00000000-0005-0000-0000-0000E9020000}"/>
    <cellStyle name="40% - Énfasis5 24" xfId="791" xr:uid="{00000000-0005-0000-0000-0000EA020000}"/>
    <cellStyle name="40% - Énfasis5 25" xfId="792" xr:uid="{00000000-0005-0000-0000-0000EB020000}"/>
    <cellStyle name="40% - Énfasis5 26" xfId="793" xr:uid="{00000000-0005-0000-0000-0000EC020000}"/>
    <cellStyle name="40% - Énfasis5 27" xfId="794" xr:uid="{00000000-0005-0000-0000-0000ED020000}"/>
    <cellStyle name="40% - Énfasis5 28" xfId="795" xr:uid="{00000000-0005-0000-0000-0000EE020000}"/>
    <cellStyle name="40% - Énfasis5 29" xfId="796" xr:uid="{00000000-0005-0000-0000-0000EF020000}"/>
    <cellStyle name="40% - Énfasis5 3" xfId="797" xr:uid="{00000000-0005-0000-0000-0000F0020000}"/>
    <cellStyle name="40% - Énfasis5 30" xfId="798" xr:uid="{00000000-0005-0000-0000-0000F1020000}"/>
    <cellStyle name="40% - Énfasis5 31" xfId="799" xr:uid="{00000000-0005-0000-0000-0000F2020000}"/>
    <cellStyle name="40% - Énfasis5 32" xfId="800" xr:uid="{00000000-0005-0000-0000-0000F3020000}"/>
    <cellStyle name="40% - Énfasis5 33" xfId="801" xr:uid="{00000000-0005-0000-0000-0000F4020000}"/>
    <cellStyle name="40% - Énfasis5 34" xfId="802" xr:uid="{00000000-0005-0000-0000-0000F5020000}"/>
    <cellStyle name="40% - Énfasis5 35" xfId="803" xr:uid="{00000000-0005-0000-0000-0000F6020000}"/>
    <cellStyle name="40% - Énfasis5 36" xfId="804" xr:uid="{00000000-0005-0000-0000-0000F7020000}"/>
    <cellStyle name="40% - Énfasis5 37" xfId="805" xr:uid="{00000000-0005-0000-0000-0000F8020000}"/>
    <cellStyle name="40% - Énfasis5 38" xfId="806" xr:uid="{00000000-0005-0000-0000-0000F9020000}"/>
    <cellStyle name="40% - Énfasis5 39" xfId="807" xr:uid="{00000000-0005-0000-0000-0000FA020000}"/>
    <cellStyle name="40% - Énfasis5 4" xfId="808" xr:uid="{00000000-0005-0000-0000-0000FB020000}"/>
    <cellStyle name="40% - Énfasis5 40" xfId="809" xr:uid="{00000000-0005-0000-0000-0000FC020000}"/>
    <cellStyle name="40% - Énfasis5 41" xfId="810" xr:uid="{00000000-0005-0000-0000-0000FD020000}"/>
    <cellStyle name="40% - Énfasis5 42" xfId="811" xr:uid="{00000000-0005-0000-0000-0000FE020000}"/>
    <cellStyle name="40% - Énfasis5 43" xfId="812" xr:uid="{00000000-0005-0000-0000-0000FF020000}"/>
    <cellStyle name="40% - Énfasis5 44" xfId="813" xr:uid="{00000000-0005-0000-0000-000000030000}"/>
    <cellStyle name="40% - Énfasis5 45" xfId="814" xr:uid="{00000000-0005-0000-0000-000001030000}"/>
    <cellStyle name="40% - Énfasis5 46" xfId="815" xr:uid="{00000000-0005-0000-0000-000002030000}"/>
    <cellStyle name="40% - Énfasis5 47" xfId="816" xr:uid="{00000000-0005-0000-0000-000003030000}"/>
    <cellStyle name="40% - Énfasis5 48" xfId="817" xr:uid="{00000000-0005-0000-0000-000004030000}"/>
    <cellStyle name="40% - Énfasis5 49" xfId="818" xr:uid="{00000000-0005-0000-0000-000005030000}"/>
    <cellStyle name="40% - Énfasis5 5" xfId="819" xr:uid="{00000000-0005-0000-0000-000006030000}"/>
    <cellStyle name="40% - Énfasis5 50" xfId="820" xr:uid="{00000000-0005-0000-0000-000007030000}"/>
    <cellStyle name="40% - Énfasis5 51" xfId="821" xr:uid="{00000000-0005-0000-0000-000008030000}"/>
    <cellStyle name="40% - Énfasis5 52" xfId="822" xr:uid="{00000000-0005-0000-0000-000009030000}"/>
    <cellStyle name="40% - Énfasis5 53" xfId="823" xr:uid="{00000000-0005-0000-0000-00000A030000}"/>
    <cellStyle name="40% - Énfasis5 54" xfId="824" xr:uid="{00000000-0005-0000-0000-00000B030000}"/>
    <cellStyle name="40% - Énfasis5 55" xfId="825" xr:uid="{00000000-0005-0000-0000-00000C030000}"/>
    <cellStyle name="40% - Énfasis5 56" xfId="826" xr:uid="{00000000-0005-0000-0000-00000D030000}"/>
    <cellStyle name="40% - Énfasis5 57" xfId="827" xr:uid="{00000000-0005-0000-0000-00000E030000}"/>
    <cellStyle name="40% - Énfasis5 58" xfId="828" xr:uid="{00000000-0005-0000-0000-00000F030000}"/>
    <cellStyle name="40% - Énfasis5 59" xfId="829" xr:uid="{00000000-0005-0000-0000-000010030000}"/>
    <cellStyle name="40% - Énfasis5 6" xfId="830" xr:uid="{00000000-0005-0000-0000-000011030000}"/>
    <cellStyle name="40% - Énfasis5 60" xfId="831" xr:uid="{00000000-0005-0000-0000-000012030000}"/>
    <cellStyle name="40% - Énfasis5 61" xfId="832" xr:uid="{00000000-0005-0000-0000-000013030000}"/>
    <cellStyle name="40% - Énfasis5 62" xfId="833" xr:uid="{00000000-0005-0000-0000-000014030000}"/>
    <cellStyle name="40% - Énfasis5 63" xfId="834" xr:uid="{00000000-0005-0000-0000-000015030000}"/>
    <cellStyle name="40% - Énfasis5 64" xfId="835" xr:uid="{00000000-0005-0000-0000-000016030000}"/>
    <cellStyle name="40% - Énfasis5 65" xfId="836" xr:uid="{00000000-0005-0000-0000-000017030000}"/>
    <cellStyle name="40% - Énfasis5 66" xfId="837" xr:uid="{00000000-0005-0000-0000-000018030000}"/>
    <cellStyle name="40% - Énfasis5 67" xfId="838" xr:uid="{00000000-0005-0000-0000-000019030000}"/>
    <cellStyle name="40% - Énfasis5 68" xfId="839" xr:uid="{00000000-0005-0000-0000-00001A030000}"/>
    <cellStyle name="40% - Énfasis5 69" xfId="840" xr:uid="{00000000-0005-0000-0000-00001B030000}"/>
    <cellStyle name="40% - Énfasis5 7" xfId="841" xr:uid="{00000000-0005-0000-0000-00001C030000}"/>
    <cellStyle name="40% - Énfasis5 70" xfId="842" xr:uid="{00000000-0005-0000-0000-00001D030000}"/>
    <cellStyle name="40% - Énfasis5 71" xfId="843" xr:uid="{00000000-0005-0000-0000-00001E030000}"/>
    <cellStyle name="40% - Énfasis5 72" xfId="844" xr:uid="{00000000-0005-0000-0000-00001F030000}"/>
    <cellStyle name="40% - Énfasis5 73" xfId="845" xr:uid="{00000000-0005-0000-0000-000020030000}"/>
    <cellStyle name="40% - Énfasis5 8" xfId="846" xr:uid="{00000000-0005-0000-0000-000021030000}"/>
    <cellStyle name="40% - Énfasis5 9" xfId="847" xr:uid="{00000000-0005-0000-0000-000022030000}"/>
    <cellStyle name="40% - Énfasis6 10" xfId="848" xr:uid="{00000000-0005-0000-0000-000024030000}"/>
    <cellStyle name="40% - Énfasis6 11" xfId="849" xr:uid="{00000000-0005-0000-0000-000025030000}"/>
    <cellStyle name="40% - Énfasis6 12" xfId="850" xr:uid="{00000000-0005-0000-0000-000026030000}"/>
    <cellStyle name="40% - Énfasis6 13" xfId="851" xr:uid="{00000000-0005-0000-0000-000027030000}"/>
    <cellStyle name="40% - Énfasis6 14" xfId="852" xr:uid="{00000000-0005-0000-0000-000028030000}"/>
    <cellStyle name="40% - Énfasis6 15" xfId="853" xr:uid="{00000000-0005-0000-0000-000029030000}"/>
    <cellStyle name="40% - Énfasis6 16" xfId="854" xr:uid="{00000000-0005-0000-0000-00002A030000}"/>
    <cellStyle name="40% - Énfasis6 17" xfId="855" xr:uid="{00000000-0005-0000-0000-00002B030000}"/>
    <cellStyle name="40% - Énfasis6 18" xfId="856" xr:uid="{00000000-0005-0000-0000-00002C030000}"/>
    <cellStyle name="40% - Énfasis6 19" xfId="857" xr:uid="{00000000-0005-0000-0000-00002D030000}"/>
    <cellStyle name="40% - Énfasis6 2" xfId="858" xr:uid="{00000000-0005-0000-0000-00002E030000}"/>
    <cellStyle name="40% - Énfasis6 20" xfId="859" xr:uid="{00000000-0005-0000-0000-00002F030000}"/>
    <cellStyle name="40% - Énfasis6 21" xfId="860" xr:uid="{00000000-0005-0000-0000-000030030000}"/>
    <cellStyle name="40% - Énfasis6 22" xfId="861" xr:uid="{00000000-0005-0000-0000-000031030000}"/>
    <cellStyle name="40% - Énfasis6 23" xfId="862" xr:uid="{00000000-0005-0000-0000-000032030000}"/>
    <cellStyle name="40% - Énfasis6 24" xfId="863" xr:uid="{00000000-0005-0000-0000-000033030000}"/>
    <cellStyle name="40% - Énfasis6 25" xfId="864" xr:uid="{00000000-0005-0000-0000-000034030000}"/>
    <cellStyle name="40% - Énfasis6 26" xfId="865" xr:uid="{00000000-0005-0000-0000-000035030000}"/>
    <cellStyle name="40% - Énfasis6 27" xfId="866" xr:uid="{00000000-0005-0000-0000-000036030000}"/>
    <cellStyle name="40% - Énfasis6 28" xfId="867" xr:uid="{00000000-0005-0000-0000-000037030000}"/>
    <cellStyle name="40% - Énfasis6 29" xfId="868" xr:uid="{00000000-0005-0000-0000-000038030000}"/>
    <cellStyle name="40% - Énfasis6 3" xfId="869" xr:uid="{00000000-0005-0000-0000-000039030000}"/>
    <cellStyle name="40% - Énfasis6 30" xfId="870" xr:uid="{00000000-0005-0000-0000-00003A030000}"/>
    <cellStyle name="40% - Énfasis6 31" xfId="871" xr:uid="{00000000-0005-0000-0000-00003B030000}"/>
    <cellStyle name="40% - Énfasis6 32" xfId="872" xr:uid="{00000000-0005-0000-0000-00003C030000}"/>
    <cellStyle name="40% - Énfasis6 33" xfId="873" xr:uid="{00000000-0005-0000-0000-00003D030000}"/>
    <cellStyle name="40% - Énfasis6 34" xfId="874" xr:uid="{00000000-0005-0000-0000-00003E030000}"/>
    <cellStyle name="40% - Énfasis6 35" xfId="875" xr:uid="{00000000-0005-0000-0000-00003F030000}"/>
    <cellStyle name="40% - Énfasis6 36" xfId="876" xr:uid="{00000000-0005-0000-0000-000040030000}"/>
    <cellStyle name="40% - Énfasis6 37" xfId="877" xr:uid="{00000000-0005-0000-0000-000041030000}"/>
    <cellStyle name="40% - Énfasis6 38" xfId="878" xr:uid="{00000000-0005-0000-0000-000042030000}"/>
    <cellStyle name="40% - Énfasis6 39" xfId="879" xr:uid="{00000000-0005-0000-0000-000043030000}"/>
    <cellStyle name="40% - Énfasis6 4" xfId="880" xr:uid="{00000000-0005-0000-0000-000044030000}"/>
    <cellStyle name="40% - Énfasis6 40" xfId="881" xr:uid="{00000000-0005-0000-0000-000045030000}"/>
    <cellStyle name="40% - Énfasis6 41" xfId="882" xr:uid="{00000000-0005-0000-0000-000046030000}"/>
    <cellStyle name="40% - Énfasis6 42" xfId="883" xr:uid="{00000000-0005-0000-0000-000047030000}"/>
    <cellStyle name="40% - Énfasis6 43" xfId="884" xr:uid="{00000000-0005-0000-0000-000048030000}"/>
    <cellStyle name="40% - Énfasis6 44" xfId="885" xr:uid="{00000000-0005-0000-0000-000049030000}"/>
    <cellStyle name="40% - Énfasis6 45" xfId="886" xr:uid="{00000000-0005-0000-0000-00004A030000}"/>
    <cellStyle name="40% - Énfasis6 46" xfId="887" xr:uid="{00000000-0005-0000-0000-00004B030000}"/>
    <cellStyle name="40% - Énfasis6 47" xfId="888" xr:uid="{00000000-0005-0000-0000-00004C030000}"/>
    <cellStyle name="40% - Énfasis6 48" xfId="889" xr:uid="{00000000-0005-0000-0000-00004D030000}"/>
    <cellStyle name="40% - Énfasis6 49" xfId="890" xr:uid="{00000000-0005-0000-0000-00004E030000}"/>
    <cellStyle name="40% - Énfasis6 5" xfId="891" xr:uid="{00000000-0005-0000-0000-00004F030000}"/>
    <cellStyle name="40% - Énfasis6 50" xfId="892" xr:uid="{00000000-0005-0000-0000-000050030000}"/>
    <cellStyle name="40% - Énfasis6 51" xfId="893" xr:uid="{00000000-0005-0000-0000-000051030000}"/>
    <cellStyle name="40% - Énfasis6 52" xfId="894" xr:uid="{00000000-0005-0000-0000-000052030000}"/>
    <cellStyle name="40% - Énfasis6 53" xfId="895" xr:uid="{00000000-0005-0000-0000-000053030000}"/>
    <cellStyle name="40% - Énfasis6 54" xfId="896" xr:uid="{00000000-0005-0000-0000-000054030000}"/>
    <cellStyle name="40% - Énfasis6 55" xfId="897" xr:uid="{00000000-0005-0000-0000-000055030000}"/>
    <cellStyle name="40% - Énfasis6 56" xfId="898" xr:uid="{00000000-0005-0000-0000-000056030000}"/>
    <cellStyle name="40% - Énfasis6 57" xfId="899" xr:uid="{00000000-0005-0000-0000-000057030000}"/>
    <cellStyle name="40% - Énfasis6 58" xfId="900" xr:uid="{00000000-0005-0000-0000-000058030000}"/>
    <cellStyle name="40% - Énfasis6 59" xfId="901" xr:uid="{00000000-0005-0000-0000-000059030000}"/>
    <cellStyle name="40% - Énfasis6 6" xfId="902" xr:uid="{00000000-0005-0000-0000-00005A030000}"/>
    <cellStyle name="40% - Énfasis6 60" xfId="903" xr:uid="{00000000-0005-0000-0000-00005B030000}"/>
    <cellStyle name="40% - Énfasis6 61" xfId="904" xr:uid="{00000000-0005-0000-0000-00005C030000}"/>
    <cellStyle name="40% - Énfasis6 62" xfId="905" xr:uid="{00000000-0005-0000-0000-00005D030000}"/>
    <cellStyle name="40% - Énfasis6 63" xfId="906" xr:uid="{00000000-0005-0000-0000-00005E030000}"/>
    <cellStyle name="40% - Énfasis6 64" xfId="907" xr:uid="{00000000-0005-0000-0000-00005F030000}"/>
    <cellStyle name="40% - Énfasis6 65" xfId="908" xr:uid="{00000000-0005-0000-0000-000060030000}"/>
    <cellStyle name="40% - Énfasis6 66" xfId="909" xr:uid="{00000000-0005-0000-0000-000061030000}"/>
    <cellStyle name="40% - Énfasis6 67" xfId="910" xr:uid="{00000000-0005-0000-0000-000062030000}"/>
    <cellStyle name="40% - Énfasis6 68" xfId="911" xr:uid="{00000000-0005-0000-0000-000063030000}"/>
    <cellStyle name="40% - Énfasis6 69" xfId="912" xr:uid="{00000000-0005-0000-0000-000064030000}"/>
    <cellStyle name="40% - Énfasis6 7" xfId="913" xr:uid="{00000000-0005-0000-0000-000065030000}"/>
    <cellStyle name="40% - Énfasis6 70" xfId="914" xr:uid="{00000000-0005-0000-0000-000066030000}"/>
    <cellStyle name="40% - Énfasis6 71" xfId="915" xr:uid="{00000000-0005-0000-0000-000067030000}"/>
    <cellStyle name="40% - Énfasis6 72" xfId="916" xr:uid="{00000000-0005-0000-0000-000068030000}"/>
    <cellStyle name="40% - Énfasis6 73" xfId="917" xr:uid="{00000000-0005-0000-0000-000069030000}"/>
    <cellStyle name="40% - Énfasis6 8" xfId="918" xr:uid="{00000000-0005-0000-0000-00006A030000}"/>
    <cellStyle name="40% - Énfasis6 9" xfId="919" xr:uid="{00000000-0005-0000-0000-00006B030000}"/>
    <cellStyle name="60% - Accent1" xfId="34" builtinId="32" customBuiltin="1"/>
    <cellStyle name="60% - Accent2" xfId="38" builtinId="36" customBuiltin="1"/>
    <cellStyle name="60% - Accent3" xfId="42" builtinId="40" customBuiltin="1"/>
    <cellStyle name="60% - Accent4" xfId="45" builtinId="44" customBuiltin="1"/>
    <cellStyle name="60% - Accent5" xfId="49" builtinId="48" customBuiltin="1"/>
    <cellStyle name="60% - Accent6" xfId="53" builtinId="52" customBuiltin="1"/>
    <cellStyle name="Accent1" xfId="31" builtinId="29" customBuiltin="1"/>
    <cellStyle name="Accent2" xfId="35" builtinId="33" customBuiltin="1"/>
    <cellStyle name="Accent3" xfId="39" builtinId="37" customBuiltin="1"/>
    <cellStyle name="Accent4" xfId="43" builtinId="41" customBuiltin="1"/>
    <cellStyle name="Accent5" xfId="46" builtinId="45" customBuiltin="1"/>
    <cellStyle name="Accent6" xfId="50" builtinId="49" customBuiltin="1"/>
    <cellStyle name="Bad" xfId="21" builtinId="27" customBuiltin="1"/>
    <cellStyle name="Calculation" xfId="25" builtinId="22" customBuiltin="1"/>
    <cellStyle name="Check Cell" xfId="27" builtinId="23" customBuiltin="1"/>
    <cellStyle name="Comma" xfId="2" builtinId="3"/>
    <cellStyle name="Currency" xfId="5" builtinId="4"/>
    <cellStyle name="Explanatory Text" xfId="30" builtinId="53" customBuiltin="1"/>
    <cellStyle name="Good" xfId="20" builtinId="26" customBuiltin="1"/>
    <cellStyle name="Heading 1" xfId="16" builtinId="16" customBuiltin="1"/>
    <cellStyle name="Heading 2" xfId="17" builtinId="17" customBuiltin="1"/>
    <cellStyle name="Heading 3" xfId="18" builtinId="18" customBuiltin="1"/>
    <cellStyle name="Heading 4" xfId="19" builtinId="19" customBuiltin="1"/>
    <cellStyle name="Input" xfId="23" builtinId="20" customBuiltin="1"/>
    <cellStyle name="Linked Cell" xfId="26" builtinId="24" customBuiltin="1"/>
    <cellStyle name="Millares [0] 2" xfId="3" xr:uid="{00000000-0005-0000-0000-000081030000}"/>
    <cellStyle name="Millares [0] 2 10" xfId="920" xr:uid="{00000000-0005-0000-0000-000082030000}"/>
    <cellStyle name="Millares [0] 2 2" xfId="1673" xr:uid="{00000000-0005-0000-0000-000083030000}"/>
    <cellStyle name="Millares [0] 2 2 2" xfId="1935" xr:uid="{00000000-0005-0000-0000-000084030000}"/>
    <cellStyle name="Millares [0] 2 2 2 2" xfId="2387" xr:uid="{00000000-0005-0000-0000-000085030000}"/>
    <cellStyle name="Millares [0] 2 2 2 2 2" xfId="3190" xr:uid="{00000000-0005-0000-0000-000086030000}"/>
    <cellStyle name="Millares [0] 2 2 2 3" xfId="2783" xr:uid="{00000000-0005-0000-0000-000087030000}"/>
    <cellStyle name="Millares [0] 2 2 2 3 2" xfId="3191" xr:uid="{00000000-0005-0000-0000-000088030000}"/>
    <cellStyle name="Millares [0] 2 2 2 4" xfId="2920" xr:uid="{00000000-0005-0000-0000-000089030000}"/>
    <cellStyle name="Millares [0] 2 2 3" xfId="1836" xr:uid="{00000000-0005-0000-0000-00008A030000}"/>
    <cellStyle name="Millares [0] 2 2 3 2" xfId="2288" xr:uid="{00000000-0005-0000-0000-00008B030000}"/>
    <cellStyle name="Millares [0] 2 2 3 2 2" xfId="3192" xr:uid="{00000000-0005-0000-0000-00008C030000}"/>
    <cellStyle name="Millares [0] 2 2 3 3" xfId="2684" xr:uid="{00000000-0005-0000-0000-00008D030000}"/>
    <cellStyle name="Millares [0] 2 2 3 3 2" xfId="3193" xr:uid="{00000000-0005-0000-0000-00008E030000}"/>
    <cellStyle name="Millares [0] 2 2 3 4" xfId="2921" xr:uid="{00000000-0005-0000-0000-00008F030000}"/>
    <cellStyle name="Millares [0] 2 2 4" xfId="2128" xr:uid="{00000000-0005-0000-0000-000090030000}"/>
    <cellStyle name="Millares [0] 2 2 4 2" xfId="3194" xr:uid="{00000000-0005-0000-0000-000091030000}"/>
    <cellStyle name="Millares [0] 2 2 5" xfId="2524" xr:uid="{00000000-0005-0000-0000-000092030000}"/>
    <cellStyle name="Millares [0] 2 2 5 2" xfId="3195" xr:uid="{00000000-0005-0000-0000-000093030000}"/>
    <cellStyle name="Millares [0] 2 2 6" xfId="2905" xr:uid="{00000000-0005-0000-0000-000094030000}"/>
    <cellStyle name="Millares [0] 2 3" xfId="1857" xr:uid="{00000000-0005-0000-0000-000095030000}"/>
    <cellStyle name="Millares [0] 2 3 2" xfId="2309" xr:uid="{00000000-0005-0000-0000-000096030000}"/>
    <cellStyle name="Millares [0] 2 3 2 2" xfId="3196" xr:uid="{00000000-0005-0000-0000-000097030000}"/>
    <cellStyle name="Millares [0] 2 3 3" xfId="2705" xr:uid="{00000000-0005-0000-0000-000098030000}"/>
    <cellStyle name="Millares [0] 2 3 3 2" xfId="3197" xr:uid="{00000000-0005-0000-0000-000099030000}"/>
    <cellStyle name="Millares [0] 2 3 4" xfId="2922" xr:uid="{00000000-0005-0000-0000-00009A030000}"/>
    <cellStyle name="Millares [0] 2 4" xfId="1732" xr:uid="{00000000-0005-0000-0000-00009B030000}"/>
    <cellStyle name="Millares [0] 2 4 2" xfId="2184" xr:uid="{00000000-0005-0000-0000-00009C030000}"/>
    <cellStyle name="Millares [0] 2 4 2 2" xfId="3198" xr:uid="{00000000-0005-0000-0000-00009D030000}"/>
    <cellStyle name="Millares [0] 2 4 3" xfId="2580" xr:uid="{00000000-0005-0000-0000-00009E030000}"/>
    <cellStyle name="Millares [0] 2 4 3 2" xfId="3199" xr:uid="{00000000-0005-0000-0000-00009F030000}"/>
    <cellStyle name="Millares [0] 2 4 4" xfId="2923" xr:uid="{00000000-0005-0000-0000-0000A0030000}"/>
    <cellStyle name="Millares [0] 2 5" xfId="1690" xr:uid="{00000000-0005-0000-0000-0000A1030000}"/>
    <cellStyle name="Millares [0] 2 5 2" xfId="2143" xr:uid="{00000000-0005-0000-0000-0000A2030000}"/>
    <cellStyle name="Millares [0] 2 5 2 2" xfId="3200" xr:uid="{00000000-0005-0000-0000-0000A3030000}"/>
    <cellStyle name="Millares [0] 2 5 3" xfId="2539" xr:uid="{00000000-0005-0000-0000-0000A4030000}"/>
    <cellStyle name="Millares [0] 2 5 3 2" xfId="3201" xr:uid="{00000000-0005-0000-0000-0000A5030000}"/>
    <cellStyle name="Millares [0] 2 5 4" xfId="2924" xr:uid="{00000000-0005-0000-0000-0000A6030000}"/>
    <cellStyle name="Millares [0] 2 6" xfId="2025" xr:uid="{00000000-0005-0000-0000-0000A7030000}"/>
    <cellStyle name="Millares [0] 2 6 2" xfId="3202" xr:uid="{00000000-0005-0000-0000-0000A8030000}"/>
    <cellStyle name="Millares [0] 2 7" xfId="2456" xr:uid="{00000000-0005-0000-0000-0000A9030000}"/>
    <cellStyle name="Millares [0] 2 7 2" xfId="3203" xr:uid="{00000000-0005-0000-0000-0000AA030000}"/>
    <cellStyle name="Millares [0] 2 8" xfId="1091" xr:uid="{00000000-0005-0000-0000-0000AB030000}"/>
    <cellStyle name="Millares [0] 2 9" xfId="2835" xr:uid="{00000000-0005-0000-0000-0000AC030000}"/>
    <cellStyle name="Millares [0] 3" xfId="1790" xr:uid="{00000000-0005-0000-0000-0000AD030000}"/>
    <cellStyle name="Millares [0] 3 2" xfId="2242" xr:uid="{00000000-0005-0000-0000-0000AE030000}"/>
    <cellStyle name="Millares [0] 3 2 2" xfId="3204" xr:uid="{00000000-0005-0000-0000-0000AF030000}"/>
    <cellStyle name="Millares [0] 3 3" xfId="2638" xr:uid="{00000000-0005-0000-0000-0000B0030000}"/>
    <cellStyle name="Millares [0] 3 3 2" xfId="3205" xr:uid="{00000000-0005-0000-0000-0000B1030000}"/>
    <cellStyle name="Millares [0] 3 4" xfId="2925" xr:uid="{00000000-0005-0000-0000-0000B2030000}"/>
    <cellStyle name="Millares 10" xfId="1092" xr:uid="{00000000-0005-0000-0000-0000B3030000}"/>
    <cellStyle name="Millares 10 2" xfId="1858" xr:uid="{00000000-0005-0000-0000-0000B4030000}"/>
    <cellStyle name="Millares 10 2 2" xfId="2310" xr:uid="{00000000-0005-0000-0000-0000B5030000}"/>
    <cellStyle name="Millares 10 2 2 2" xfId="3206" xr:uid="{00000000-0005-0000-0000-0000B6030000}"/>
    <cellStyle name="Millares 10 2 3" xfId="2706" xr:uid="{00000000-0005-0000-0000-0000B7030000}"/>
    <cellStyle name="Millares 10 2 3 2" xfId="3207" xr:uid="{00000000-0005-0000-0000-0000B8030000}"/>
    <cellStyle name="Millares 10 2 4" xfId="2926" xr:uid="{00000000-0005-0000-0000-0000B9030000}"/>
    <cellStyle name="Millares 10 3" xfId="1733" xr:uid="{00000000-0005-0000-0000-0000BA030000}"/>
    <cellStyle name="Millares 10 3 2" xfId="2185" xr:uid="{00000000-0005-0000-0000-0000BB030000}"/>
    <cellStyle name="Millares 10 3 2 2" xfId="3208" xr:uid="{00000000-0005-0000-0000-0000BC030000}"/>
    <cellStyle name="Millares 10 3 3" xfId="2581" xr:uid="{00000000-0005-0000-0000-0000BD030000}"/>
    <cellStyle name="Millares 10 3 3 2" xfId="3209" xr:uid="{00000000-0005-0000-0000-0000BE030000}"/>
    <cellStyle name="Millares 10 3 4" xfId="2927" xr:uid="{00000000-0005-0000-0000-0000BF030000}"/>
    <cellStyle name="Millares 10 4" xfId="1716" xr:uid="{00000000-0005-0000-0000-0000C0030000}"/>
    <cellStyle name="Millares 10 4 2" xfId="2168" xr:uid="{00000000-0005-0000-0000-0000C1030000}"/>
    <cellStyle name="Millares 10 4 2 2" xfId="3210" xr:uid="{00000000-0005-0000-0000-0000C2030000}"/>
    <cellStyle name="Millares 10 4 3" xfId="2564" xr:uid="{00000000-0005-0000-0000-0000C3030000}"/>
    <cellStyle name="Millares 10 4 3 2" xfId="3211" xr:uid="{00000000-0005-0000-0000-0000C4030000}"/>
    <cellStyle name="Millares 10 4 4" xfId="2928" xr:uid="{00000000-0005-0000-0000-0000C5030000}"/>
    <cellStyle name="Millares 10 5" xfId="2026" xr:uid="{00000000-0005-0000-0000-0000C6030000}"/>
    <cellStyle name="Millares 10 5 2" xfId="3212" xr:uid="{00000000-0005-0000-0000-0000C7030000}"/>
    <cellStyle name="Millares 10 6" xfId="2457" xr:uid="{00000000-0005-0000-0000-0000C8030000}"/>
    <cellStyle name="Millares 10 6 2" xfId="3213" xr:uid="{00000000-0005-0000-0000-0000C9030000}"/>
    <cellStyle name="Millares 10 7" xfId="2836" xr:uid="{00000000-0005-0000-0000-0000CA030000}"/>
    <cellStyle name="Millares 100" xfId="2018" xr:uid="{00000000-0005-0000-0000-0000CB030000}"/>
    <cellStyle name="Millares 101" xfId="2057" xr:uid="{00000000-0005-0000-0000-0000CC030000}"/>
    <cellStyle name="Millares 102" xfId="1991" xr:uid="{00000000-0005-0000-0000-0000CD030000}"/>
    <cellStyle name="Millares 103" xfId="2440" xr:uid="{00000000-0005-0000-0000-0000CE030000}"/>
    <cellStyle name="Millares 104" xfId="2442" xr:uid="{00000000-0005-0000-0000-0000CF030000}"/>
    <cellStyle name="Millares 104 2" xfId="3933" xr:uid="{00000000-0005-0000-0000-0000D0030000}"/>
    <cellStyle name="Millares 105" xfId="2436" xr:uid="{00000000-0005-0000-0000-0000D1030000}"/>
    <cellStyle name="Millares 106" xfId="2020" xr:uid="{00000000-0005-0000-0000-0000D2030000}"/>
    <cellStyle name="Millares 107" xfId="1993" xr:uid="{00000000-0005-0000-0000-0000D3030000}"/>
    <cellStyle name="Millares 108" xfId="1997" xr:uid="{00000000-0005-0000-0000-0000D4030000}"/>
    <cellStyle name="Millares 109" xfId="1989" xr:uid="{00000000-0005-0000-0000-0000D5030000}"/>
    <cellStyle name="Millares 11" xfId="1093" xr:uid="{00000000-0005-0000-0000-0000D6030000}"/>
    <cellStyle name="Millares 11 2" xfId="1859" xr:uid="{00000000-0005-0000-0000-0000D7030000}"/>
    <cellStyle name="Millares 11 2 2" xfId="2311" xr:uid="{00000000-0005-0000-0000-0000D8030000}"/>
    <cellStyle name="Millares 11 2 2 2" xfId="3214" xr:uid="{00000000-0005-0000-0000-0000D9030000}"/>
    <cellStyle name="Millares 11 2 3" xfId="2707" xr:uid="{00000000-0005-0000-0000-0000DA030000}"/>
    <cellStyle name="Millares 11 2 3 2" xfId="3215" xr:uid="{00000000-0005-0000-0000-0000DB030000}"/>
    <cellStyle name="Millares 11 2 4" xfId="2929" xr:uid="{00000000-0005-0000-0000-0000DC030000}"/>
    <cellStyle name="Millares 11 3" xfId="1734" xr:uid="{00000000-0005-0000-0000-0000DD030000}"/>
    <cellStyle name="Millares 11 3 2" xfId="2186" xr:uid="{00000000-0005-0000-0000-0000DE030000}"/>
    <cellStyle name="Millares 11 3 2 2" xfId="3216" xr:uid="{00000000-0005-0000-0000-0000DF030000}"/>
    <cellStyle name="Millares 11 3 3" xfId="2582" xr:uid="{00000000-0005-0000-0000-0000E0030000}"/>
    <cellStyle name="Millares 11 3 3 2" xfId="3217" xr:uid="{00000000-0005-0000-0000-0000E1030000}"/>
    <cellStyle name="Millares 11 3 4" xfId="2930" xr:uid="{00000000-0005-0000-0000-0000E2030000}"/>
    <cellStyle name="Millares 11 4" xfId="1717" xr:uid="{00000000-0005-0000-0000-0000E3030000}"/>
    <cellStyle name="Millares 11 4 2" xfId="2169" xr:uid="{00000000-0005-0000-0000-0000E4030000}"/>
    <cellStyle name="Millares 11 4 2 2" xfId="3218" xr:uid="{00000000-0005-0000-0000-0000E5030000}"/>
    <cellStyle name="Millares 11 4 3" xfId="2565" xr:uid="{00000000-0005-0000-0000-0000E6030000}"/>
    <cellStyle name="Millares 11 4 3 2" xfId="3219" xr:uid="{00000000-0005-0000-0000-0000E7030000}"/>
    <cellStyle name="Millares 11 4 4" xfId="2931" xr:uid="{00000000-0005-0000-0000-0000E8030000}"/>
    <cellStyle name="Millares 11 5" xfId="2027" xr:uid="{00000000-0005-0000-0000-0000E9030000}"/>
    <cellStyle name="Millares 11 5 2" xfId="3220" xr:uid="{00000000-0005-0000-0000-0000EA030000}"/>
    <cellStyle name="Millares 11 6" xfId="2458" xr:uid="{00000000-0005-0000-0000-0000EB030000}"/>
    <cellStyle name="Millares 11 6 2" xfId="3221" xr:uid="{00000000-0005-0000-0000-0000EC030000}"/>
    <cellStyle name="Millares 11 7" xfId="2837" xr:uid="{00000000-0005-0000-0000-0000ED030000}"/>
    <cellStyle name="Millares 110" xfId="2441" xr:uid="{00000000-0005-0000-0000-0000EE030000}"/>
    <cellStyle name="Millares 111" xfId="2453" xr:uid="{00000000-0005-0000-0000-0000EF030000}"/>
    <cellStyle name="Millares 112" xfId="2114" xr:uid="{00000000-0005-0000-0000-0000F0030000}"/>
    <cellStyle name="Millares 113" xfId="2110" xr:uid="{00000000-0005-0000-0000-0000F1030000}"/>
    <cellStyle name="Millares 114" xfId="2001" xr:uid="{00000000-0005-0000-0000-0000F2030000}"/>
    <cellStyle name="Millares 115" xfId="2423" xr:uid="{00000000-0005-0000-0000-0000F3030000}"/>
    <cellStyle name="Millares 116" xfId="2818" xr:uid="{00000000-0005-0000-0000-0000F4030000}"/>
    <cellStyle name="Millares 117" xfId="2449" xr:uid="{00000000-0005-0000-0000-0000F5030000}"/>
    <cellStyle name="Millares 118" xfId="2448" xr:uid="{00000000-0005-0000-0000-0000F6030000}"/>
    <cellStyle name="Millares 119" xfId="2068" xr:uid="{00000000-0005-0000-0000-0000F7030000}"/>
    <cellStyle name="Millares 12" xfId="1094" xr:uid="{00000000-0005-0000-0000-0000F8030000}"/>
    <cellStyle name="Millares 12 2" xfId="1860" xr:uid="{00000000-0005-0000-0000-0000F9030000}"/>
    <cellStyle name="Millares 12 2 2" xfId="2312" xr:uid="{00000000-0005-0000-0000-0000FA030000}"/>
    <cellStyle name="Millares 12 2 2 2" xfId="3222" xr:uid="{00000000-0005-0000-0000-0000FB030000}"/>
    <cellStyle name="Millares 12 2 3" xfId="2708" xr:uid="{00000000-0005-0000-0000-0000FC030000}"/>
    <cellStyle name="Millares 12 2 3 2" xfId="3223" xr:uid="{00000000-0005-0000-0000-0000FD030000}"/>
    <cellStyle name="Millares 12 2 4" xfId="2932" xr:uid="{00000000-0005-0000-0000-0000FE030000}"/>
    <cellStyle name="Millares 12 3" xfId="1735" xr:uid="{00000000-0005-0000-0000-0000FF030000}"/>
    <cellStyle name="Millares 12 3 2" xfId="2187" xr:uid="{00000000-0005-0000-0000-000000040000}"/>
    <cellStyle name="Millares 12 3 2 2" xfId="3224" xr:uid="{00000000-0005-0000-0000-000001040000}"/>
    <cellStyle name="Millares 12 3 3" xfId="2583" xr:uid="{00000000-0005-0000-0000-000002040000}"/>
    <cellStyle name="Millares 12 3 3 2" xfId="3225" xr:uid="{00000000-0005-0000-0000-000003040000}"/>
    <cellStyle name="Millares 12 3 4" xfId="2933" xr:uid="{00000000-0005-0000-0000-000004040000}"/>
    <cellStyle name="Millares 12 4" xfId="1718" xr:uid="{00000000-0005-0000-0000-000005040000}"/>
    <cellStyle name="Millares 12 4 2" xfId="2170" xr:uid="{00000000-0005-0000-0000-000006040000}"/>
    <cellStyle name="Millares 12 4 2 2" xfId="3226" xr:uid="{00000000-0005-0000-0000-000007040000}"/>
    <cellStyle name="Millares 12 4 3" xfId="2566" xr:uid="{00000000-0005-0000-0000-000008040000}"/>
    <cellStyle name="Millares 12 4 3 2" xfId="3227" xr:uid="{00000000-0005-0000-0000-000009040000}"/>
    <cellStyle name="Millares 12 4 4" xfId="2934" xr:uid="{00000000-0005-0000-0000-00000A040000}"/>
    <cellStyle name="Millares 12 5" xfId="2028" xr:uid="{00000000-0005-0000-0000-00000B040000}"/>
    <cellStyle name="Millares 12 5 2" xfId="3228" xr:uid="{00000000-0005-0000-0000-00000C040000}"/>
    <cellStyle name="Millares 12 6" xfId="2459" xr:uid="{00000000-0005-0000-0000-00000D040000}"/>
    <cellStyle name="Millares 12 6 2" xfId="3229" xr:uid="{00000000-0005-0000-0000-00000E040000}"/>
    <cellStyle name="Millares 12 7" xfId="2838" xr:uid="{00000000-0005-0000-0000-00000F040000}"/>
    <cellStyle name="Millares 120" xfId="1986" xr:uid="{00000000-0005-0000-0000-000010040000}"/>
    <cellStyle name="Millares 121" xfId="1985" xr:uid="{00000000-0005-0000-0000-000011040000}"/>
    <cellStyle name="Millares 122" xfId="1990" xr:uid="{00000000-0005-0000-0000-000012040000}"/>
    <cellStyle name="Millares 123" xfId="2820" xr:uid="{00000000-0005-0000-0000-000013040000}"/>
    <cellStyle name="Millares 124" xfId="2439" xr:uid="{00000000-0005-0000-0000-000014040000}"/>
    <cellStyle name="Millares 125" xfId="2072" xr:uid="{00000000-0005-0000-0000-000015040000}"/>
    <cellStyle name="Millares 126" xfId="1966" xr:uid="{00000000-0005-0000-0000-000016040000}"/>
    <cellStyle name="Millares 127" xfId="2053" xr:uid="{00000000-0005-0000-0000-000017040000}"/>
    <cellStyle name="Millares 128" xfId="2819" xr:uid="{00000000-0005-0000-0000-000018040000}"/>
    <cellStyle name="Millares 129" xfId="1995" xr:uid="{00000000-0005-0000-0000-000019040000}"/>
    <cellStyle name="Millares 13" xfId="1095" xr:uid="{00000000-0005-0000-0000-00001A040000}"/>
    <cellStyle name="Millares 13 2" xfId="1861" xr:uid="{00000000-0005-0000-0000-00001B040000}"/>
    <cellStyle name="Millares 13 2 2" xfId="2313" xr:uid="{00000000-0005-0000-0000-00001C040000}"/>
    <cellStyle name="Millares 13 2 2 2" xfId="3230" xr:uid="{00000000-0005-0000-0000-00001D040000}"/>
    <cellStyle name="Millares 13 2 3" xfId="2709" xr:uid="{00000000-0005-0000-0000-00001E040000}"/>
    <cellStyle name="Millares 13 2 3 2" xfId="3231" xr:uid="{00000000-0005-0000-0000-00001F040000}"/>
    <cellStyle name="Millares 13 2 4" xfId="2935" xr:uid="{00000000-0005-0000-0000-000020040000}"/>
    <cellStyle name="Millares 13 3" xfId="1736" xr:uid="{00000000-0005-0000-0000-000021040000}"/>
    <cellStyle name="Millares 13 3 2" xfId="2188" xr:uid="{00000000-0005-0000-0000-000022040000}"/>
    <cellStyle name="Millares 13 3 2 2" xfId="3232" xr:uid="{00000000-0005-0000-0000-000023040000}"/>
    <cellStyle name="Millares 13 3 3" xfId="2584" xr:uid="{00000000-0005-0000-0000-000024040000}"/>
    <cellStyle name="Millares 13 3 3 2" xfId="3233" xr:uid="{00000000-0005-0000-0000-000025040000}"/>
    <cellStyle name="Millares 13 3 4" xfId="2936" xr:uid="{00000000-0005-0000-0000-000026040000}"/>
    <cellStyle name="Millares 13 4" xfId="1778" xr:uid="{00000000-0005-0000-0000-000027040000}"/>
    <cellStyle name="Millares 13 4 2" xfId="2230" xr:uid="{00000000-0005-0000-0000-000028040000}"/>
    <cellStyle name="Millares 13 4 2 2" xfId="3234" xr:uid="{00000000-0005-0000-0000-000029040000}"/>
    <cellStyle name="Millares 13 4 3" xfId="2626" xr:uid="{00000000-0005-0000-0000-00002A040000}"/>
    <cellStyle name="Millares 13 4 3 2" xfId="3235" xr:uid="{00000000-0005-0000-0000-00002B040000}"/>
    <cellStyle name="Millares 13 4 4" xfId="2937" xr:uid="{00000000-0005-0000-0000-00002C040000}"/>
    <cellStyle name="Millares 13 5" xfId="2029" xr:uid="{00000000-0005-0000-0000-00002D040000}"/>
    <cellStyle name="Millares 13 5 2" xfId="3236" xr:uid="{00000000-0005-0000-0000-00002E040000}"/>
    <cellStyle name="Millares 13 6" xfId="2460" xr:uid="{00000000-0005-0000-0000-00002F040000}"/>
    <cellStyle name="Millares 13 6 2" xfId="3237" xr:uid="{00000000-0005-0000-0000-000030040000}"/>
    <cellStyle name="Millares 13 7" xfId="2839" xr:uid="{00000000-0005-0000-0000-000031040000}"/>
    <cellStyle name="Millares 130" xfId="2024" xr:uid="{00000000-0005-0000-0000-000032040000}"/>
    <cellStyle name="Millares 131" xfId="2811" xr:uid="{00000000-0005-0000-0000-000033040000}"/>
    <cellStyle name="Millares 132" xfId="2429" xr:uid="{00000000-0005-0000-0000-000034040000}"/>
    <cellStyle name="Millares 133" xfId="2073" xr:uid="{00000000-0005-0000-0000-000035040000}"/>
    <cellStyle name="Millares 134" xfId="2812" xr:uid="{00000000-0005-0000-0000-000036040000}"/>
    <cellStyle name="Millares 135" xfId="2054" xr:uid="{00000000-0005-0000-0000-000037040000}"/>
    <cellStyle name="Millares 136" xfId="2086" xr:uid="{00000000-0005-0000-0000-000038040000}"/>
    <cellStyle name="Millares 137" xfId="2810" xr:uid="{00000000-0005-0000-0000-000039040000}"/>
    <cellStyle name="Millares 138" xfId="2017" xr:uid="{00000000-0005-0000-0000-00003A040000}"/>
    <cellStyle name="Millares 139" xfId="2813" xr:uid="{00000000-0005-0000-0000-00003B040000}"/>
    <cellStyle name="Millares 14" xfId="1096" xr:uid="{00000000-0005-0000-0000-00003C040000}"/>
    <cellStyle name="Millares 14 2" xfId="1862" xr:uid="{00000000-0005-0000-0000-00003D040000}"/>
    <cellStyle name="Millares 14 2 2" xfId="2314" xr:uid="{00000000-0005-0000-0000-00003E040000}"/>
    <cellStyle name="Millares 14 2 2 2" xfId="3238" xr:uid="{00000000-0005-0000-0000-00003F040000}"/>
    <cellStyle name="Millares 14 2 3" xfId="2710" xr:uid="{00000000-0005-0000-0000-000040040000}"/>
    <cellStyle name="Millares 14 2 3 2" xfId="3239" xr:uid="{00000000-0005-0000-0000-000041040000}"/>
    <cellStyle name="Millares 14 2 4" xfId="2938" xr:uid="{00000000-0005-0000-0000-000042040000}"/>
    <cellStyle name="Millares 14 3" xfId="1737" xr:uid="{00000000-0005-0000-0000-000043040000}"/>
    <cellStyle name="Millares 14 3 2" xfId="2189" xr:uid="{00000000-0005-0000-0000-000044040000}"/>
    <cellStyle name="Millares 14 3 2 2" xfId="3240" xr:uid="{00000000-0005-0000-0000-000045040000}"/>
    <cellStyle name="Millares 14 3 3" xfId="2585" xr:uid="{00000000-0005-0000-0000-000046040000}"/>
    <cellStyle name="Millares 14 3 3 2" xfId="3241" xr:uid="{00000000-0005-0000-0000-000047040000}"/>
    <cellStyle name="Millares 14 3 4" xfId="2939" xr:uid="{00000000-0005-0000-0000-000048040000}"/>
    <cellStyle name="Millares 14 4" xfId="1779" xr:uid="{00000000-0005-0000-0000-000049040000}"/>
    <cellStyle name="Millares 14 4 2" xfId="2231" xr:uid="{00000000-0005-0000-0000-00004A040000}"/>
    <cellStyle name="Millares 14 4 2 2" xfId="3242" xr:uid="{00000000-0005-0000-0000-00004B040000}"/>
    <cellStyle name="Millares 14 4 3" xfId="2627" xr:uid="{00000000-0005-0000-0000-00004C040000}"/>
    <cellStyle name="Millares 14 4 3 2" xfId="3243" xr:uid="{00000000-0005-0000-0000-00004D040000}"/>
    <cellStyle name="Millares 14 4 4" xfId="2940" xr:uid="{00000000-0005-0000-0000-00004E040000}"/>
    <cellStyle name="Millares 14 5" xfId="2030" xr:uid="{00000000-0005-0000-0000-00004F040000}"/>
    <cellStyle name="Millares 14 5 2" xfId="3244" xr:uid="{00000000-0005-0000-0000-000050040000}"/>
    <cellStyle name="Millares 14 6" xfId="2461" xr:uid="{00000000-0005-0000-0000-000051040000}"/>
    <cellStyle name="Millares 14 6 2" xfId="3245" xr:uid="{00000000-0005-0000-0000-000052040000}"/>
    <cellStyle name="Millares 14 7" xfId="2840" xr:uid="{00000000-0005-0000-0000-000053040000}"/>
    <cellStyle name="Millares 140" xfId="1967" xr:uid="{00000000-0005-0000-0000-000054040000}"/>
    <cellStyle name="Millares 141" xfId="2815" xr:uid="{00000000-0005-0000-0000-000055040000}"/>
    <cellStyle name="Millares 142" xfId="1078" xr:uid="{00000000-0005-0000-0000-000056040000}"/>
    <cellStyle name="Millares 143" xfId="1076" xr:uid="{00000000-0005-0000-0000-000057040000}"/>
    <cellStyle name="Millares 144" xfId="2824" xr:uid="{00000000-0005-0000-0000-000058040000}"/>
    <cellStyle name="Millares 145" xfId="2826" xr:uid="{00000000-0005-0000-0000-000059040000}"/>
    <cellStyle name="Millares 146" xfId="1089" xr:uid="{00000000-0005-0000-0000-00005A040000}"/>
    <cellStyle name="Millares 147" xfId="2828" xr:uid="{00000000-0005-0000-0000-00005B040000}"/>
    <cellStyle name="Millares 148" xfId="1086" xr:uid="{00000000-0005-0000-0000-00005C040000}"/>
    <cellStyle name="Millares 149" xfId="2825" xr:uid="{00000000-0005-0000-0000-00005D040000}"/>
    <cellStyle name="Millares 15" xfId="1097" xr:uid="{00000000-0005-0000-0000-00005E040000}"/>
    <cellStyle name="Millares 15 2" xfId="1863" xr:uid="{00000000-0005-0000-0000-00005F040000}"/>
    <cellStyle name="Millares 15 2 2" xfId="2315" xr:uid="{00000000-0005-0000-0000-000060040000}"/>
    <cellStyle name="Millares 15 2 2 2" xfId="3246" xr:uid="{00000000-0005-0000-0000-000061040000}"/>
    <cellStyle name="Millares 15 2 3" xfId="2711" xr:uid="{00000000-0005-0000-0000-000062040000}"/>
    <cellStyle name="Millares 15 2 3 2" xfId="3247" xr:uid="{00000000-0005-0000-0000-000063040000}"/>
    <cellStyle name="Millares 15 2 4" xfId="2941" xr:uid="{00000000-0005-0000-0000-000064040000}"/>
    <cellStyle name="Millares 15 3" xfId="1738" xr:uid="{00000000-0005-0000-0000-000065040000}"/>
    <cellStyle name="Millares 15 3 2" xfId="2190" xr:uid="{00000000-0005-0000-0000-000066040000}"/>
    <cellStyle name="Millares 15 3 2 2" xfId="3248" xr:uid="{00000000-0005-0000-0000-000067040000}"/>
    <cellStyle name="Millares 15 3 3" xfId="2586" xr:uid="{00000000-0005-0000-0000-000068040000}"/>
    <cellStyle name="Millares 15 3 3 2" xfId="3249" xr:uid="{00000000-0005-0000-0000-000069040000}"/>
    <cellStyle name="Millares 15 3 4" xfId="2942" xr:uid="{00000000-0005-0000-0000-00006A040000}"/>
    <cellStyle name="Millares 15 4" xfId="1725" xr:uid="{00000000-0005-0000-0000-00006B040000}"/>
    <cellStyle name="Millares 15 4 2" xfId="2177" xr:uid="{00000000-0005-0000-0000-00006C040000}"/>
    <cellStyle name="Millares 15 4 2 2" xfId="3250" xr:uid="{00000000-0005-0000-0000-00006D040000}"/>
    <cellStyle name="Millares 15 4 3" xfId="2573" xr:uid="{00000000-0005-0000-0000-00006E040000}"/>
    <cellStyle name="Millares 15 4 3 2" xfId="3251" xr:uid="{00000000-0005-0000-0000-00006F040000}"/>
    <cellStyle name="Millares 15 4 4" xfId="2943" xr:uid="{00000000-0005-0000-0000-000070040000}"/>
    <cellStyle name="Millares 15 5" xfId="2031" xr:uid="{00000000-0005-0000-0000-000071040000}"/>
    <cellStyle name="Millares 15 5 2" xfId="3252" xr:uid="{00000000-0005-0000-0000-000072040000}"/>
    <cellStyle name="Millares 15 6" xfId="2462" xr:uid="{00000000-0005-0000-0000-000073040000}"/>
    <cellStyle name="Millares 15 6 2" xfId="3253" xr:uid="{00000000-0005-0000-0000-000074040000}"/>
    <cellStyle name="Millares 15 7" xfId="2841" xr:uid="{00000000-0005-0000-0000-000075040000}"/>
    <cellStyle name="Millares 150" xfId="2831" xr:uid="{00000000-0005-0000-0000-000076040000}"/>
    <cellStyle name="Millares 151" xfId="2902" xr:uid="{00000000-0005-0000-0000-000077040000}"/>
    <cellStyle name="Millares 152" xfId="3939" xr:uid="{00000000-0005-0000-0000-000078040000}"/>
    <cellStyle name="Millares 153" xfId="2834" xr:uid="{00000000-0005-0000-0000-000079040000}"/>
    <cellStyle name="Millares 154" xfId="55" xr:uid="{00000000-0005-0000-0000-00007A040000}"/>
    <cellStyle name="Millares 155" xfId="1070" xr:uid="{00000000-0005-0000-0000-00007B040000}"/>
    <cellStyle name="Millares 16" xfId="1098" xr:uid="{00000000-0005-0000-0000-00007C040000}"/>
    <cellStyle name="Millares 16 2" xfId="1864" xr:uid="{00000000-0005-0000-0000-00007D040000}"/>
    <cellStyle name="Millares 16 2 2" xfId="2316" xr:uid="{00000000-0005-0000-0000-00007E040000}"/>
    <cellStyle name="Millares 16 2 2 2" xfId="3254" xr:uid="{00000000-0005-0000-0000-00007F040000}"/>
    <cellStyle name="Millares 16 2 3" xfId="2712" xr:uid="{00000000-0005-0000-0000-000080040000}"/>
    <cellStyle name="Millares 16 2 3 2" xfId="3255" xr:uid="{00000000-0005-0000-0000-000081040000}"/>
    <cellStyle name="Millares 16 2 4" xfId="2944" xr:uid="{00000000-0005-0000-0000-000082040000}"/>
    <cellStyle name="Millares 16 3" xfId="1739" xr:uid="{00000000-0005-0000-0000-000083040000}"/>
    <cellStyle name="Millares 16 3 2" xfId="2191" xr:uid="{00000000-0005-0000-0000-000084040000}"/>
    <cellStyle name="Millares 16 3 2 2" xfId="3256" xr:uid="{00000000-0005-0000-0000-000085040000}"/>
    <cellStyle name="Millares 16 3 3" xfId="2587" xr:uid="{00000000-0005-0000-0000-000086040000}"/>
    <cellStyle name="Millares 16 3 3 2" xfId="3257" xr:uid="{00000000-0005-0000-0000-000087040000}"/>
    <cellStyle name="Millares 16 3 4" xfId="2945" xr:uid="{00000000-0005-0000-0000-000088040000}"/>
    <cellStyle name="Millares 16 4" xfId="1770" xr:uid="{00000000-0005-0000-0000-000089040000}"/>
    <cellStyle name="Millares 16 4 2" xfId="2222" xr:uid="{00000000-0005-0000-0000-00008A040000}"/>
    <cellStyle name="Millares 16 4 2 2" xfId="3258" xr:uid="{00000000-0005-0000-0000-00008B040000}"/>
    <cellStyle name="Millares 16 4 3" xfId="2618" xr:uid="{00000000-0005-0000-0000-00008C040000}"/>
    <cellStyle name="Millares 16 4 3 2" xfId="3259" xr:uid="{00000000-0005-0000-0000-00008D040000}"/>
    <cellStyle name="Millares 16 4 4" xfId="2946" xr:uid="{00000000-0005-0000-0000-00008E040000}"/>
    <cellStyle name="Millares 16 5" xfId="2032" xr:uid="{00000000-0005-0000-0000-00008F040000}"/>
    <cellStyle name="Millares 16 5 2" xfId="3260" xr:uid="{00000000-0005-0000-0000-000090040000}"/>
    <cellStyle name="Millares 16 6" xfId="2463" xr:uid="{00000000-0005-0000-0000-000091040000}"/>
    <cellStyle name="Millares 16 6 2" xfId="3261" xr:uid="{00000000-0005-0000-0000-000092040000}"/>
    <cellStyle name="Millares 16 7" xfId="2842" xr:uid="{00000000-0005-0000-0000-000093040000}"/>
    <cellStyle name="Millares 17" xfId="1099" xr:uid="{00000000-0005-0000-0000-000094040000}"/>
    <cellStyle name="Millares 17 2" xfId="1865" xr:uid="{00000000-0005-0000-0000-000095040000}"/>
    <cellStyle name="Millares 17 2 2" xfId="2317" xr:uid="{00000000-0005-0000-0000-000096040000}"/>
    <cellStyle name="Millares 17 2 2 2" xfId="3262" xr:uid="{00000000-0005-0000-0000-000097040000}"/>
    <cellStyle name="Millares 17 2 3" xfId="2713" xr:uid="{00000000-0005-0000-0000-000098040000}"/>
    <cellStyle name="Millares 17 2 3 2" xfId="3263" xr:uid="{00000000-0005-0000-0000-000099040000}"/>
    <cellStyle name="Millares 17 2 4" xfId="2947" xr:uid="{00000000-0005-0000-0000-00009A040000}"/>
    <cellStyle name="Millares 17 3" xfId="1740" xr:uid="{00000000-0005-0000-0000-00009B040000}"/>
    <cellStyle name="Millares 17 3 2" xfId="2192" xr:uid="{00000000-0005-0000-0000-00009C040000}"/>
    <cellStyle name="Millares 17 3 2 2" xfId="3264" xr:uid="{00000000-0005-0000-0000-00009D040000}"/>
    <cellStyle name="Millares 17 3 3" xfId="2588" xr:uid="{00000000-0005-0000-0000-00009E040000}"/>
    <cellStyle name="Millares 17 3 3 2" xfId="3265" xr:uid="{00000000-0005-0000-0000-00009F040000}"/>
    <cellStyle name="Millares 17 3 4" xfId="2948" xr:uid="{00000000-0005-0000-0000-0000A0040000}"/>
    <cellStyle name="Millares 17 4" xfId="1727" xr:uid="{00000000-0005-0000-0000-0000A1040000}"/>
    <cellStyle name="Millares 17 4 2" xfId="2179" xr:uid="{00000000-0005-0000-0000-0000A2040000}"/>
    <cellStyle name="Millares 17 4 2 2" xfId="3266" xr:uid="{00000000-0005-0000-0000-0000A3040000}"/>
    <cellStyle name="Millares 17 4 3" xfId="2575" xr:uid="{00000000-0005-0000-0000-0000A4040000}"/>
    <cellStyle name="Millares 17 4 3 2" xfId="3267" xr:uid="{00000000-0005-0000-0000-0000A5040000}"/>
    <cellStyle name="Millares 17 4 4" xfId="2949" xr:uid="{00000000-0005-0000-0000-0000A6040000}"/>
    <cellStyle name="Millares 17 5" xfId="2033" xr:uid="{00000000-0005-0000-0000-0000A7040000}"/>
    <cellStyle name="Millares 17 5 2" xfId="3268" xr:uid="{00000000-0005-0000-0000-0000A8040000}"/>
    <cellStyle name="Millares 17 6" xfId="2464" xr:uid="{00000000-0005-0000-0000-0000A9040000}"/>
    <cellStyle name="Millares 17 6 2" xfId="3269" xr:uid="{00000000-0005-0000-0000-0000AA040000}"/>
    <cellStyle name="Millares 17 7" xfId="2843" xr:uid="{00000000-0005-0000-0000-0000AB040000}"/>
    <cellStyle name="Millares 18" xfId="1100" xr:uid="{00000000-0005-0000-0000-0000AC040000}"/>
    <cellStyle name="Millares 18 2" xfId="1866" xr:uid="{00000000-0005-0000-0000-0000AD040000}"/>
    <cellStyle name="Millares 18 2 2" xfId="2318" xr:uid="{00000000-0005-0000-0000-0000AE040000}"/>
    <cellStyle name="Millares 18 2 2 2" xfId="3270" xr:uid="{00000000-0005-0000-0000-0000AF040000}"/>
    <cellStyle name="Millares 18 2 3" xfId="2714" xr:uid="{00000000-0005-0000-0000-0000B0040000}"/>
    <cellStyle name="Millares 18 2 3 2" xfId="3271" xr:uid="{00000000-0005-0000-0000-0000B1040000}"/>
    <cellStyle name="Millares 18 2 4" xfId="2950" xr:uid="{00000000-0005-0000-0000-0000B2040000}"/>
    <cellStyle name="Millares 18 3" xfId="1741" xr:uid="{00000000-0005-0000-0000-0000B3040000}"/>
    <cellStyle name="Millares 18 3 2" xfId="2193" xr:uid="{00000000-0005-0000-0000-0000B4040000}"/>
    <cellStyle name="Millares 18 3 2 2" xfId="3272" xr:uid="{00000000-0005-0000-0000-0000B5040000}"/>
    <cellStyle name="Millares 18 3 3" xfId="2589" xr:uid="{00000000-0005-0000-0000-0000B6040000}"/>
    <cellStyle name="Millares 18 3 3 2" xfId="3273" xr:uid="{00000000-0005-0000-0000-0000B7040000}"/>
    <cellStyle name="Millares 18 3 4" xfId="2951" xr:uid="{00000000-0005-0000-0000-0000B8040000}"/>
    <cellStyle name="Millares 18 4" xfId="1729" xr:uid="{00000000-0005-0000-0000-0000B9040000}"/>
    <cellStyle name="Millares 18 4 2" xfId="2181" xr:uid="{00000000-0005-0000-0000-0000BA040000}"/>
    <cellStyle name="Millares 18 4 2 2" xfId="3274" xr:uid="{00000000-0005-0000-0000-0000BB040000}"/>
    <cellStyle name="Millares 18 4 3" xfId="2577" xr:uid="{00000000-0005-0000-0000-0000BC040000}"/>
    <cellStyle name="Millares 18 4 3 2" xfId="3275" xr:uid="{00000000-0005-0000-0000-0000BD040000}"/>
    <cellStyle name="Millares 18 4 4" xfId="2952" xr:uid="{00000000-0005-0000-0000-0000BE040000}"/>
    <cellStyle name="Millares 18 5" xfId="2034" xr:uid="{00000000-0005-0000-0000-0000BF040000}"/>
    <cellStyle name="Millares 18 5 2" xfId="3276" xr:uid="{00000000-0005-0000-0000-0000C0040000}"/>
    <cellStyle name="Millares 18 6" xfId="2465" xr:uid="{00000000-0005-0000-0000-0000C1040000}"/>
    <cellStyle name="Millares 18 6 2" xfId="3277" xr:uid="{00000000-0005-0000-0000-0000C2040000}"/>
    <cellStyle name="Millares 18 7" xfId="2844" xr:uid="{00000000-0005-0000-0000-0000C3040000}"/>
    <cellStyle name="Millares 19" xfId="1101" xr:uid="{00000000-0005-0000-0000-0000C4040000}"/>
    <cellStyle name="Millares 19 2" xfId="1867" xr:uid="{00000000-0005-0000-0000-0000C5040000}"/>
    <cellStyle name="Millares 19 2 2" xfId="2319" xr:uid="{00000000-0005-0000-0000-0000C6040000}"/>
    <cellStyle name="Millares 19 2 2 2" xfId="3278" xr:uid="{00000000-0005-0000-0000-0000C7040000}"/>
    <cellStyle name="Millares 19 2 3" xfId="2715" xr:uid="{00000000-0005-0000-0000-0000C8040000}"/>
    <cellStyle name="Millares 19 2 3 2" xfId="3279" xr:uid="{00000000-0005-0000-0000-0000C9040000}"/>
    <cellStyle name="Millares 19 2 4" xfId="2953" xr:uid="{00000000-0005-0000-0000-0000CA040000}"/>
    <cellStyle name="Millares 19 3" xfId="1742" xr:uid="{00000000-0005-0000-0000-0000CB040000}"/>
    <cellStyle name="Millares 19 3 2" xfId="2194" xr:uid="{00000000-0005-0000-0000-0000CC040000}"/>
    <cellStyle name="Millares 19 3 2 2" xfId="3280" xr:uid="{00000000-0005-0000-0000-0000CD040000}"/>
    <cellStyle name="Millares 19 3 3" xfId="2590" xr:uid="{00000000-0005-0000-0000-0000CE040000}"/>
    <cellStyle name="Millares 19 3 3 2" xfId="3281" xr:uid="{00000000-0005-0000-0000-0000CF040000}"/>
    <cellStyle name="Millares 19 3 4" xfId="2954" xr:uid="{00000000-0005-0000-0000-0000D0040000}"/>
    <cellStyle name="Millares 19 4" xfId="1780" xr:uid="{00000000-0005-0000-0000-0000D1040000}"/>
    <cellStyle name="Millares 19 4 2" xfId="2232" xr:uid="{00000000-0005-0000-0000-0000D2040000}"/>
    <cellStyle name="Millares 19 4 2 2" xfId="3282" xr:uid="{00000000-0005-0000-0000-0000D3040000}"/>
    <cellStyle name="Millares 19 4 3" xfId="2628" xr:uid="{00000000-0005-0000-0000-0000D4040000}"/>
    <cellStyle name="Millares 19 4 3 2" xfId="3283" xr:uid="{00000000-0005-0000-0000-0000D5040000}"/>
    <cellStyle name="Millares 19 4 4" xfId="2955" xr:uid="{00000000-0005-0000-0000-0000D6040000}"/>
    <cellStyle name="Millares 19 5" xfId="2035" xr:uid="{00000000-0005-0000-0000-0000D7040000}"/>
    <cellStyle name="Millares 19 5 2" xfId="3284" xr:uid="{00000000-0005-0000-0000-0000D8040000}"/>
    <cellStyle name="Millares 19 6" xfId="2466" xr:uid="{00000000-0005-0000-0000-0000D9040000}"/>
    <cellStyle name="Millares 19 6 2" xfId="3285" xr:uid="{00000000-0005-0000-0000-0000DA040000}"/>
    <cellStyle name="Millares 19 7" xfId="2845" xr:uid="{00000000-0005-0000-0000-0000DB040000}"/>
    <cellStyle name="Millares 2" xfId="4" xr:uid="{00000000-0005-0000-0000-0000DC040000}"/>
    <cellStyle name="Millares 2 10" xfId="1081" xr:uid="{00000000-0005-0000-0000-0000DD040000}"/>
    <cellStyle name="Millares 2 2" xfId="921" xr:uid="{00000000-0005-0000-0000-0000DE040000}"/>
    <cellStyle name="Millares 2 2 2" xfId="1103" xr:uid="{00000000-0005-0000-0000-0000DF040000}"/>
    <cellStyle name="Millares 2 2 2 2" xfId="1868" xr:uid="{00000000-0005-0000-0000-0000E0040000}"/>
    <cellStyle name="Millares 2 2 2 2 2" xfId="2320" xr:uid="{00000000-0005-0000-0000-0000E1040000}"/>
    <cellStyle name="Millares 2 2 2 2 2 2" xfId="3286" xr:uid="{00000000-0005-0000-0000-0000E2040000}"/>
    <cellStyle name="Millares 2 2 2 2 3" xfId="2716" xr:uid="{00000000-0005-0000-0000-0000E3040000}"/>
    <cellStyle name="Millares 2 2 2 2 3 2" xfId="3287" xr:uid="{00000000-0005-0000-0000-0000E4040000}"/>
    <cellStyle name="Millares 2 2 2 2 4" xfId="2956" xr:uid="{00000000-0005-0000-0000-0000E5040000}"/>
    <cellStyle name="Millares 2 2 2 3" xfId="1743" xr:uid="{00000000-0005-0000-0000-0000E6040000}"/>
    <cellStyle name="Millares 2 2 2 3 2" xfId="2195" xr:uid="{00000000-0005-0000-0000-0000E7040000}"/>
    <cellStyle name="Millares 2 2 2 3 2 2" xfId="3288" xr:uid="{00000000-0005-0000-0000-0000E8040000}"/>
    <cellStyle name="Millares 2 2 2 3 3" xfId="2591" xr:uid="{00000000-0005-0000-0000-0000E9040000}"/>
    <cellStyle name="Millares 2 2 2 3 3 2" xfId="3289" xr:uid="{00000000-0005-0000-0000-0000EA040000}"/>
    <cellStyle name="Millares 2 2 2 3 4" xfId="2957" xr:uid="{00000000-0005-0000-0000-0000EB040000}"/>
    <cellStyle name="Millares 2 2 2 4" xfId="1715" xr:uid="{00000000-0005-0000-0000-0000EC040000}"/>
    <cellStyle name="Millares 2 2 2 4 2" xfId="2167" xr:uid="{00000000-0005-0000-0000-0000ED040000}"/>
    <cellStyle name="Millares 2 2 2 4 2 2" xfId="3290" xr:uid="{00000000-0005-0000-0000-0000EE040000}"/>
    <cellStyle name="Millares 2 2 2 4 3" xfId="2563" xr:uid="{00000000-0005-0000-0000-0000EF040000}"/>
    <cellStyle name="Millares 2 2 2 4 3 2" xfId="3291" xr:uid="{00000000-0005-0000-0000-0000F0040000}"/>
    <cellStyle name="Millares 2 2 2 4 4" xfId="2958" xr:uid="{00000000-0005-0000-0000-0000F1040000}"/>
    <cellStyle name="Millares 2 2 2 5" xfId="2036" xr:uid="{00000000-0005-0000-0000-0000F2040000}"/>
    <cellStyle name="Millares 2 2 2 5 2" xfId="3292" xr:uid="{00000000-0005-0000-0000-0000F3040000}"/>
    <cellStyle name="Millares 2 2 2 6" xfId="2467" xr:uid="{00000000-0005-0000-0000-0000F4040000}"/>
    <cellStyle name="Millares 2 2 2 6 2" xfId="3293" xr:uid="{00000000-0005-0000-0000-0000F5040000}"/>
    <cellStyle name="Millares 2 2 2 7" xfId="3294" xr:uid="{00000000-0005-0000-0000-0000F6040000}"/>
    <cellStyle name="Millares 2 2 2 8" xfId="2846" xr:uid="{00000000-0005-0000-0000-0000F7040000}"/>
    <cellStyle name="Millares 2 2 3" xfId="1102" xr:uid="{00000000-0005-0000-0000-0000F8040000}"/>
    <cellStyle name="Millares 2 2 4" xfId="3295" xr:uid="{00000000-0005-0000-0000-0000F9040000}"/>
    <cellStyle name="Millares 2 3" xfId="922" xr:uid="{00000000-0005-0000-0000-0000FA040000}"/>
    <cellStyle name="Millares 2 3 2" xfId="1105" xr:uid="{00000000-0005-0000-0000-0000FB040000}"/>
    <cellStyle name="Millares 2 3 2 2" xfId="1869" xr:uid="{00000000-0005-0000-0000-0000FC040000}"/>
    <cellStyle name="Millares 2 3 2 2 2" xfId="2321" xr:uid="{00000000-0005-0000-0000-0000FD040000}"/>
    <cellStyle name="Millares 2 3 2 2 2 2" xfId="3296" xr:uid="{00000000-0005-0000-0000-0000FE040000}"/>
    <cellStyle name="Millares 2 3 2 2 3" xfId="2717" xr:uid="{00000000-0005-0000-0000-0000FF040000}"/>
    <cellStyle name="Millares 2 3 2 2 3 2" xfId="3297" xr:uid="{00000000-0005-0000-0000-000000050000}"/>
    <cellStyle name="Millares 2 3 2 2 4" xfId="2959" xr:uid="{00000000-0005-0000-0000-000001050000}"/>
    <cellStyle name="Millares 2 3 2 3" xfId="1744" xr:uid="{00000000-0005-0000-0000-000002050000}"/>
    <cellStyle name="Millares 2 3 2 3 2" xfId="2196" xr:uid="{00000000-0005-0000-0000-000003050000}"/>
    <cellStyle name="Millares 2 3 2 3 2 2" xfId="3298" xr:uid="{00000000-0005-0000-0000-000004050000}"/>
    <cellStyle name="Millares 2 3 2 3 3" xfId="2592" xr:uid="{00000000-0005-0000-0000-000005050000}"/>
    <cellStyle name="Millares 2 3 2 3 3 2" xfId="3299" xr:uid="{00000000-0005-0000-0000-000006050000}"/>
    <cellStyle name="Millares 2 3 2 3 4" xfId="2960" xr:uid="{00000000-0005-0000-0000-000007050000}"/>
    <cellStyle name="Millares 2 3 2 4" xfId="1724" xr:uid="{00000000-0005-0000-0000-000008050000}"/>
    <cellStyle name="Millares 2 3 2 4 2" xfId="2176" xr:uid="{00000000-0005-0000-0000-000009050000}"/>
    <cellStyle name="Millares 2 3 2 4 2 2" xfId="3300" xr:uid="{00000000-0005-0000-0000-00000A050000}"/>
    <cellStyle name="Millares 2 3 2 4 3" xfId="2572" xr:uid="{00000000-0005-0000-0000-00000B050000}"/>
    <cellStyle name="Millares 2 3 2 4 3 2" xfId="3301" xr:uid="{00000000-0005-0000-0000-00000C050000}"/>
    <cellStyle name="Millares 2 3 2 4 4" xfId="2961" xr:uid="{00000000-0005-0000-0000-00000D050000}"/>
    <cellStyle name="Millares 2 3 2 5" xfId="2037" xr:uid="{00000000-0005-0000-0000-00000E050000}"/>
    <cellStyle name="Millares 2 3 2 5 2" xfId="3302" xr:uid="{00000000-0005-0000-0000-00000F050000}"/>
    <cellStyle name="Millares 2 3 2 6" xfId="2468" xr:uid="{00000000-0005-0000-0000-000010050000}"/>
    <cellStyle name="Millares 2 3 2 6 2" xfId="3303" xr:uid="{00000000-0005-0000-0000-000011050000}"/>
    <cellStyle name="Millares 2 3 2 7" xfId="3304" xr:uid="{00000000-0005-0000-0000-000012050000}"/>
    <cellStyle name="Millares 2 3 2 8" xfId="2847" xr:uid="{00000000-0005-0000-0000-000013050000}"/>
    <cellStyle name="Millares 2 3 3" xfId="1104" xr:uid="{00000000-0005-0000-0000-000014050000}"/>
    <cellStyle name="Millares 2 3 4" xfId="3305" xr:uid="{00000000-0005-0000-0000-000015050000}"/>
    <cellStyle name="Millares 2 4" xfId="923" xr:uid="{00000000-0005-0000-0000-000016050000}"/>
    <cellStyle name="Millares 2 4 2" xfId="1107" xr:uid="{00000000-0005-0000-0000-000017050000}"/>
    <cellStyle name="Millares 2 4 2 2" xfId="1870" xr:uid="{00000000-0005-0000-0000-000018050000}"/>
    <cellStyle name="Millares 2 4 2 2 2" xfId="2322" xr:uid="{00000000-0005-0000-0000-000019050000}"/>
    <cellStyle name="Millares 2 4 2 2 2 2" xfId="3306" xr:uid="{00000000-0005-0000-0000-00001A050000}"/>
    <cellStyle name="Millares 2 4 2 2 3" xfId="2718" xr:uid="{00000000-0005-0000-0000-00001B050000}"/>
    <cellStyle name="Millares 2 4 2 2 3 2" xfId="3307" xr:uid="{00000000-0005-0000-0000-00001C050000}"/>
    <cellStyle name="Millares 2 4 2 2 4" xfId="2962" xr:uid="{00000000-0005-0000-0000-00001D050000}"/>
    <cellStyle name="Millares 2 4 2 3" xfId="1745" xr:uid="{00000000-0005-0000-0000-00001E050000}"/>
    <cellStyle name="Millares 2 4 2 3 2" xfId="2197" xr:uid="{00000000-0005-0000-0000-00001F050000}"/>
    <cellStyle name="Millares 2 4 2 3 2 2" xfId="3308" xr:uid="{00000000-0005-0000-0000-000020050000}"/>
    <cellStyle name="Millares 2 4 2 3 3" xfId="2593" xr:uid="{00000000-0005-0000-0000-000021050000}"/>
    <cellStyle name="Millares 2 4 2 3 3 2" xfId="3309" xr:uid="{00000000-0005-0000-0000-000022050000}"/>
    <cellStyle name="Millares 2 4 2 3 4" xfId="2963" xr:uid="{00000000-0005-0000-0000-000023050000}"/>
    <cellStyle name="Millares 2 4 2 4" xfId="1956" xr:uid="{00000000-0005-0000-0000-000024050000}"/>
    <cellStyle name="Millares 2 4 2 4 2" xfId="2408" xr:uid="{00000000-0005-0000-0000-000025050000}"/>
    <cellStyle name="Millares 2 4 2 4 2 2" xfId="3310" xr:uid="{00000000-0005-0000-0000-000026050000}"/>
    <cellStyle name="Millares 2 4 2 4 3" xfId="2804" xr:uid="{00000000-0005-0000-0000-000027050000}"/>
    <cellStyle name="Millares 2 4 2 4 3 2" xfId="3311" xr:uid="{00000000-0005-0000-0000-000028050000}"/>
    <cellStyle name="Millares 2 4 2 4 4" xfId="2964" xr:uid="{00000000-0005-0000-0000-000029050000}"/>
    <cellStyle name="Millares 2 4 2 5" xfId="2038" xr:uid="{00000000-0005-0000-0000-00002A050000}"/>
    <cellStyle name="Millares 2 4 2 5 2" xfId="3312" xr:uid="{00000000-0005-0000-0000-00002B050000}"/>
    <cellStyle name="Millares 2 4 2 6" xfId="2469" xr:uid="{00000000-0005-0000-0000-00002C050000}"/>
    <cellStyle name="Millares 2 4 2 6 2" xfId="3313" xr:uid="{00000000-0005-0000-0000-00002D050000}"/>
    <cellStyle name="Millares 2 4 2 7" xfId="2848" xr:uid="{00000000-0005-0000-0000-00002E050000}"/>
    <cellStyle name="Millares 2 4 3" xfId="1106" xr:uid="{00000000-0005-0000-0000-00002F050000}"/>
    <cellStyle name="Millares 2 5" xfId="1108" xr:uid="{00000000-0005-0000-0000-000030050000}"/>
    <cellStyle name="Millares 2 6" xfId="1071" xr:uid="{00000000-0005-0000-0000-000031050000}"/>
    <cellStyle name="Millares 2 7" xfId="1484" xr:uid="{00000000-0005-0000-0000-000032050000}"/>
    <cellStyle name="Millares 2 7 2" xfId="1674" xr:uid="{00000000-0005-0000-0000-000033050000}"/>
    <cellStyle name="Millares 2 7 2 2" xfId="1937" xr:uid="{00000000-0005-0000-0000-000034050000}"/>
    <cellStyle name="Millares 2 7 2 2 2" xfId="2389" xr:uid="{00000000-0005-0000-0000-000035050000}"/>
    <cellStyle name="Millares 2 7 2 2 2 2" xfId="3314" xr:uid="{00000000-0005-0000-0000-000036050000}"/>
    <cellStyle name="Millares 2 7 2 2 3" xfId="2785" xr:uid="{00000000-0005-0000-0000-000037050000}"/>
    <cellStyle name="Millares 2 7 2 2 3 2" xfId="3315" xr:uid="{00000000-0005-0000-0000-000038050000}"/>
    <cellStyle name="Millares 2 7 2 2 4" xfId="2965" xr:uid="{00000000-0005-0000-0000-000039050000}"/>
    <cellStyle name="Millares 2 7 2 3" xfId="1838" xr:uid="{00000000-0005-0000-0000-00003A050000}"/>
    <cellStyle name="Millares 2 7 2 3 2" xfId="2290" xr:uid="{00000000-0005-0000-0000-00003B050000}"/>
    <cellStyle name="Millares 2 7 2 3 2 2" xfId="3316" xr:uid="{00000000-0005-0000-0000-00003C050000}"/>
    <cellStyle name="Millares 2 7 2 3 3" xfId="2686" xr:uid="{00000000-0005-0000-0000-00003D050000}"/>
    <cellStyle name="Millares 2 7 2 3 3 2" xfId="3317" xr:uid="{00000000-0005-0000-0000-00003E050000}"/>
    <cellStyle name="Millares 2 7 2 3 4" xfId="2966" xr:uid="{00000000-0005-0000-0000-00003F050000}"/>
    <cellStyle name="Millares 2 7 2 4" xfId="2129" xr:uid="{00000000-0005-0000-0000-000040050000}"/>
    <cellStyle name="Millares 2 7 2 4 2" xfId="3318" xr:uid="{00000000-0005-0000-0000-000041050000}"/>
    <cellStyle name="Millares 2 7 2 5" xfId="2525" xr:uid="{00000000-0005-0000-0000-000042050000}"/>
    <cellStyle name="Millares 2 7 2 5 2" xfId="3319" xr:uid="{00000000-0005-0000-0000-000043050000}"/>
    <cellStyle name="Millares 2 7 2 6" xfId="2906" xr:uid="{00000000-0005-0000-0000-000044050000}"/>
    <cellStyle name="Millares 2 7 3" xfId="1888" xr:uid="{00000000-0005-0000-0000-000045050000}"/>
    <cellStyle name="Millares 2 7 3 2" xfId="2340" xr:uid="{00000000-0005-0000-0000-000046050000}"/>
    <cellStyle name="Millares 2 7 3 2 2" xfId="3320" xr:uid="{00000000-0005-0000-0000-000047050000}"/>
    <cellStyle name="Millares 2 7 3 3" xfId="2736" xr:uid="{00000000-0005-0000-0000-000048050000}"/>
    <cellStyle name="Millares 2 7 3 3 2" xfId="3321" xr:uid="{00000000-0005-0000-0000-000049050000}"/>
    <cellStyle name="Millares 2 7 3 4" xfId="2967" xr:uid="{00000000-0005-0000-0000-00004A050000}"/>
    <cellStyle name="Millares 2 7 4" xfId="1782" xr:uid="{00000000-0005-0000-0000-00004B050000}"/>
    <cellStyle name="Millares 2 7 4 2" xfId="2234" xr:uid="{00000000-0005-0000-0000-00004C050000}"/>
    <cellStyle name="Millares 2 7 4 2 2" xfId="3322" xr:uid="{00000000-0005-0000-0000-00004D050000}"/>
    <cellStyle name="Millares 2 7 4 3" xfId="2630" xr:uid="{00000000-0005-0000-0000-00004E050000}"/>
    <cellStyle name="Millares 2 7 4 3 2" xfId="3323" xr:uid="{00000000-0005-0000-0000-00004F050000}"/>
    <cellStyle name="Millares 2 7 4 4" xfId="2968" xr:uid="{00000000-0005-0000-0000-000050050000}"/>
    <cellStyle name="Millares 2 7 5" xfId="1692" xr:uid="{00000000-0005-0000-0000-000051050000}"/>
    <cellStyle name="Millares 2 7 5 2" xfId="2145" xr:uid="{00000000-0005-0000-0000-000052050000}"/>
    <cellStyle name="Millares 2 7 5 2 2" xfId="3324" xr:uid="{00000000-0005-0000-0000-000053050000}"/>
    <cellStyle name="Millares 2 7 5 3" xfId="2541" xr:uid="{00000000-0005-0000-0000-000054050000}"/>
    <cellStyle name="Millares 2 7 5 3 2" xfId="3325" xr:uid="{00000000-0005-0000-0000-000055050000}"/>
    <cellStyle name="Millares 2 7 5 4" xfId="2969" xr:uid="{00000000-0005-0000-0000-000056050000}"/>
    <cellStyle name="Millares 2 7 6" xfId="2074" xr:uid="{00000000-0005-0000-0000-000057050000}"/>
    <cellStyle name="Millares 2 7 6 2" xfId="3326" xr:uid="{00000000-0005-0000-0000-000058050000}"/>
    <cellStyle name="Millares 2 7 7" xfId="2483" xr:uid="{00000000-0005-0000-0000-000059050000}"/>
    <cellStyle name="Millares 2 7 7 2" xfId="3327" xr:uid="{00000000-0005-0000-0000-00005A050000}"/>
    <cellStyle name="Millares 2 7 8" xfId="2862" xr:uid="{00000000-0005-0000-0000-00005B050000}"/>
    <cellStyle name="Millares 2 8" xfId="1485" xr:uid="{00000000-0005-0000-0000-00005C050000}"/>
    <cellStyle name="Millares 2 9" xfId="1658" xr:uid="{00000000-0005-0000-0000-00005D050000}"/>
    <cellStyle name="Millares 2 9 2" xfId="1675" xr:uid="{00000000-0005-0000-0000-00005E050000}"/>
    <cellStyle name="Millares 2 9 2 2" xfId="1944" xr:uid="{00000000-0005-0000-0000-00005F050000}"/>
    <cellStyle name="Millares 2 9 2 2 2" xfId="2396" xr:uid="{00000000-0005-0000-0000-000060050000}"/>
    <cellStyle name="Millares 2 9 2 2 2 2" xfId="3328" xr:uid="{00000000-0005-0000-0000-000061050000}"/>
    <cellStyle name="Millares 2 9 2 2 3" xfId="2792" xr:uid="{00000000-0005-0000-0000-000062050000}"/>
    <cellStyle name="Millares 2 9 2 2 3 2" xfId="3329" xr:uid="{00000000-0005-0000-0000-000063050000}"/>
    <cellStyle name="Millares 2 9 2 2 4" xfId="2970" xr:uid="{00000000-0005-0000-0000-000064050000}"/>
    <cellStyle name="Millares 2 9 2 3" xfId="1845" xr:uid="{00000000-0005-0000-0000-000065050000}"/>
    <cellStyle name="Millares 2 9 2 3 2" xfId="2297" xr:uid="{00000000-0005-0000-0000-000066050000}"/>
    <cellStyle name="Millares 2 9 2 3 2 2" xfId="3330" xr:uid="{00000000-0005-0000-0000-000067050000}"/>
    <cellStyle name="Millares 2 9 2 3 3" xfId="2693" xr:uid="{00000000-0005-0000-0000-000068050000}"/>
    <cellStyle name="Millares 2 9 2 3 3 2" xfId="3331" xr:uid="{00000000-0005-0000-0000-000069050000}"/>
    <cellStyle name="Millares 2 9 2 3 4" xfId="2971" xr:uid="{00000000-0005-0000-0000-00006A050000}"/>
    <cellStyle name="Millares 2 9 2 4" xfId="2130" xr:uid="{00000000-0005-0000-0000-00006B050000}"/>
    <cellStyle name="Millares 2 9 2 4 2" xfId="3332" xr:uid="{00000000-0005-0000-0000-00006C050000}"/>
    <cellStyle name="Millares 2 9 2 5" xfId="2526" xr:uid="{00000000-0005-0000-0000-00006D050000}"/>
    <cellStyle name="Millares 2 9 2 5 2" xfId="3333" xr:uid="{00000000-0005-0000-0000-00006E050000}"/>
    <cellStyle name="Millares 2 9 2 6" xfId="2907" xr:uid="{00000000-0005-0000-0000-00006F050000}"/>
    <cellStyle name="Millares 2 9 3" xfId="1925" xr:uid="{00000000-0005-0000-0000-000070050000}"/>
    <cellStyle name="Millares 2 9 3 2" xfId="2377" xr:uid="{00000000-0005-0000-0000-000071050000}"/>
    <cellStyle name="Millares 2 9 3 2 2" xfId="3334" xr:uid="{00000000-0005-0000-0000-000072050000}"/>
    <cellStyle name="Millares 2 9 3 3" xfId="2773" xr:uid="{00000000-0005-0000-0000-000073050000}"/>
    <cellStyle name="Millares 2 9 3 3 2" xfId="3335" xr:uid="{00000000-0005-0000-0000-000074050000}"/>
    <cellStyle name="Millares 2 9 3 4" xfId="2972" xr:uid="{00000000-0005-0000-0000-000075050000}"/>
    <cellStyle name="Millares 2 9 4" xfId="1830" xr:uid="{00000000-0005-0000-0000-000076050000}"/>
    <cellStyle name="Millares 2 9 4 2" xfId="2282" xr:uid="{00000000-0005-0000-0000-000077050000}"/>
    <cellStyle name="Millares 2 9 4 2 2" xfId="3336" xr:uid="{00000000-0005-0000-0000-000078050000}"/>
    <cellStyle name="Millares 2 9 4 3" xfId="2678" xr:uid="{00000000-0005-0000-0000-000079050000}"/>
    <cellStyle name="Millares 2 9 4 3 2" xfId="3337" xr:uid="{00000000-0005-0000-0000-00007A050000}"/>
    <cellStyle name="Millares 2 9 4 4" xfId="2973" xr:uid="{00000000-0005-0000-0000-00007B050000}"/>
    <cellStyle name="Millares 2 9 5" xfId="1699" xr:uid="{00000000-0005-0000-0000-00007C050000}"/>
    <cellStyle name="Millares 2 9 5 2" xfId="2152" xr:uid="{00000000-0005-0000-0000-00007D050000}"/>
    <cellStyle name="Millares 2 9 5 2 2" xfId="3338" xr:uid="{00000000-0005-0000-0000-00007E050000}"/>
    <cellStyle name="Millares 2 9 5 3" xfId="2548" xr:uid="{00000000-0005-0000-0000-00007F050000}"/>
    <cellStyle name="Millares 2 9 5 3 2" xfId="3339" xr:uid="{00000000-0005-0000-0000-000080050000}"/>
    <cellStyle name="Millares 2 9 5 4" xfId="2974" xr:uid="{00000000-0005-0000-0000-000081050000}"/>
    <cellStyle name="Millares 2 9 6" xfId="2118" xr:uid="{00000000-0005-0000-0000-000082050000}"/>
    <cellStyle name="Millares 2 9 6 2" xfId="3340" xr:uid="{00000000-0005-0000-0000-000083050000}"/>
    <cellStyle name="Millares 2 9 7" xfId="2518" xr:uid="{00000000-0005-0000-0000-000084050000}"/>
    <cellStyle name="Millares 2 9 7 2" xfId="3341" xr:uid="{00000000-0005-0000-0000-000085050000}"/>
    <cellStyle name="Millares 2 9 8" xfId="2898" xr:uid="{00000000-0005-0000-0000-000086050000}"/>
    <cellStyle name="Millares 20" xfId="1109" xr:uid="{00000000-0005-0000-0000-000087050000}"/>
    <cellStyle name="Millares 20 2" xfId="1871" xr:uid="{00000000-0005-0000-0000-000088050000}"/>
    <cellStyle name="Millares 20 2 2" xfId="2323" xr:uid="{00000000-0005-0000-0000-000089050000}"/>
    <cellStyle name="Millares 20 2 2 2" xfId="3342" xr:uid="{00000000-0005-0000-0000-00008A050000}"/>
    <cellStyle name="Millares 20 2 3" xfId="2719" xr:uid="{00000000-0005-0000-0000-00008B050000}"/>
    <cellStyle name="Millares 20 2 3 2" xfId="3343" xr:uid="{00000000-0005-0000-0000-00008C050000}"/>
    <cellStyle name="Millares 20 2 4" xfId="2975" xr:uid="{00000000-0005-0000-0000-00008D050000}"/>
    <cellStyle name="Millares 20 3" xfId="1746" xr:uid="{00000000-0005-0000-0000-00008E050000}"/>
    <cellStyle name="Millares 20 3 2" xfId="2198" xr:uid="{00000000-0005-0000-0000-00008F050000}"/>
    <cellStyle name="Millares 20 3 2 2" xfId="3344" xr:uid="{00000000-0005-0000-0000-000090050000}"/>
    <cellStyle name="Millares 20 3 3" xfId="2594" xr:uid="{00000000-0005-0000-0000-000091050000}"/>
    <cellStyle name="Millares 20 3 3 2" xfId="3345" xr:uid="{00000000-0005-0000-0000-000092050000}"/>
    <cellStyle name="Millares 20 3 4" xfId="2976" xr:uid="{00000000-0005-0000-0000-000093050000}"/>
    <cellStyle name="Millares 20 4" xfId="1726" xr:uid="{00000000-0005-0000-0000-000094050000}"/>
    <cellStyle name="Millares 20 4 2" xfId="2178" xr:uid="{00000000-0005-0000-0000-000095050000}"/>
    <cellStyle name="Millares 20 4 2 2" xfId="3346" xr:uid="{00000000-0005-0000-0000-000096050000}"/>
    <cellStyle name="Millares 20 4 3" xfId="2574" xr:uid="{00000000-0005-0000-0000-000097050000}"/>
    <cellStyle name="Millares 20 4 3 2" xfId="3347" xr:uid="{00000000-0005-0000-0000-000098050000}"/>
    <cellStyle name="Millares 20 4 4" xfId="2977" xr:uid="{00000000-0005-0000-0000-000099050000}"/>
    <cellStyle name="Millares 20 5" xfId="2039" xr:uid="{00000000-0005-0000-0000-00009A050000}"/>
    <cellStyle name="Millares 20 5 2" xfId="3348" xr:uid="{00000000-0005-0000-0000-00009B050000}"/>
    <cellStyle name="Millares 20 6" xfId="2470" xr:uid="{00000000-0005-0000-0000-00009C050000}"/>
    <cellStyle name="Millares 20 6 2" xfId="3349" xr:uid="{00000000-0005-0000-0000-00009D050000}"/>
    <cellStyle name="Millares 20 7" xfId="2849" xr:uid="{00000000-0005-0000-0000-00009E050000}"/>
    <cellStyle name="Millares 21" xfId="1110" xr:uid="{00000000-0005-0000-0000-00009F050000}"/>
    <cellStyle name="Millares 21 2" xfId="1872" xr:uid="{00000000-0005-0000-0000-0000A0050000}"/>
    <cellStyle name="Millares 21 2 2" xfId="2324" xr:uid="{00000000-0005-0000-0000-0000A1050000}"/>
    <cellStyle name="Millares 21 2 2 2" xfId="3350" xr:uid="{00000000-0005-0000-0000-0000A2050000}"/>
    <cellStyle name="Millares 21 2 3" xfId="2720" xr:uid="{00000000-0005-0000-0000-0000A3050000}"/>
    <cellStyle name="Millares 21 2 3 2" xfId="3351" xr:uid="{00000000-0005-0000-0000-0000A4050000}"/>
    <cellStyle name="Millares 21 2 4" xfId="2978" xr:uid="{00000000-0005-0000-0000-0000A5050000}"/>
    <cellStyle name="Millares 21 3" xfId="1747" xr:uid="{00000000-0005-0000-0000-0000A6050000}"/>
    <cellStyle name="Millares 21 3 2" xfId="2199" xr:uid="{00000000-0005-0000-0000-0000A7050000}"/>
    <cellStyle name="Millares 21 3 2 2" xfId="3352" xr:uid="{00000000-0005-0000-0000-0000A8050000}"/>
    <cellStyle name="Millares 21 3 3" xfId="2595" xr:uid="{00000000-0005-0000-0000-0000A9050000}"/>
    <cellStyle name="Millares 21 3 3 2" xfId="3353" xr:uid="{00000000-0005-0000-0000-0000AA050000}"/>
    <cellStyle name="Millares 21 3 4" xfId="2979" xr:uid="{00000000-0005-0000-0000-0000AB050000}"/>
    <cellStyle name="Millares 21 4" xfId="1824" xr:uid="{00000000-0005-0000-0000-0000AC050000}"/>
    <cellStyle name="Millares 21 4 2" xfId="2276" xr:uid="{00000000-0005-0000-0000-0000AD050000}"/>
    <cellStyle name="Millares 21 4 2 2" xfId="3354" xr:uid="{00000000-0005-0000-0000-0000AE050000}"/>
    <cellStyle name="Millares 21 4 3" xfId="2672" xr:uid="{00000000-0005-0000-0000-0000AF050000}"/>
    <cellStyle name="Millares 21 4 3 2" xfId="3355" xr:uid="{00000000-0005-0000-0000-0000B0050000}"/>
    <cellStyle name="Millares 21 4 4" xfId="2980" xr:uid="{00000000-0005-0000-0000-0000B1050000}"/>
    <cellStyle name="Millares 21 5" xfId="2040" xr:uid="{00000000-0005-0000-0000-0000B2050000}"/>
    <cellStyle name="Millares 21 5 2" xfId="3356" xr:uid="{00000000-0005-0000-0000-0000B3050000}"/>
    <cellStyle name="Millares 21 6" xfId="2471" xr:uid="{00000000-0005-0000-0000-0000B4050000}"/>
    <cellStyle name="Millares 21 6 2" xfId="3357" xr:uid="{00000000-0005-0000-0000-0000B5050000}"/>
    <cellStyle name="Millares 21 7" xfId="2850" xr:uid="{00000000-0005-0000-0000-0000B6050000}"/>
    <cellStyle name="Millares 22" xfId="1111" xr:uid="{00000000-0005-0000-0000-0000B7050000}"/>
    <cellStyle name="Millares 22 2" xfId="1873" xr:uid="{00000000-0005-0000-0000-0000B8050000}"/>
    <cellStyle name="Millares 22 2 2" xfId="2325" xr:uid="{00000000-0005-0000-0000-0000B9050000}"/>
    <cellStyle name="Millares 22 2 2 2" xfId="3358" xr:uid="{00000000-0005-0000-0000-0000BA050000}"/>
    <cellStyle name="Millares 22 2 3" xfId="2721" xr:uid="{00000000-0005-0000-0000-0000BB050000}"/>
    <cellStyle name="Millares 22 2 3 2" xfId="3359" xr:uid="{00000000-0005-0000-0000-0000BC050000}"/>
    <cellStyle name="Millares 22 2 4" xfId="2981" xr:uid="{00000000-0005-0000-0000-0000BD050000}"/>
    <cellStyle name="Millares 22 3" xfId="1748" xr:uid="{00000000-0005-0000-0000-0000BE050000}"/>
    <cellStyle name="Millares 22 3 2" xfId="2200" xr:uid="{00000000-0005-0000-0000-0000BF050000}"/>
    <cellStyle name="Millares 22 3 2 2" xfId="3360" xr:uid="{00000000-0005-0000-0000-0000C0050000}"/>
    <cellStyle name="Millares 22 3 3" xfId="2596" xr:uid="{00000000-0005-0000-0000-0000C1050000}"/>
    <cellStyle name="Millares 22 3 3 2" xfId="3361" xr:uid="{00000000-0005-0000-0000-0000C2050000}"/>
    <cellStyle name="Millares 22 3 4" xfId="2982" xr:uid="{00000000-0005-0000-0000-0000C3050000}"/>
    <cellStyle name="Millares 22 4" xfId="1728" xr:uid="{00000000-0005-0000-0000-0000C4050000}"/>
    <cellStyle name="Millares 22 4 2" xfId="2180" xr:uid="{00000000-0005-0000-0000-0000C5050000}"/>
    <cellStyle name="Millares 22 4 2 2" xfId="3362" xr:uid="{00000000-0005-0000-0000-0000C6050000}"/>
    <cellStyle name="Millares 22 4 3" xfId="2576" xr:uid="{00000000-0005-0000-0000-0000C7050000}"/>
    <cellStyle name="Millares 22 4 3 2" xfId="3363" xr:uid="{00000000-0005-0000-0000-0000C8050000}"/>
    <cellStyle name="Millares 22 4 4" xfId="2983" xr:uid="{00000000-0005-0000-0000-0000C9050000}"/>
    <cellStyle name="Millares 22 5" xfId="2041" xr:uid="{00000000-0005-0000-0000-0000CA050000}"/>
    <cellStyle name="Millares 22 5 2" xfId="3364" xr:uid="{00000000-0005-0000-0000-0000CB050000}"/>
    <cellStyle name="Millares 22 6" xfId="2472" xr:uid="{00000000-0005-0000-0000-0000CC050000}"/>
    <cellStyle name="Millares 22 6 2" xfId="3365" xr:uid="{00000000-0005-0000-0000-0000CD050000}"/>
    <cellStyle name="Millares 22 7" xfId="2851" xr:uid="{00000000-0005-0000-0000-0000CE050000}"/>
    <cellStyle name="Millares 23" xfId="1112" xr:uid="{00000000-0005-0000-0000-0000CF050000}"/>
    <cellStyle name="Millares 23 2" xfId="1874" xr:uid="{00000000-0005-0000-0000-0000D0050000}"/>
    <cellStyle name="Millares 23 2 2" xfId="2326" xr:uid="{00000000-0005-0000-0000-0000D1050000}"/>
    <cellStyle name="Millares 23 2 2 2" xfId="3366" xr:uid="{00000000-0005-0000-0000-0000D2050000}"/>
    <cellStyle name="Millares 23 2 3" xfId="2722" xr:uid="{00000000-0005-0000-0000-0000D3050000}"/>
    <cellStyle name="Millares 23 2 3 2" xfId="3367" xr:uid="{00000000-0005-0000-0000-0000D4050000}"/>
    <cellStyle name="Millares 23 2 4" xfId="2984" xr:uid="{00000000-0005-0000-0000-0000D5050000}"/>
    <cellStyle name="Millares 23 3" xfId="1749" xr:uid="{00000000-0005-0000-0000-0000D6050000}"/>
    <cellStyle name="Millares 23 3 2" xfId="2201" xr:uid="{00000000-0005-0000-0000-0000D7050000}"/>
    <cellStyle name="Millares 23 3 2 2" xfId="3368" xr:uid="{00000000-0005-0000-0000-0000D8050000}"/>
    <cellStyle name="Millares 23 3 3" xfId="2597" xr:uid="{00000000-0005-0000-0000-0000D9050000}"/>
    <cellStyle name="Millares 23 3 3 2" xfId="3369" xr:uid="{00000000-0005-0000-0000-0000DA050000}"/>
    <cellStyle name="Millares 23 3 4" xfId="2985" xr:uid="{00000000-0005-0000-0000-0000DB050000}"/>
    <cellStyle name="Millares 23 4" xfId="1769" xr:uid="{00000000-0005-0000-0000-0000DC050000}"/>
    <cellStyle name="Millares 23 4 2" xfId="2221" xr:uid="{00000000-0005-0000-0000-0000DD050000}"/>
    <cellStyle name="Millares 23 4 2 2" xfId="3370" xr:uid="{00000000-0005-0000-0000-0000DE050000}"/>
    <cellStyle name="Millares 23 4 3" xfId="2617" xr:uid="{00000000-0005-0000-0000-0000DF050000}"/>
    <cellStyle name="Millares 23 4 3 2" xfId="3371" xr:uid="{00000000-0005-0000-0000-0000E0050000}"/>
    <cellStyle name="Millares 23 4 4" xfId="2986" xr:uid="{00000000-0005-0000-0000-0000E1050000}"/>
    <cellStyle name="Millares 23 5" xfId="2042" xr:uid="{00000000-0005-0000-0000-0000E2050000}"/>
    <cellStyle name="Millares 23 5 2" xfId="3372" xr:uid="{00000000-0005-0000-0000-0000E3050000}"/>
    <cellStyle name="Millares 23 6" xfId="2473" xr:uid="{00000000-0005-0000-0000-0000E4050000}"/>
    <cellStyle name="Millares 23 6 2" xfId="3373" xr:uid="{00000000-0005-0000-0000-0000E5050000}"/>
    <cellStyle name="Millares 23 7" xfId="2852" xr:uid="{00000000-0005-0000-0000-0000E6050000}"/>
    <cellStyle name="Millares 24" xfId="1113" xr:uid="{00000000-0005-0000-0000-0000E7050000}"/>
    <cellStyle name="Millares 24 2" xfId="1875" xr:uid="{00000000-0005-0000-0000-0000E8050000}"/>
    <cellStyle name="Millares 24 2 2" xfId="2327" xr:uid="{00000000-0005-0000-0000-0000E9050000}"/>
    <cellStyle name="Millares 24 2 2 2" xfId="3374" xr:uid="{00000000-0005-0000-0000-0000EA050000}"/>
    <cellStyle name="Millares 24 2 3" xfId="2723" xr:uid="{00000000-0005-0000-0000-0000EB050000}"/>
    <cellStyle name="Millares 24 2 3 2" xfId="3375" xr:uid="{00000000-0005-0000-0000-0000EC050000}"/>
    <cellStyle name="Millares 24 2 4" xfId="2987" xr:uid="{00000000-0005-0000-0000-0000ED050000}"/>
    <cellStyle name="Millares 24 3" xfId="1750" xr:uid="{00000000-0005-0000-0000-0000EE050000}"/>
    <cellStyle name="Millares 24 3 2" xfId="2202" xr:uid="{00000000-0005-0000-0000-0000EF050000}"/>
    <cellStyle name="Millares 24 3 2 2" xfId="3376" xr:uid="{00000000-0005-0000-0000-0000F0050000}"/>
    <cellStyle name="Millares 24 3 3" xfId="2598" xr:uid="{00000000-0005-0000-0000-0000F1050000}"/>
    <cellStyle name="Millares 24 3 3 2" xfId="3377" xr:uid="{00000000-0005-0000-0000-0000F2050000}"/>
    <cellStyle name="Millares 24 3 4" xfId="2988" xr:uid="{00000000-0005-0000-0000-0000F3050000}"/>
    <cellStyle name="Millares 24 4" xfId="1827" xr:uid="{00000000-0005-0000-0000-0000F4050000}"/>
    <cellStyle name="Millares 24 4 2" xfId="2279" xr:uid="{00000000-0005-0000-0000-0000F5050000}"/>
    <cellStyle name="Millares 24 4 2 2" xfId="3378" xr:uid="{00000000-0005-0000-0000-0000F6050000}"/>
    <cellStyle name="Millares 24 4 3" xfId="2675" xr:uid="{00000000-0005-0000-0000-0000F7050000}"/>
    <cellStyle name="Millares 24 4 3 2" xfId="3379" xr:uid="{00000000-0005-0000-0000-0000F8050000}"/>
    <cellStyle name="Millares 24 4 4" xfId="2989" xr:uid="{00000000-0005-0000-0000-0000F9050000}"/>
    <cellStyle name="Millares 24 5" xfId="2043" xr:uid="{00000000-0005-0000-0000-0000FA050000}"/>
    <cellStyle name="Millares 24 5 2" xfId="3380" xr:uid="{00000000-0005-0000-0000-0000FB050000}"/>
    <cellStyle name="Millares 24 6" xfId="2474" xr:uid="{00000000-0005-0000-0000-0000FC050000}"/>
    <cellStyle name="Millares 24 6 2" xfId="3381" xr:uid="{00000000-0005-0000-0000-0000FD050000}"/>
    <cellStyle name="Millares 24 7" xfId="2853" xr:uid="{00000000-0005-0000-0000-0000FE050000}"/>
    <cellStyle name="Millares 25" xfId="1114" xr:uid="{00000000-0005-0000-0000-0000FF050000}"/>
    <cellStyle name="Millares 25 2" xfId="1876" xr:uid="{00000000-0005-0000-0000-000000060000}"/>
    <cellStyle name="Millares 25 2 2" xfId="2328" xr:uid="{00000000-0005-0000-0000-000001060000}"/>
    <cellStyle name="Millares 25 2 2 2" xfId="3382" xr:uid="{00000000-0005-0000-0000-000002060000}"/>
    <cellStyle name="Millares 25 2 3" xfId="2724" xr:uid="{00000000-0005-0000-0000-000003060000}"/>
    <cellStyle name="Millares 25 2 3 2" xfId="3383" xr:uid="{00000000-0005-0000-0000-000004060000}"/>
    <cellStyle name="Millares 25 2 4" xfId="2990" xr:uid="{00000000-0005-0000-0000-000005060000}"/>
    <cellStyle name="Millares 25 3" xfId="1751" xr:uid="{00000000-0005-0000-0000-000006060000}"/>
    <cellStyle name="Millares 25 3 2" xfId="2203" xr:uid="{00000000-0005-0000-0000-000007060000}"/>
    <cellStyle name="Millares 25 3 2 2" xfId="3384" xr:uid="{00000000-0005-0000-0000-000008060000}"/>
    <cellStyle name="Millares 25 3 3" xfId="2599" xr:uid="{00000000-0005-0000-0000-000009060000}"/>
    <cellStyle name="Millares 25 3 3 2" xfId="3385" xr:uid="{00000000-0005-0000-0000-00000A060000}"/>
    <cellStyle name="Millares 25 3 4" xfId="2991" xr:uid="{00000000-0005-0000-0000-00000B060000}"/>
    <cellStyle name="Millares 25 4" xfId="1719" xr:uid="{00000000-0005-0000-0000-00000C060000}"/>
    <cellStyle name="Millares 25 4 2" xfId="2171" xr:uid="{00000000-0005-0000-0000-00000D060000}"/>
    <cellStyle name="Millares 25 4 2 2" xfId="3386" xr:uid="{00000000-0005-0000-0000-00000E060000}"/>
    <cellStyle name="Millares 25 4 3" xfId="2567" xr:uid="{00000000-0005-0000-0000-00000F060000}"/>
    <cellStyle name="Millares 25 4 3 2" xfId="3387" xr:uid="{00000000-0005-0000-0000-000010060000}"/>
    <cellStyle name="Millares 25 4 4" xfId="2992" xr:uid="{00000000-0005-0000-0000-000011060000}"/>
    <cellStyle name="Millares 25 5" xfId="2044" xr:uid="{00000000-0005-0000-0000-000012060000}"/>
    <cellStyle name="Millares 25 5 2" xfId="3388" xr:uid="{00000000-0005-0000-0000-000013060000}"/>
    <cellStyle name="Millares 25 6" xfId="2475" xr:uid="{00000000-0005-0000-0000-000014060000}"/>
    <cellStyle name="Millares 25 6 2" xfId="3389" xr:uid="{00000000-0005-0000-0000-000015060000}"/>
    <cellStyle name="Millares 25 7" xfId="2854" xr:uid="{00000000-0005-0000-0000-000016060000}"/>
    <cellStyle name="Millares 26" xfId="924" xr:uid="{00000000-0005-0000-0000-000017060000}"/>
    <cellStyle name="Millares 27" xfId="1115" xr:uid="{00000000-0005-0000-0000-000018060000}"/>
    <cellStyle name="Millares 27 2" xfId="1877" xr:uid="{00000000-0005-0000-0000-000019060000}"/>
    <cellStyle name="Millares 27 2 2" xfId="2329" xr:uid="{00000000-0005-0000-0000-00001A060000}"/>
    <cellStyle name="Millares 27 2 2 2" xfId="3390" xr:uid="{00000000-0005-0000-0000-00001B060000}"/>
    <cellStyle name="Millares 27 2 3" xfId="2725" xr:uid="{00000000-0005-0000-0000-00001C060000}"/>
    <cellStyle name="Millares 27 2 3 2" xfId="3391" xr:uid="{00000000-0005-0000-0000-00001D060000}"/>
    <cellStyle name="Millares 27 2 4" xfId="2993" xr:uid="{00000000-0005-0000-0000-00001E060000}"/>
    <cellStyle name="Millares 27 3" xfId="1753" xr:uid="{00000000-0005-0000-0000-00001F060000}"/>
    <cellStyle name="Millares 27 3 2" xfId="2205" xr:uid="{00000000-0005-0000-0000-000020060000}"/>
    <cellStyle name="Millares 27 3 2 2" xfId="3392" xr:uid="{00000000-0005-0000-0000-000021060000}"/>
    <cellStyle name="Millares 27 3 3" xfId="2601" xr:uid="{00000000-0005-0000-0000-000022060000}"/>
    <cellStyle name="Millares 27 3 3 2" xfId="3393" xr:uid="{00000000-0005-0000-0000-000023060000}"/>
    <cellStyle name="Millares 27 3 4" xfId="2994" xr:uid="{00000000-0005-0000-0000-000024060000}"/>
    <cellStyle name="Millares 27 4" xfId="1773" xr:uid="{00000000-0005-0000-0000-000025060000}"/>
    <cellStyle name="Millares 27 4 2" xfId="2225" xr:uid="{00000000-0005-0000-0000-000026060000}"/>
    <cellStyle name="Millares 27 4 2 2" xfId="3394" xr:uid="{00000000-0005-0000-0000-000027060000}"/>
    <cellStyle name="Millares 27 4 3" xfId="2621" xr:uid="{00000000-0005-0000-0000-000028060000}"/>
    <cellStyle name="Millares 27 4 3 2" xfId="3395" xr:uid="{00000000-0005-0000-0000-000029060000}"/>
    <cellStyle name="Millares 27 4 4" xfId="2995" xr:uid="{00000000-0005-0000-0000-00002A060000}"/>
    <cellStyle name="Millares 27 5" xfId="2045" xr:uid="{00000000-0005-0000-0000-00002B060000}"/>
    <cellStyle name="Millares 27 5 2" xfId="3396" xr:uid="{00000000-0005-0000-0000-00002C060000}"/>
    <cellStyle name="Millares 27 6" xfId="2476" xr:uid="{00000000-0005-0000-0000-00002D060000}"/>
    <cellStyle name="Millares 27 6 2" xfId="3397" xr:uid="{00000000-0005-0000-0000-00002E060000}"/>
    <cellStyle name="Millares 27 7" xfId="2855" xr:uid="{00000000-0005-0000-0000-00002F060000}"/>
    <cellStyle name="Millares 28" xfId="1116" xr:uid="{00000000-0005-0000-0000-000030060000}"/>
    <cellStyle name="Millares 29" xfId="1486" xr:uid="{00000000-0005-0000-0000-000031060000}"/>
    <cellStyle name="Millares 29 2" xfId="1889" xr:uid="{00000000-0005-0000-0000-000032060000}"/>
    <cellStyle name="Millares 29 2 2" xfId="2341" xr:uid="{00000000-0005-0000-0000-000033060000}"/>
    <cellStyle name="Millares 29 2 2 2" xfId="3398" xr:uid="{00000000-0005-0000-0000-000034060000}"/>
    <cellStyle name="Millares 29 2 3" xfId="2737" xr:uid="{00000000-0005-0000-0000-000035060000}"/>
    <cellStyle name="Millares 29 2 3 2" xfId="3399" xr:uid="{00000000-0005-0000-0000-000036060000}"/>
    <cellStyle name="Millares 29 2 4" xfId="2996" xr:uid="{00000000-0005-0000-0000-000037060000}"/>
    <cellStyle name="Millares 29 3" xfId="1783" xr:uid="{00000000-0005-0000-0000-000038060000}"/>
    <cellStyle name="Millares 29 3 2" xfId="2235" xr:uid="{00000000-0005-0000-0000-000039060000}"/>
    <cellStyle name="Millares 29 3 2 2" xfId="3400" xr:uid="{00000000-0005-0000-0000-00003A060000}"/>
    <cellStyle name="Millares 29 3 3" xfId="2631" xr:uid="{00000000-0005-0000-0000-00003B060000}"/>
    <cellStyle name="Millares 29 3 3 2" xfId="3401" xr:uid="{00000000-0005-0000-0000-00003C060000}"/>
    <cellStyle name="Millares 29 3 4" xfId="2997" xr:uid="{00000000-0005-0000-0000-00003D060000}"/>
    <cellStyle name="Millares 29 4" xfId="1823" xr:uid="{00000000-0005-0000-0000-00003E060000}"/>
    <cellStyle name="Millares 29 4 2" xfId="2275" xr:uid="{00000000-0005-0000-0000-00003F060000}"/>
    <cellStyle name="Millares 29 4 2 2" xfId="3402" xr:uid="{00000000-0005-0000-0000-000040060000}"/>
    <cellStyle name="Millares 29 4 3" xfId="2671" xr:uid="{00000000-0005-0000-0000-000041060000}"/>
    <cellStyle name="Millares 29 4 3 2" xfId="3403" xr:uid="{00000000-0005-0000-0000-000042060000}"/>
    <cellStyle name="Millares 29 4 4" xfId="2998" xr:uid="{00000000-0005-0000-0000-000043060000}"/>
    <cellStyle name="Millares 29 5" xfId="2075" xr:uid="{00000000-0005-0000-0000-000044060000}"/>
    <cellStyle name="Millares 29 5 2" xfId="3404" xr:uid="{00000000-0005-0000-0000-000045060000}"/>
    <cellStyle name="Millares 29 6" xfId="2484" xr:uid="{00000000-0005-0000-0000-000046060000}"/>
    <cellStyle name="Millares 29 6 2" xfId="3405" xr:uid="{00000000-0005-0000-0000-000047060000}"/>
    <cellStyle name="Millares 29 7" xfId="2863" xr:uid="{00000000-0005-0000-0000-000048060000}"/>
    <cellStyle name="Millares 3" xfId="925" xr:uid="{00000000-0005-0000-0000-000049060000}"/>
    <cellStyle name="Millares 3 10" xfId="3406" xr:uid="{00000000-0005-0000-0000-00004A060000}"/>
    <cellStyle name="Millares 3 2" xfId="926" xr:uid="{00000000-0005-0000-0000-00004B060000}"/>
    <cellStyle name="Millares 3 2 2" xfId="1118" xr:uid="{00000000-0005-0000-0000-00004C060000}"/>
    <cellStyle name="Millares 3 2 3" xfId="1119" xr:uid="{00000000-0005-0000-0000-00004D060000}"/>
    <cellStyle name="Millares 3 2 4" xfId="1487" xr:uid="{00000000-0005-0000-0000-00004E060000}"/>
    <cellStyle name="Millares 3 2 5" xfId="1117" xr:uid="{00000000-0005-0000-0000-00004F060000}"/>
    <cellStyle name="Millares 3 2 6" xfId="3407" xr:uid="{00000000-0005-0000-0000-000050060000}"/>
    <cellStyle name="Millares 3 3" xfId="1120" xr:uid="{00000000-0005-0000-0000-000051060000}"/>
    <cellStyle name="Millares 3 3 2" xfId="1878" xr:uid="{00000000-0005-0000-0000-000052060000}"/>
    <cellStyle name="Millares 3 3 2 2" xfId="2330" xr:uid="{00000000-0005-0000-0000-000053060000}"/>
    <cellStyle name="Millares 3 3 2 2 2" xfId="3408" xr:uid="{00000000-0005-0000-0000-000054060000}"/>
    <cellStyle name="Millares 3 3 2 3" xfId="2726" xr:uid="{00000000-0005-0000-0000-000055060000}"/>
    <cellStyle name="Millares 3 3 2 3 2" xfId="3409" xr:uid="{00000000-0005-0000-0000-000056060000}"/>
    <cellStyle name="Millares 3 3 2 4" xfId="2999" xr:uid="{00000000-0005-0000-0000-000057060000}"/>
    <cellStyle name="Millares 3 3 3" xfId="1755" xr:uid="{00000000-0005-0000-0000-000058060000}"/>
    <cellStyle name="Millares 3 3 3 2" xfId="2207" xr:uid="{00000000-0005-0000-0000-000059060000}"/>
    <cellStyle name="Millares 3 3 3 2 2" xfId="3410" xr:uid="{00000000-0005-0000-0000-00005A060000}"/>
    <cellStyle name="Millares 3 3 3 3" xfId="2603" xr:uid="{00000000-0005-0000-0000-00005B060000}"/>
    <cellStyle name="Millares 3 3 3 3 2" xfId="3411" xr:uid="{00000000-0005-0000-0000-00005C060000}"/>
    <cellStyle name="Millares 3 3 3 4" xfId="3000" xr:uid="{00000000-0005-0000-0000-00005D060000}"/>
    <cellStyle name="Millares 3 3 4" xfId="1761" xr:uid="{00000000-0005-0000-0000-00005E060000}"/>
    <cellStyle name="Millares 3 3 4 2" xfId="2213" xr:uid="{00000000-0005-0000-0000-00005F060000}"/>
    <cellStyle name="Millares 3 3 4 2 2" xfId="3412" xr:uid="{00000000-0005-0000-0000-000060060000}"/>
    <cellStyle name="Millares 3 3 4 3" xfId="2609" xr:uid="{00000000-0005-0000-0000-000061060000}"/>
    <cellStyle name="Millares 3 3 4 3 2" xfId="3413" xr:uid="{00000000-0005-0000-0000-000062060000}"/>
    <cellStyle name="Millares 3 3 4 4" xfId="3001" xr:uid="{00000000-0005-0000-0000-000063060000}"/>
    <cellStyle name="Millares 3 3 5" xfId="2046" xr:uid="{00000000-0005-0000-0000-000064060000}"/>
    <cellStyle name="Millares 3 3 5 2" xfId="3414" xr:uid="{00000000-0005-0000-0000-000065060000}"/>
    <cellStyle name="Millares 3 3 6" xfId="2477" xr:uid="{00000000-0005-0000-0000-000066060000}"/>
    <cellStyle name="Millares 3 3 6 2" xfId="3415" xr:uid="{00000000-0005-0000-0000-000067060000}"/>
    <cellStyle name="Millares 3 3 7" xfId="2856" xr:uid="{00000000-0005-0000-0000-000068060000}"/>
    <cellStyle name="Millares 3 4" xfId="1488" xr:uid="{00000000-0005-0000-0000-000069060000}"/>
    <cellStyle name="Millares 3 5" xfId="1489" xr:uid="{00000000-0005-0000-0000-00006A060000}"/>
    <cellStyle name="Millares 3 5 2" xfId="1890" xr:uid="{00000000-0005-0000-0000-00006B060000}"/>
    <cellStyle name="Millares 3 5 2 2" xfId="2342" xr:uid="{00000000-0005-0000-0000-00006C060000}"/>
    <cellStyle name="Millares 3 5 2 2 2" xfId="3416" xr:uid="{00000000-0005-0000-0000-00006D060000}"/>
    <cellStyle name="Millares 3 5 2 3" xfId="2738" xr:uid="{00000000-0005-0000-0000-00006E060000}"/>
    <cellStyle name="Millares 3 5 2 3 2" xfId="3417" xr:uid="{00000000-0005-0000-0000-00006F060000}"/>
    <cellStyle name="Millares 3 5 2 4" xfId="3002" xr:uid="{00000000-0005-0000-0000-000070060000}"/>
    <cellStyle name="Millares 3 5 3" xfId="1784" xr:uid="{00000000-0005-0000-0000-000071060000}"/>
    <cellStyle name="Millares 3 5 3 2" xfId="2236" xr:uid="{00000000-0005-0000-0000-000072060000}"/>
    <cellStyle name="Millares 3 5 3 2 2" xfId="3418" xr:uid="{00000000-0005-0000-0000-000073060000}"/>
    <cellStyle name="Millares 3 5 3 3" xfId="2632" xr:uid="{00000000-0005-0000-0000-000074060000}"/>
    <cellStyle name="Millares 3 5 3 3 2" xfId="3419" xr:uid="{00000000-0005-0000-0000-000075060000}"/>
    <cellStyle name="Millares 3 5 3 4" xfId="3003" xr:uid="{00000000-0005-0000-0000-000076060000}"/>
    <cellStyle name="Millares 3 5 4" xfId="1768" xr:uid="{00000000-0005-0000-0000-000077060000}"/>
    <cellStyle name="Millares 3 5 4 2" xfId="2220" xr:uid="{00000000-0005-0000-0000-000078060000}"/>
    <cellStyle name="Millares 3 5 4 2 2" xfId="3420" xr:uid="{00000000-0005-0000-0000-000079060000}"/>
    <cellStyle name="Millares 3 5 4 3" xfId="2616" xr:uid="{00000000-0005-0000-0000-00007A060000}"/>
    <cellStyle name="Millares 3 5 4 3 2" xfId="3421" xr:uid="{00000000-0005-0000-0000-00007B060000}"/>
    <cellStyle name="Millares 3 5 4 4" xfId="3004" xr:uid="{00000000-0005-0000-0000-00007C060000}"/>
    <cellStyle name="Millares 3 5 5" xfId="2076" xr:uid="{00000000-0005-0000-0000-00007D060000}"/>
    <cellStyle name="Millares 3 5 5 2" xfId="3422" xr:uid="{00000000-0005-0000-0000-00007E060000}"/>
    <cellStyle name="Millares 3 5 6" xfId="2485" xr:uid="{00000000-0005-0000-0000-00007F060000}"/>
    <cellStyle name="Millares 3 5 6 2" xfId="3423" xr:uid="{00000000-0005-0000-0000-000080060000}"/>
    <cellStyle name="Millares 3 5 7" xfId="2864" xr:uid="{00000000-0005-0000-0000-000081060000}"/>
    <cellStyle name="Millares 3 6" xfId="1660" xr:uid="{00000000-0005-0000-0000-000082060000}"/>
    <cellStyle name="Millares 3 7" xfId="1083" xr:uid="{00000000-0005-0000-0000-000083060000}"/>
    <cellStyle name="Millares 3 7 2" xfId="1854" xr:uid="{00000000-0005-0000-0000-000084060000}"/>
    <cellStyle name="Millares 3 7 2 2" xfId="2306" xr:uid="{00000000-0005-0000-0000-000085060000}"/>
    <cellStyle name="Millares 3 7 2 2 2" xfId="3424" xr:uid="{00000000-0005-0000-0000-000086060000}"/>
    <cellStyle name="Millares 3 7 2 3" xfId="2702" xr:uid="{00000000-0005-0000-0000-000087060000}"/>
    <cellStyle name="Millares 3 7 2 3 2" xfId="3425" xr:uid="{00000000-0005-0000-0000-000088060000}"/>
    <cellStyle name="Millares 3 7 2 4" xfId="3005" xr:uid="{00000000-0005-0000-0000-000089060000}"/>
    <cellStyle name="Millares 3 7 3" xfId="1710" xr:uid="{00000000-0005-0000-0000-00008A060000}"/>
    <cellStyle name="Millares 3 7 3 2" xfId="2162" xr:uid="{00000000-0005-0000-0000-00008B060000}"/>
    <cellStyle name="Millares 3 7 3 2 2" xfId="3426" xr:uid="{00000000-0005-0000-0000-00008C060000}"/>
    <cellStyle name="Millares 3 7 3 3" xfId="2558" xr:uid="{00000000-0005-0000-0000-00008D060000}"/>
    <cellStyle name="Millares 3 7 3 3 2" xfId="3427" xr:uid="{00000000-0005-0000-0000-00008E060000}"/>
    <cellStyle name="Millares 3 7 3 4" xfId="3006" xr:uid="{00000000-0005-0000-0000-00008F060000}"/>
    <cellStyle name="Millares 3 7 4" xfId="1964" xr:uid="{00000000-0005-0000-0000-000090060000}"/>
    <cellStyle name="Millares 3 7 4 2" xfId="3428" xr:uid="{00000000-0005-0000-0000-000091060000}"/>
    <cellStyle name="Millares 3 7 5" xfId="2455" xr:uid="{00000000-0005-0000-0000-000092060000}"/>
    <cellStyle name="Millares 3 7 5 2" xfId="3429" xr:uid="{00000000-0005-0000-0000-000093060000}"/>
    <cellStyle name="Millares 3 7 6" xfId="2833" xr:uid="{00000000-0005-0000-0000-000094060000}"/>
    <cellStyle name="Millares 3 8" xfId="1708" xr:uid="{00000000-0005-0000-0000-000095060000}"/>
    <cellStyle name="Millares 3 8 2" xfId="2160" xr:uid="{00000000-0005-0000-0000-000096060000}"/>
    <cellStyle name="Millares 3 8 2 2" xfId="3430" xr:uid="{00000000-0005-0000-0000-000097060000}"/>
    <cellStyle name="Millares 3 8 3" xfId="2556" xr:uid="{00000000-0005-0000-0000-000098060000}"/>
    <cellStyle name="Millares 3 8 3 2" xfId="3431" xr:uid="{00000000-0005-0000-0000-000099060000}"/>
    <cellStyle name="Millares 3 8 4" xfId="3007" xr:uid="{00000000-0005-0000-0000-00009A060000}"/>
    <cellStyle name="Millares 3 9" xfId="1077" xr:uid="{00000000-0005-0000-0000-00009B060000}"/>
    <cellStyle name="Millares 3 9 2" xfId="3432" xr:uid="{00000000-0005-0000-0000-00009C060000}"/>
    <cellStyle name="Millares 30" xfId="1490" xr:uid="{00000000-0005-0000-0000-00009D060000}"/>
    <cellStyle name="Millares 30 2" xfId="1891" xr:uid="{00000000-0005-0000-0000-00009E060000}"/>
    <cellStyle name="Millares 30 2 2" xfId="2343" xr:uid="{00000000-0005-0000-0000-00009F060000}"/>
    <cellStyle name="Millares 30 2 2 2" xfId="3433" xr:uid="{00000000-0005-0000-0000-0000A0060000}"/>
    <cellStyle name="Millares 30 2 3" xfId="2739" xr:uid="{00000000-0005-0000-0000-0000A1060000}"/>
    <cellStyle name="Millares 30 2 3 2" xfId="3434" xr:uid="{00000000-0005-0000-0000-0000A2060000}"/>
    <cellStyle name="Millares 30 2 4" xfId="3008" xr:uid="{00000000-0005-0000-0000-0000A3060000}"/>
    <cellStyle name="Millares 30 3" xfId="1785" xr:uid="{00000000-0005-0000-0000-0000A4060000}"/>
    <cellStyle name="Millares 30 3 2" xfId="2237" xr:uid="{00000000-0005-0000-0000-0000A5060000}"/>
    <cellStyle name="Millares 30 3 2 2" xfId="3435" xr:uid="{00000000-0005-0000-0000-0000A6060000}"/>
    <cellStyle name="Millares 30 3 3" xfId="2633" xr:uid="{00000000-0005-0000-0000-0000A7060000}"/>
    <cellStyle name="Millares 30 3 3 2" xfId="3436" xr:uid="{00000000-0005-0000-0000-0000A8060000}"/>
    <cellStyle name="Millares 30 3 4" xfId="3009" xr:uid="{00000000-0005-0000-0000-0000A9060000}"/>
    <cellStyle name="Millares 30 4" xfId="1818" xr:uid="{00000000-0005-0000-0000-0000AA060000}"/>
    <cellStyle name="Millares 30 4 2" xfId="2270" xr:uid="{00000000-0005-0000-0000-0000AB060000}"/>
    <cellStyle name="Millares 30 4 2 2" xfId="3437" xr:uid="{00000000-0005-0000-0000-0000AC060000}"/>
    <cellStyle name="Millares 30 4 3" xfId="2666" xr:uid="{00000000-0005-0000-0000-0000AD060000}"/>
    <cellStyle name="Millares 30 4 3 2" xfId="3438" xr:uid="{00000000-0005-0000-0000-0000AE060000}"/>
    <cellStyle name="Millares 30 4 4" xfId="3010" xr:uid="{00000000-0005-0000-0000-0000AF060000}"/>
    <cellStyle name="Millares 30 5" xfId="2077" xr:uid="{00000000-0005-0000-0000-0000B0060000}"/>
    <cellStyle name="Millares 30 5 2" xfId="3439" xr:uid="{00000000-0005-0000-0000-0000B1060000}"/>
    <cellStyle name="Millares 30 6" xfId="2486" xr:uid="{00000000-0005-0000-0000-0000B2060000}"/>
    <cellStyle name="Millares 30 6 2" xfId="3440" xr:uid="{00000000-0005-0000-0000-0000B3060000}"/>
    <cellStyle name="Millares 30 7" xfId="2865" xr:uid="{00000000-0005-0000-0000-0000B4060000}"/>
    <cellStyle name="Millares 31" xfId="1491" xr:uid="{00000000-0005-0000-0000-0000B5060000}"/>
    <cellStyle name="Millares 31 2" xfId="1892" xr:uid="{00000000-0005-0000-0000-0000B6060000}"/>
    <cellStyle name="Millares 31 2 2" xfId="2344" xr:uid="{00000000-0005-0000-0000-0000B7060000}"/>
    <cellStyle name="Millares 31 2 2 2" xfId="3441" xr:uid="{00000000-0005-0000-0000-0000B8060000}"/>
    <cellStyle name="Millares 31 2 3" xfId="2740" xr:uid="{00000000-0005-0000-0000-0000B9060000}"/>
    <cellStyle name="Millares 31 2 3 2" xfId="3442" xr:uid="{00000000-0005-0000-0000-0000BA060000}"/>
    <cellStyle name="Millares 31 2 4" xfId="3011" xr:uid="{00000000-0005-0000-0000-0000BB060000}"/>
    <cellStyle name="Millares 31 3" xfId="1786" xr:uid="{00000000-0005-0000-0000-0000BC060000}"/>
    <cellStyle name="Millares 31 3 2" xfId="2238" xr:uid="{00000000-0005-0000-0000-0000BD060000}"/>
    <cellStyle name="Millares 31 3 2 2" xfId="3443" xr:uid="{00000000-0005-0000-0000-0000BE060000}"/>
    <cellStyle name="Millares 31 3 3" xfId="2634" xr:uid="{00000000-0005-0000-0000-0000BF060000}"/>
    <cellStyle name="Millares 31 3 3 2" xfId="3444" xr:uid="{00000000-0005-0000-0000-0000C0060000}"/>
    <cellStyle name="Millares 31 3 4" xfId="3012" xr:uid="{00000000-0005-0000-0000-0000C1060000}"/>
    <cellStyle name="Millares 31 4" xfId="1820" xr:uid="{00000000-0005-0000-0000-0000C2060000}"/>
    <cellStyle name="Millares 31 4 2" xfId="2272" xr:uid="{00000000-0005-0000-0000-0000C3060000}"/>
    <cellStyle name="Millares 31 4 2 2" xfId="3445" xr:uid="{00000000-0005-0000-0000-0000C4060000}"/>
    <cellStyle name="Millares 31 4 3" xfId="2668" xr:uid="{00000000-0005-0000-0000-0000C5060000}"/>
    <cellStyle name="Millares 31 4 3 2" xfId="3446" xr:uid="{00000000-0005-0000-0000-0000C6060000}"/>
    <cellStyle name="Millares 31 4 4" xfId="3013" xr:uid="{00000000-0005-0000-0000-0000C7060000}"/>
    <cellStyle name="Millares 31 5" xfId="2078" xr:uid="{00000000-0005-0000-0000-0000C8060000}"/>
    <cellStyle name="Millares 31 5 2" xfId="3447" xr:uid="{00000000-0005-0000-0000-0000C9060000}"/>
    <cellStyle name="Millares 31 6" xfId="2487" xr:uid="{00000000-0005-0000-0000-0000CA060000}"/>
    <cellStyle name="Millares 31 6 2" xfId="3448" xr:uid="{00000000-0005-0000-0000-0000CB060000}"/>
    <cellStyle name="Millares 31 7" xfId="2866" xr:uid="{00000000-0005-0000-0000-0000CC060000}"/>
    <cellStyle name="Millares 32" xfId="1492" xr:uid="{00000000-0005-0000-0000-0000CD060000}"/>
    <cellStyle name="Millares 32 2" xfId="1893" xr:uid="{00000000-0005-0000-0000-0000CE060000}"/>
    <cellStyle name="Millares 32 2 2" xfId="2345" xr:uid="{00000000-0005-0000-0000-0000CF060000}"/>
    <cellStyle name="Millares 32 2 2 2" xfId="3449" xr:uid="{00000000-0005-0000-0000-0000D0060000}"/>
    <cellStyle name="Millares 32 2 3" xfId="2741" xr:uid="{00000000-0005-0000-0000-0000D1060000}"/>
    <cellStyle name="Millares 32 2 3 2" xfId="3450" xr:uid="{00000000-0005-0000-0000-0000D2060000}"/>
    <cellStyle name="Millares 32 2 4" xfId="3014" xr:uid="{00000000-0005-0000-0000-0000D3060000}"/>
    <cellStyle name="Millares 32 3" xfId="1787" xr:uid="{00000000-0005-0000-0000-0000D4060000}"/>
    <cellStyle name="Millares 32 3 2" xfId="2239" xr:uid="{00000000-0005-0000-0000-0000D5060000}"/>
    <cellStyle name="Millares 32 3 2 2" xfId="3451" xr:uid="{00000000-0005-0000-0000-0000D6060000}"/>
    <cellStyle name="Millares 32 3 3" xfId="2635" xr:uid="{00000000-0005-0000-0000-0000D7060000}"/>
    <cellStyle name="Millares 32 3 3 2" xfId="3452" xr:uid="{00000000-0005-0000-0000-0000D8060000}"/>
    <cellStyle name="Millares 32 3 4" xfId="3015" xr:uid="{00000000-0005-0000-0000-0000D9060000}"/>
    <cellStyle name="Millares 32 4" xfId="1766" xr:uid="{00000000-0005-0000-0000-0000DA060000}"/>
    <cellStyle name="Millares 32 4 2" xfId="2218" xr:uid="{00000000-0005-0000-0000-0000DB060000}"/>
    <cellStyle name="Millares 32 4 2 2" xfId="3453" xr:uid="{00000000-0005-0000-0000-0000DC060000}"/>
    <cellStyle name="Millares 32 4 3" xfId="2614" xr:uid="{00000000-0005-0000-0000-0000DD060000}"/>
    <cellStyle name="Millares 32 4 3 2" xfId="3454" xr:uid="{00000000-0005-0000-0000-0000DE060000}"/>
    <cellStyle name="Millares 32 4 4" xfId="3016" xr:uid="{00000000-0005-0000-0000-0000DF060000}"/>
    <cellStyle name="Millares 32 5" xfId="2079" xr:uid="{00000000-0005-0000-0000-0000E0060000}"/>
    <cellStyle name="Millares 32 5 2" xfId="3455" xr:uid="{00000000-0005-0000-0000-0000E1060000}"/>
    <cellStyle name="Millares 32 6" xfId="2488" xr:uid="{00000000-0005-0000-0000-0000E2060000}"/>
    <cellStyle name="Millares 32 6 2" xfId="3456" xr:uid="{00000000-0005-0000-0000-0000E3060000}"/>
    <cellStyle name="Millares 32 7" xfId="2867" xr:uid="{00000000-0005-0000-0000-0000E4060000}"/>
    <cellStyle name="Millares 33" xfId="1493" xr:uid="{00000000-0005-0000-0000-0000E5060000}"/>
    <cellStyle name="Millares 33 2" xfId="1894" xr:uid="{00000000-0005-0000-0000-0000E6060000}"/>
    <cellStyle name="Millares 33 2 2" xfId="2346" xr:uid="{00000000-0005-0000-0000-0000E7060000}"/>
    <cellStyle name="Millares 33 2 2 2" xfId="3457" xr:uid="{00000000-0005-0000-0000-0000E8060000}"/>
    <cellStyle name="Millares 33 2 3" xfId="2742" xr:uid="{00000000-0005-0000-0000-0000E9060000}"/>
    <cellStyle name="Millares 33 2 3 2" xfId="3458" xr:uid="{00000000-0005-0000-0000-0000EA060000}"/>
    <cellStyle name="Millares 33 2 4" xfId="3017" xr:uid="{00000000-0005-0000-0000-0000EB060000}"/>
    <cellStyle name="Millares 33 3" xfId="1788" xr:uid="{00000000-0005-0000-0000-0000EC060000}"/>
    <cellStyle name="Millares 33 3 2" xfId="2240" xr:uid="{00000000-0005-0000-0000-0000ED060000}"/>
    <cellStyle name="Millares 33 3 2 2" xfId="3459" xr:uid="{00000000-0005-0000-0000-0000EE060000}"/>
    <cellStyle name="Millares 33 3 3" xfId="2636" xr:uid="{00000000-0005-0000-0000-0000EF060000}"/>
    <cellStyle name="Millares 33 3 3 2" xfId="3460" xr:uid="{00000000-0005-0000-0000-0000F0060000}"/>
    <cellStyle name="Millares 33 3 4" xfId="3018" xr:uid="{00000000-0005-0000-0000-0000F1060000}"/>
    <cellStyle name="Millares 33 4" xfId="1752" xr:uid="{00000000-0005-0000-0000-0000F2060000}"/>
    <cellStyle name="Millares 33 4 2" xfId="2204" xr:uid="{00000000-0005-0000-0000-0000F3060000}"/>
    <cellStyle name="Millares 33 4 2 2" xfId="3461" xr:uid="{00000000-0005-0000-0000-0000F4060000}"/>
    <cellStyle name="Millares 33 4 3" xfId="2600" xr:uid="{00000000-0005-0000-0000-0000F5060000}"/>
    <cellStyle name="Millares 33 4 3 2" xfId="3462" xr:uid="{00000000-0005-0000-0000-0000F6060000}"/>
    <cellStyle name="Millares 33 4 4" xfId="3019" xr:uid="{00000000-0005-0000-0000-0000F7060000}"/>
    <cellStyle name="Millares 33 5" xfId="2080" xr:uid="{00000000-0005-0000-0000-0000F8060000}"/>
    <cellStyle name="Millares 33 5 2" xfId="3463" xr:uid="{00000000-0005-0000-0000-0000F9060000}"/>
    <cellStyle name="Millares 33 6" xfId="2489" xr:uid="{00000000-0005-0000-0000-0000FA060000}"/>
    <cellStyle name="Millares 33 6 2" xfId="3464" xr:uid="{00000000-0005-0000-0000-0000FB060000}"/>
    <cellStyle name="Millares 33 7" xfId="2868" xr:uid="{00000000-0005-0000-0000-0000FC060000}"/>
    <cellStyle name="Millares 34" xfId="1494" xr:uid="{00000000-0005-0000-0000-0000FD060000}"/>
    <cellStyle name="Millares 34 2" xfId="1895" xr:uid="{00000000-0005-0000-0000-0000FE060000}"/>
    <cellStyle name="Millares 34 2 2" xfId="2347" xr:uid="{00000000-0005-0000-0000-0000FF060000}"/>
    <cellStyle name="Millares 34 2 2 2" xfId="3465" xr:uid="{00000000-0005-0000-0000-000000070000}"/>
    <cellStyle name="Millares 34 2 3" xfId="2743" xr:uid="{00000000-0005-0000-0000-000001070000}"/>
    <cellStyle name="Millares 34 2 3 2" xfId="3466" xr:uid="{00000000-0005-0000-0000-000002070000}"/>
    <cellStyle name="Millares 34 2 4" xfId="3020" xr:uid="{00000000-0005-0000-0000-000003070000}"/>
    <cellStyle name="Millares 34 3" xfId="1789" xr:uid="{00000000-0005-0000-0000-000004070000}"/>
    <cellStyle name="Millares 34 3 2" xfId="2241" xr:uid="{00000000-0005-0000-0000-000005070000}"/>
    <cellStyle name="Millares 34 3 2 2" xfId="3467" xr:uid="{00000000-0005-0000-0000-000006070000}"/>
    <cellStyle name="Millares 34 3 3" xfId="2637" xr:uid="{00000000-0005-0000-0000-000007070000}"/>
    <cellStyle name="Millares 34 3 3 2" xfId="3468" xr:uid="{00000000-0005-0000-0000-000008070000}"/>
    <cellStyle name="Millares 34 3 4" xfId="3021" xr:uid="{00000000-0005-0000-0000-000009070000}"/>
    <cellStyle name="Millares 34 4" xfId="1774" xr:uid="{00000000-0005-0000-0000-00000A070000}"/>
    <cellStyle name="Millares 34 4 2" xfId="2226" xr:uid="{00000000-0005-0000-0000-00000B070000}"/>
    <cellStyle name="Millares 34 4 2 2" xfId="3469" xr:uid="{00000000-0005-0000-0000-00000C070000}"/>
    <cellStyle name="Millares 34 4 3" xfId="2622" xr:uid="{00000000-0005-0000-0000-00000D070000}"/>
    <cellStyle name="Millares 34 4 3 2" xfId="3470" xr:uid="{00000000-0005-0000-0000-00000E070000}"/>
    <cellStyle name="Millares 34 4 4" xfId="3022" xr:uid="{00000000-0005-0000-0000-00000F070000}"/>
    <cellStyle name="Millares 34 5" xfId="2081" xr:uid="{00000000-0005-0000-0000-000010070000}"/>
    <cellStyle name="Millares 34 5 2" xfId="3471" xr:uid="{00000000-0005-0000-0000-000011070000}"/>
    <cellStyle name="Millares 34 6" xfId="2490" xr:uid="{00000000-0005-0000-0000-000012070000}"/>
    <cellStyle name="Millares 34 6 2" xfId="3472" xr:uid="{00000000-0005-0000-0000-000013070000}"/>
    <cellStyle name="Millares 34 7" xfId="2869" xr:uid="{00000000-0005-0000-0000-000014070000}"/>
    <cellStyle name="Millares 35" xfId="1495" xr:uid="{00000000-0005-0000-0000-000015070000}"/>
    <cellStyle name="Millares 36" xfId="1496" xr:uid="{00000000-0005-0000-0000-000016070000}"/>
    <cellStyle name="Millares 37" xfId="1497" xr:uid="{00000000-0005-0000-0000-000017070000}"/>
    <cellStyle name="Millares 37 2" xfId="1896" xr:uid="{00000000-0005-0000-0000-000018070000}"/>
    <cellStyle name="Millares 37 2 2" xfId="2348" xr:uid="{00000000-0005-0000-0000-000019070000}"/>
    <cellStyle name="Millares 37 2 2 2" xfId="3473" xr:uid="{00000000-0005-0000-0000-00001A070000}"/>
    <cellStyle name="Millares 37 2 3" xfId="2744" xr:uid="{00000000-0005-0000-0000-00001B070000}"/>
    <cellStyle name="Millares 37 2 3 2" xfId="3474" xr:uid="{00000000-0005-0000-0000-00001C070000}"/>
    <cellStyle name="Millares 37 2 4" xfId="3023" xr:uid="{00000000-0005-0000-0000-00001D070000}"/>
    <cellStyle name="Millares 37 3" xfId="1791" xr:uid="{00000000-0005-0000-0000-00001E070000}"/>
    <cellStyle name="Millares 37 3 2" xfId="2243" xr:uid="{00000000-0005-0000-0000-00001F070000}"/>
    <cellStyle name="Millares 37 3 2 2" xfId="3475" xr:uid="{00000000-0005-0000-0000-000020070000}"/>
    <cellStyle name="Millares 37 3 3" xfId="2639" xr:uid="{00000000-0005-0000-0000-000021070000}"/>
    <cellStyle name="Millares 37 3 3 2" xfId="3476" xr:uid="{00000000-0005-0000-0000-000022070000}"/>
    <cellStyle name="Millares 37 3 4" xfId="3024" xr:uid="{00000000-0005-0000-0000-000023070000}"/>
    <cellStyle name="Millares 37 4" xfId="1822" xr:uid="{00000000-0005-0000-0000-000024070000}"/>
    <cellStyle name="Millares 37 4 2" xfId="2274" xr:uid="{00000000-0005-0000-0000-000025070000}"/>
    <cellStyle name="Millares 37 4 2 2" xfId="3477" xr:uid="{00000000-0005-0000-0000-000026070000}"/>
    <cellStyle name="Millares 37 4 3" xfId="2670" xr:uid="{00000000-0005-0000-0000-000027070000}"/>
    <cellStyle name="Millares 37 4 3 2" xfId="3478" xr:uid="{00000000-0005-0000-0000-000028070000}"/>
    <cellStyle name="Millares 37 4 4" xfId="3025" xr:uid="{00000000-0005-0000-0000-000029070000}"/>
    <cellStyle name="Millares 37 5" xfId="2082" xr:uid="{00000000-0005-0000-0000-00002A070000}"/>
    <cellStyle name="Millares 37 5 2" xfId="3479" xr:uid="{00000000-0005-0000-0000-00002B070000}"/>
    <cellStyle name="Millares 37 6" xfId="2491" xr:uid="{00000000-0005-0000-0000-00002C070000}"/>
    <cellStyle name="Millares 37 6 2" xfId="3480" xr:uid="{00000000-0005-0000-0000-00002D070000}"/>
    <cellStyle name="Millares 37 7" xfId="2870" xr:uid="{00000000-0005-0000-0000-00002E070000}"/>
    <cellStyle name="Millares 38" xfId="1498" xr:uid="{00000000-0005-0000-0000-00002F070000}"/>
    <cellStyle name="Millares 38 2" xfId="1897" xr:uid="{00000000-0005-0000-0000-000030070000}"/>
    <cellStyle name="Millares 38 2 2" xfId="2349" xr:uid="{00000000-0005-0000-0000-000031070000}"/>
    <cellStyle name="Millares 38 2 2 2" xfId="3481" xr:uid="{00000000-0005-0000-0000-000032070000}"/>
    <cellStyle name="Millares 38 2 3" xfId="2745" xr:uid="{00000000-0005-0000-0000-000033070000}"/>
    <cellStyle name="Millares 38 2 3 2" xfId="3482" xr:uid="{00000000-0005-0000-0000-000034070000}"/>
    <cellStyle name="Millares 38 2 4" xfId="3026" xr:uid="{00000000-0005-0000-0000-000035070000}"/>
    <cellStyle name="Millares 38 3" xfId="1792" xr:uid="{00000000-0005-0000-0000-000036070000}"/>
    <cellStyle name="Millares 38 3 2" xfId="2244" xr:uid="{00000000-0005-0000-0000-000037070000}"/>
    <cellStyle name="Millares 38 3 2 2" xfId="3483" xr:uid="{00000000-0005-0000-0000-000038070000}"/>
    <cellStyle name="Millares 38 3 3" xfId="2640" xr:uid="{00000000-0005-0000-0000-000039070000}"/>
    <cellStyle name="Millares 38 3 3 2" xfId="3484" xr:uid="{00000000-0005-0000-0000-00003A070000}"/>
    <cellStyle name="Millares 38 3 4" xfId="3027" xr:uid="{00000000-0005-0000-0000-00003B070000}"/>
    <cellStyle name="Millares 38 4" xfId="1775" xr:uid="{00000000-0005-0000-0000-00003C070000}"/>
    <cellStyle name="Millares 38 4 2" xfId="2227" xr:uid="{00000000-0005-0000-0000-00003D070000}"/>
    <cellStyle name="Millares 38 4 2 2" xfId="3485" xr:uid="{00000000-0005-0000-0000-00003E070000}"/>
    <cellStyle name="Millares 38 4 3" xfId="2623" xr:uid="{00000000-0005-0000-0000-00003F070000}"/>
    <cellStyle name="Millares 38 4 3 2" xfId="3486" xr:uid="{00000000-0005-0000-0000-000040070000}"/>
    <cellStyle name="Millares 38 4 4" xfId="3028" xr:uid="{00000000-0005-0000-0000-000041070000}"/>
    <cellStyle name="Millares 38 5" xfId="2083" xr:uid="{00000000-0005-0000-0000-000042070000}"/>
    <cellStyle name="Millares 38 5 2" xfId="3487" xr:uid="{00000000-0005-0000-0000-000043070000}"/>
    <cellStyle name="Millares 38 6" xfId="2492" xr:uid="{00000000-0005-0000-0000-000044070000}"/>
    <cellStyle name="Millares 38 6 2" xfId="3488" xr:uid="{00000000-0005-0000-0000-000045070000}"/>
    <cellStyle name="Millares 38 7" xfId="2871" xr:uid="{00000000-0005-0000-0000-000046070000}"/>
    <cellStyle name="Millares 39" xfId="1499" xr:uid="{00000000-0005-0000-0000-000047070000}"/>
    <cellStyle name="Millares 39 2" xfId="1898" xr:uid="{00000000-0005-0000-0000-000048070000}"/>
    <cellStyle name="Millares 39 2 2" xfId="2350" xr:uid="{00000000-0005-0000-0000-000049070000}"/>
    <cellStyle name="Millares 39 2 2 2" xfId="3489" xr:uid="{00000000-0005-0000-0000-00004A070000}"/>
    <cellStyle name="Millares 39 2 3" xfId="2746" xr:uid="{00000000-0005-0000-0000-00004B070000}"/>
    <cellStyle name="Millares 39 2 3 2" xfId="3490" xr:uid="{00000000-0005-0000-0000-00004C070000}"/>
    <cellStyle name="Millares 39 2 4" xfId="3029" xr:uid="{00000000-0005-0000-0000-00004D070000}"/>
    <cellStyle name="Millares 39 3" xfId="1793" xr:uid="{00000000-0005-0000-0000-00004E070000}"/>
    <cellStyle name="Millares 39 3 2" xfId="2245" xr:uid="{00000000-0005-0000-0000-00004F070000}"/>
    <cellStyle name="Millares 39 3 2 2" xfId="3491" xr:uid="{00000000-0005-0000-0000-000050070000}"/>
    <cellStyle name="Millares 39 3 3" xfId="2641" xr:uid="{00000000-0005-0000-0000-000051070000}"/>
    <cellStyle name="Millares 39 3 3 2" xfId="3492" xr:uid="{00000000-0005-0000-0000-000052070000}"/>
    <cellStyle name="Millares 39 3 4" xfId="3030" xr:uid="{00000000-0005-0000-0000-000053070000}"/>
    <cellStyle name="Millares 39 4" xfId="1953" xr:uid="{00000000-0005-0000-0000-000054070000}"/>
    <cellStyle name="Millares 39 4 2" xfId="2405" xr:uid="{00000000-0005-0000-0000-000055070000}"/>
    <cellStyle name="Millares 39 4 2 2" xfId="3493" xr:uid="{00000000-0005-0000-0000-000056070000}"/>
    <cellStyle name="Millares 39 4 3" xfId="2801" xr:uid="{00000000-0005-0000-0000-000057070000}"/>
    <cellStyle name="Millares 39 4 3 2" xfId="3494" xr:uid="{00000000-0005-0000-0000-000058070000}"/>
    <cellStyle name="Millares 39 4 4" xfId="3031" xr:uid="{00000000-0005-0000-0000-000059070000}"/>
    <cellStyle name="Millares 39 5" xfId="2084" xr:uid="{00000000-0005-0000-0000-00005A070000}"/>
    <cellStyle name="Millares 39 5 2" xfId="3495" xr:uid="{00000000-0005-0000-0000-00005B070000}"/>
    <cellStyle name="Millares 39 6" xfId="2493" xr:uid="{00000000-0005-0000-0000-00005C070000}"/>
    <cellStyle name="Millares 39 6 2" xfId="3496" xr:uid="{00000000-0005-0000-0000-00005D070000}"/>
    <cellStyle name="Millares 39 7" xfId="2872" xr:uid="{00000000-0005-0000-0000-00005E070000}"/>
    <cellStyle name="Millares 4" xfId="927" xr:uid="{00000000-0005-0000-0000-00005F070000}"/>
    <cellStyle name="Millares 4 2" xfId="928" xr:uid="{00000000-0005-0000-0000-000060070000}"/>
    <cellStyle name="Millares 4 2 2" xfId="1879" xr:uid="{00000000-0005-0000-0000-000061070000}"/>
    <cellStyle name="Millares 4 2 2 2" xfId="2331" xr:uid="{00000000-0005-0000-0000-000062070000}"/>
    <cellStyle name="Millares 4 2 2 2 2" xfId="3497" xr:uid="{00000000-0005-0000-0000-000063070000}"/>
    <cellStyle name="Millares 4 2 2 3" xfId="2727" xr:uid="{00000000-0005-0000-0000-000064070000}"/>
    <cellStyle name="Millares 4 2 2 3 2" xfId="3498" xr:uid="{00000000-0005-0000-0000-000065070000}"/>
    <cellStyle name="Millares 4 2 2 4" xfId="3032" xr:uid="{00000000-0005-0000-0000-000066070000}"/>
    <cellStyle name="Millares 4 2 3" xfId="1756" xr:uid="{00000000-0005-0000-0000-000067070000}"/>
    <cellStyle name="Millares 4 2 3 2" xfId="2208" xr:uid="{00000000-0005-0000-0000-000068070000}"/>
    <cellStyle name="Millares 4 2 3 2 2" xfId="3499" xr:uid="{00000000-0005-0000-0000-000069070000}"/>
    <cellStyle name="Millares 4 2 3 3" xfId="2604" xr:uid="{00000000-0005-0000-0000-00006A070000}"/>
    <cellStyle name="Millares 4 2 3 3 2" xfId="3500" xr:uid="{00000000-0005-0000-0000-00006B070000}"/>
    <cellStyle name="Millares 4 2 3 4" xfId="3033" xr:uid="{00000000-0005-0000-0000-00006C070000}"/>
    <cellStyle name="Millares 4 2 4" xfId="1826" xr:uid="{00000000-0005-0000-0000-00006D070000}"/>
    <cellStyle name="Millares 4 2 4 2" xfId="2278" xr:uid="{00000000-0005-0000-0000-00006E070000}"/>
    <cellStyle name="Millares 4 2 4 2 2" xfId="3501" xr:uid="{00000000-0005-0000-0000-00006F070000}"/>
    <cellStyle name="Millares 4 2 4 3" xfId="2674" xr:uid="{00000000-0005-0000-0000-000070070000}"/>
    <cellStyle name="Millares 4 2 4 3 2" xfId="3502" xr:uid="{00000000-0005-0000-0000-000071070000}"/>
    <cellStyle name="Millares 4 2 4 4" xfId="3034" xr:uid="{00000000-0005-0000-0000-000072070000}"/>
    <cellStyle name="Millares 4 2 5" xfId="2047" xr:uid="{00000000-0005-0000-0000-000073070000}"/>
    <cellStyle name="Millares 4 2 5 2" xfId="3503" xr:uid="{00000000-0005-0000-0000-000074070000}"/>
    <cellStyle name="Millares 4 2 6" xfId="2478" xr:uid="{00000000-0005-0000-0000-000075070000}"/>
    <cellStyle name="Millares 4 2 6 2" xfId="3504" xr:uid="{00000000-0005-0000-0000-000076070000}"/>
    <cellStyle name="Millares 4 2 7" xfId="1121" xr:uid="{00000000-0005-0000-0000-000077070000}"/>
    <cellStyle name="Millares 4 2 8" xfId="2857" xr:uid="{00000000-0005-0000-0000-000078070000}"/>
    <cellStyle name="Millares 4 3" xfId="1084" xr:uid="{00000000-0005-0000-0000-000079070000}"/>
    <cellStyle name="Millares 4 4" xfId="3505" xr:uid="{00000000-0005-0000-0000-00007A070000}"/>
    <cellStyle name="Millares 40" xfId="1655" xr:uid="{00000000-0005-0000-0000-00007B070000}"/>
    <cellStyle name="Millares 40 2" xfId="1676" xr:uid="{00000000-0005-0000-0000-00007C070000}"/>
    <cellStyle name="Millares 40 2 2" xfId="1943" xr:uid="{00000000-0005-0000-0000-00007D070000}"/>
    <cellStyle name="Millares 40 2 2 2" xfId="2395" xr:uid="{00000000-0005-0000-0000-00007E070000}"/>
    <cellStyle name="Millares 40 2 2 2 2" xfId="3506" xr:uid="{00000000-0005-0000-0000-00007F070000}"/>
    <cellStyle name="Millares 40 2 2 3" xfId="2791" xr:uid="{00000000-0005-0000-0000-000080070000}"/>
    <cellStyle name="Millares 40 2 2 3 2" xfId="3507" xr:uid="{00000000-0005-0000-0000-000081070000}"/>
    <cellStyle name="Millares 40 2 2 4" xfId="3035" xr:uid="{00000000-0005-0000-0000-000082070000}"/>
    <cellStyle name="Millares 40 2 3" xfId="1844" xr:uid="{00000000-0005-0000-0000-000083070000}"/>
    <cellStyle name="Millares 40 2 3 2" xfId="2296" xr:uid="{00000000-0005-0000-0000-000084070000}"/>
    <cellStyle name="Millares 40 2 3 2 2" xfId="3508" xr:uid="{00000000-0005-0000-0000-000085070000}"/>
    <cellStyle name="Millares 40 2 3 3" xfId="2692" xr:uid="{00000000-0005-0000-0000-000086070000}"/>
    <cellStyle name="Millares 40 2 3 3 2" xfId="3509" xr:uid="{00000000-0005-0000-0000-000087070000}"/>
    <cellStyle name="Millares 40 2 3 4" xfId="3036" xr:uid="{00000000-0005-0000-0000-000088070000}"/>
    <cellStyle name="Millares 40 2 4" xfId="2131" xr:uid="{00000000-0005-0000-0000-000089070000}"/>
    <cellStyle name="Millares 40 2 4 2" xfId="3510" xr:uid="{00000000-0005-0000-0000-00008A070000}"/>
    <cellStyle name="Millares 40 2 5" xfId="2527" xr:uid="{00000000-0005-0000-0000-00008B070000}"/>
    <cellStyle name="Millares 40 2 5 2" xfId="3511" xr:uid="{00000000-0005-0000-0000-00008C070000}"/>
    <cellStyle name="Millares 40 2 6" xfId="2908" xr:uid="{00000000-0005-0000-0000-00008D070000}"/>
    <cellStyle name="Millares 40 3" xfId="1924" xr:uid="{00000000-0005-0000-0000-00008E070000}"/>
    <cellStyle name="Millares 40 3 2" xfId="2376" xr:uid="{00000000-0005-0000-0000-00008F070000}"/>
    <cellStyle name="Millares 40 3 2 2" xfId="3512" xr:uid="{00000000-0005-0000-0000-000090070000}"/>
    <cellStyle name="Millares 40 3 3" xfId="2772" xr:uid="{00000000-0005-0000-0000-000091070000}"/>
    <cellStyle name="Millares 40 3 3 2" xfId="3513" xr:uid="{00000000-0005-0000-0000-000092070000}"/>
    <cellStyle name="Millares 40 3 4" xfId="3037" xr:uid="{00000000-0005-0000-0000-000093070000}"/>
    <cellStyle name="Millares 40 4" xfId="1829" xr:uid="{00000000-0005-0000-0000-000094070000}"/>
    <cellStyle name="Millares 40 4 2" xfId="2281" xr:uid="{00000000-0005-0000-0000-000095070000}"/>
    <cellStyle name="Millares 40 4 2 2" xfId="3514" xr:uid="{00000000-0005-0000-0000-000096070000}"/>
    <cellStyle name="Millares 40 4 3" xfId="2677" xr:uid="{00000000-0005-0000-0000-000097070000}"/>
    <cellStyle name="Millares 40 4 3 2" xfId="3515" xr:uid="{00000000-0005-0000-0000-000098070000}"/>
    <cellStyle name="Millares 40 4 4" xfId="3038" xr:uid="{00000000-0005-0000-0000-000099070000}"/>
    <cellStyle name="Millares 40 5" xfId="1698" xr:uid="{00000000-0005-0000-0000-00009A070000}"/>
    <cellStyle name="Millares 40 5 2" xfId="2151" xr:uid="{00000000-0005-0000-0000-00009B070000}"/>
    <cellStyle name="Millares 40 5 2 2" xfId="3516" xr:uid="{00000000-0005-0000-0000-00009C070000}"/>
    <cellStyle name="Millares 40 5 3" xfId="2547" xr:uid="{00000000-0005-0000-0000-00009D070000}"/>
    <cellStyle name="Millares 40 5 3 2" xfId="3517" xr:uid="{00000000-0005-0000-0000-00009E070000}"/>
    <cellStyle name="Millares 40 5 4" xfId="3039" xr:uid="{00000000-0005-0000-0000-00009F070000}"/>
    <cellStyle name="Millares 40 6" xfId="2116" xr:uid="{00000000-0005-0000-0000-0000A0070000}"/>
    <cellStyle name="Millares 40 6 2" xfId="3518" xr:uid="{00000000-0005-0000-0000-0000A1070000}"/>
    <cellStyle name="Millares 40 7" xfId="2517" xr:uid="{00000000-0005-0000-0000-0000A2070000}"/>
    <cellStyle name="Millares 40 7 2" xfId="3519" xr:uid="{00000000-0005-0000-0000-0000A3070000}"/>
    <cellStyle name="Millares 40 8" xfId="2897" xr:uid="{00000000-0005-0000-0000-0000A4070000}"/>
    <cellStyle name="Millares 41" xfId="1672" xr:uid="{00000000-0005-0000-0000-0000A5070000}"/>
    <cellStyle name="Millares 41 2" xfId="1677" xr:uid="{00000000-0005-0000-0000-0000A6070000}"/>
    <cellStyle name="Millares 41 2 2" xfId="1949" xr:uid="{00000000-0005-0000-0000-0000A7070000}"/>
    <cellStyle name="Millares 41 2 2 2" xfId="2401" xr:uid="{00000000-0005-0000-0000-0000A8070000}"/>
    <cellStyle name="Millares 41 2 2 2 2" xfId="3520" xr:uid="{00000000-0005-0000-0000-0000A9070000}"/>
    <cellStyle name="Millares 41 2 2 3" xfId="2797" xr:uid="{00000000-0005-0000-0000-0000AA070000}"/>
    <cellStyle name="Millares 41 2 2 3 2" xfId="3521" xr:uid="{00000000-0005-0000-0000-0000AB070000}"/>
    <cellStyle name="Millares 41 2 2 4" xfId="3040" xr:uid="{00000000-0005-0000-0000-0000AC070000}"/>
    <cellStyle name="Millares 41 2 3" xfId="1850" xr:uid="{00000000-0005-0000-0000-0000AD070000}"/>
    <cellStyle name="Millares 41 2 3 2" xfId="2302" xr:uid="{00000000-0005-0000-0000-0000AE070000}"/>
    <cellStyle name="Millares 41 2 3 2 2" xfId="3522" xr:uid="{00000000-0005-0000-0000-0000AF070000}"/>
    <cellStyle name="Millares 41 2 3 3" xfId="2698" xr:uid="{00000000-0005-0000-0000-0000B0070000}"/>
    <cellStyle name="Millares 41 2 3 3 2" xfId="3523" xr:uid="{00000000-0005-0000-0000-0000B1070000}"/>
    <cellStyle name="Millares 41 2 3 4" xfId="3041" xr:uid="{00000000-0005-0000-0000-0000B2070000}"/>
    <cellStyle name="Millares 41 2 4" xfId="2132" xr:uid="{00000000-0005-0000-0000-0000B3070000}"/>
    <cellStyle name="Millares 41 2 4 2" xfId="3524" xr:uid="{00000000-0005-0000-0000-0000B4070000}"/>
    <cellStyle name="Millares 41 2 5" xfId="2528" xr:uid="{00000000-0005-0000-0000-0000B5070000}"/>
    <cellStyle name="Millares 41 2 5 2" xfId="3525" xr:uid="{00000000-0005-0000-0000-0000B6070000}"/>
    <cellStyle name="Millares 41 2 6" xfId="2909" xr:uid="{00000000-0005-0000-0000-0000B7070000}"/>
    <cellStyle name="Millares 41 3" xfId="1934" xr:uid="{00000000-0005-0000-0000-0000B8070000}"/>
    <cellStyle name="Millares 41 3 2" xfId="2386" xr:uid="{00000000-0005-0000-0000-0000B9070000}"/>
    <cellStyle name="Millares 41 3 2 2" xfId="3526" xr:uid="{00000000-0005-0000-0000-0000BA070000}"/>
    <cellStyle name="Millares 41 3 3" xfId="2782" xr:uid="{00000000-0005-0000-0000-0000BB070000}"/>
    <cellStyle name="Millares 41 3 3 2" xfId="3527" xr:uid="{00000000-0005-0000-0000-0000BC070000}"/>
    <cellStyle name="Millares 41 3 4" xfId="3042" xr:uid="{00000000-0005-0000-0000-0000BD070000}"/>
    <cellStyle name="Millares 41 4" xfId="1835" xr:uid="{00000000-0005-0000-0000-0000BE070000}"/>
    <cellStyle name="Millares 41 4 2" xfId="2287" xr:uid="{00000000-0005-0000-0000-0000BF070000}"/>
    <cellStyle name="Millares 41 4 2 2" xfId="3528" xr:uid="{00000000-0005-0000-0000-0000C0070000}"/>
    <cellStyle name="Millares 41 4 3" xfId="2683" xr:uid="{00000000-0005-0000-0000-0000C1070000}"/>
    <cellStyle name="Millares 41 4 3 2" xfId="3529" xr:uid="{00000000-0005-0000-0000-0000C2070000}"/>
    <cellStyle name="Millares 41 4 4" xfId="3043" xr:uid="{00000000-0005-0000-0000-0000C3070000}"/>
    <cellStyle name="Millares 41 5" xfId="1704" xr:uid="{00000000-0005-0000-0000-0000C4070000}"/>
    <cellStyle name="Millares 41 5 2" xfId="2157" xr:uid="{00000000-0005-0000-0000-0000C5070000}"/>
    <cellStyle name="Millares 41 5 2 2" xfId="3530" xr:uid="{00000000-0005-0000-0000-0000C6070000}"/>
    <cellStyle name="Millares 41 5 3" xfId="2553" xr:uid="{00000000-0005-0000-0000-0000C7070000}"/>
    <cellStyle name="Millares 41 5 3 2" xfId="3531" xr:uid="{00000000-0005-0000-0000-0000C8070000}"/>
    <cellStyle name="Millares 41 5 4" xfId="3044" xr:uid="{00000000-0005-0000-0000-0000C9070000}"/>
    <cellStyle name="Millares 41 6" xfId="2127" xr:uid="{00000000-0005-0000-0000-0000CA070000}"/>
    <cellStyle name="Millares 41 6 2" xfId="3532" xr:uid="{00000000-0005-0000-0000-0000CB070000}"/>
    <cellStyle name="Millares 41 7" xfId="2523" xr:uid="{00000000-0005-0000-0000-0000CC070000}"/>
    <cellStyle name="Millares 41 7 2" xfId="3533" xr:uid="{00000000-0005-0000-0000-0000CD070000}"/>
    <cellStyle name="Millares 41 8" xfId="2904" xr:uid="{00000000-0005-0000-0000-0000CE070000}"/>
    <cellStyle name="Millares 42" xfId="1671" xr:uid="{00000000-0005-0000-0000-0000CF070000}"/>
    <cellStyle name="Millares 42 2" xfId="1678" xr:uid="{00000000-0005-0000-0000-0000D0070000}"/>
    <cellStyle name="Millares 42 2 2" xfId="1948" xr:uid="{00000000-0005-0000-0000-0000D1070000}"/>
    <cellStyle name="Millares 42 2 2 2" xfId="2400" xr:uid="{00000000-0005-0000-0000-0000D2070000}"/>
    <cellStyle name="Millares 42 2 2 2 2" xfId="3534" xr:uid="{00000000-0005-0000-0000-0000D3070000}"/>
    <cellStyle name="Millares 42 2 2 3" xfId="2796" xr:uid="{00000000-0005-0000-0000-0000D4070000}"/>
    <cellStyle name="Millares 42 2 2 3 2" xfId="3535" xr:uid="{00000000-0005-0000-0000-0000D5070000}"/>
    <cellStyle name="Millares 42 2 2 4" xfId="3045" xr:uid="{00000000-0005-0000-0000-0000D6070000}"/>
    <cellStyle name="Millares 42 2 3" xfId="1849" xr:uid="{00000000-0005-0000-0000-0000D7070000}"/>
    <cellStyle name="Millares 42 2 3 2" xfId="2301" xr:uid="{00000000-0005-0000-0000-0000D8070000}"/>
    <cellStyle name="Millares 42 2 3 2 2" xfId="3536" xr:uid="{00000000-0005-0000-0000-0000D9070000}"/>
    <cellStyle name="Millares 42 2 3 3" xfId="2697" xr:uid="{00000000-0005-0000-0000-0000DA070000}"/>
    <cellStyle name="Millares 42 2 3 3 2" xfId="3537" xr:uid="{00000000-0005-0000-0000-0000DB070000}"/>
    <cellStyle name="Millares 42 2 3 4" xfId="3046" xr:uid="{00000000-0005-0000-0000-0000DC070000}"/>
    <cellStyle name="Millares 42 2 4" xfId="2133" xr:uid="{00000000-0005-0000-0000-0000DD070000}"/>
    <cellStyle name="Millares 42 2 4 2" xfId="3538" xr:uid="{00000000-0005-0000-0000-0000DE070000}"/>
    <cellStyle name="Millares 42 2 5" xfId="2529" xr:uid="{00000000-0005-0000-0000-0000DF070000}"/>
    <cellStyle name="Millares 42 2 5 2" xfId="3539" xr:uid="{00000000-0005-0000-0000-0000E0070000}"/>
    <cellStyle name="Millares 42 2 6" xfId="2910" xr:uid="{00000000-0005-0000-0000-0000E1070000}"/>
    <cellStyle name="Millares 42 3" xfId="1933" xr:uid="{00000000-0005-0000-0000-0000E2070000}"/>
    <cellStyle name="Millares 42 3 2" xfId="2385" xr:uid="{00000000-0005-0000-0000-0000E3070000}"/>
    <cellStyle name="Millares 42 3 2 2" xfId="3540" xr:uid="{00000000-0005-0000-0000-0000E4070000}"/>
    <cellStyle name="Millares 42 3 3" xfId="2781" xr:uid="{00000000-0005-0000-0000-0000E5070000}"/>
    <cellStyle name="Millares 42 3 3 2" xfId="3541" xr:uid="{00000000-0005-0000-0000-0000E6070000}"/>
    <cellStyle name="Millares 42 3 4" xfId="3047" xr:uid="{00000000-0005-0000-0000-0000E7070000}"/>
    <cellStyle name="Millares 42 4" xfId="1834" xr:uid="{00000000-0005-0000-0000-0000E8070000}"/>
    <cellStyle name="Millares 42 4 2" xfId="2286" xr:uid="{00000000-0005-0000-0000-0000E9070000}"/>
    <cellStyle name="Millares 42 4 2 2" xfId="3542" xr:uid="{00000000-0005-0000-0000-0000EA070000}"/>
    <cellStyle name="Millares 42 4 3" xfId="2682" xr:uid="{00000000-0005-0000-0000-0000EB070000}"/>
    <cellStyle name="Millares 42 4 3 2" xfId="3543" xr:uid="{00000000-0005-0000-0000-0000EC070000}"/>
    <cellStyle name="Millares 42 4 4" xfId="3048" xr:uid="{00000000-0005-0000-0000-0000ED070000}"/>
    <cellStyle name="Millares 42 5" xfId="1703" xr:uid="{00000000-0005-0000-0000-0000EE070000}"/>
    <cellStyle name="Millares 42 5 2" xfId="2156" xr:uid="{00000000-0005-0000-0000-0000EF070000}"/>
    <cellStyle name="Millares 42 5 2 2" xfId="3544" xr:uid="{00000000-0005-0000-0000-0000F0070000}"/>
    <cellStyle name="Millares 42 5 3" xfId="2552" xr:uid="{00000000-0005-0000-0000-0000F1070000}"/>
    <cellStyle name="Millares 42 5 3 2" xfId="3545" xr:uid="{00000000-0005-0000-0000-0000F2070000}"/>
    <cellStyle name="Millares 42 5 4" xfId="3049" xr:uid="{00000000-0005-0000-0000-0000F3070000}"/>
    <cellStyle name="Millares 42 6" xfId="2126" xr:uid="{00000000-0005-0000-0000-0000F4070000}"/>
    <cellStyle name="Millares 42 6 2" xfId="3546" xr:uid="{00000000-0005-0000-0000-0000F5070000}"/>
    <cellStyle name="Millares 42 7" xfId="2522" xr:uid="{00000000-0005-0000-0000-0000F6070000}"/>
    <cellStyle name="Millares 42 7 2" xfId="3547" xr:uid="{00000000-0005-0000-0000-0000F7070000}"/>
    <cellStyle name="Millares 42 8" xfId="2903" xr:uid="{00000000-0005-0000-0000-0000F8070000}"/>
    <cellStyle name="Millares 43" xfId="1075" xr:uid="{00000000-0005-0000-0000-0000F9070000}"/>
    <cellStyle name="Millares 43 2" xfId="1666" xr:uid="{00000000-0005-0000-0000-0000FA070000}"/>
    <cellStyle name="Millares 43 2 2" xfId="1928" xr:uid="{00000000-0005-0000-0000-0000FB070000}"/>
    <cellStyle name="Millares 43 2 2 2" xfId="2380" xr:uid="{00000000-0005-0000-0000-0000FC070000}"/>
    <cellStyle name="Millares 43 2 2 2 2" xfId="3548" xr:uid="{00000000-0005-0000-0000-0000FD070000}"/>
    <cellStyle name="Millares 43 2 2 3" xfId="2776" xr:uid="{00000000-0005-0000-0000-0000FE070000}"/>
    <cellStyle name="Millares 43 2 2 3 2" xfId="3549" xr:uid="{00000000-0005-0000-0000-0000FF070000}"/>
    <cellStyle name="Millares 43 2 2 4" xfId="3050" xr:uid="{00000000-0005-0000-0000-000000080000}"/>
    <cellStyle name="Millares 43 2 3" xfId="1833" xr:uid="{00000000-0005-0000-0000-000001080000}"/>
    <cellStyle name="Millares 43 2 3 2" xfId="2285" xr:uid="{00000000-0005-0000-0000-000002080000}"/>
    <cellStyle name="Millares 43 2 3 2 2" xfId="3550" xr:uid="{00000000-0005-0000-0000-000003080000}"/>
    <cellStyle name="Millares 43 2 3 3" xfId="2681" xr:uid="{00000000-0005-0000-0000-000004080000}"/>
    <cellStyle name="Millares 43 2 3 3 2" xfId="3551" xr:uid="{00000000-0005-0000-0000-000005080000}"/>
    <cellStyle name="Millares 43 2 3 4" xfId="3051" xr:uid="{00000000-0005-0000-0000-000006080000}"/>
    <cellStyle name="Millares 43 2 4" xfId="2122" xr:uid="{00000000-0005-0000-0000-000007080000}"/>
    <cellStyle name="Millares 43 2 4 2" xfId="3552" xr:uid="{00000000-0005-0000-0000-000008080000}"/>
    <cellStyle name="Millares 43 2 5" xfId="2521" xr:uid="{00000000-0005-0000-0000-000009080000}"/>
    <cellStyle name="Millares 43 2 5 2" xfId="3553" xr:uid="{00000000-0005-0000-0000-00000A080000}"/>
    <cellStyle name="Millares 43 2 6" xfId="2901" xr:uid="{00000000-0005-0000-0000-00000B080000}"/>
    <cellStyle name="Millares 43 3" xfId="1679" xr:uid="{00000000-0005-0000-0000-00000C080000}"/>
    <cellStyle name="Millares 43 3 2" xfId="1947" xr:uid="{00000000-0005-0000-0000-00000D080000}"/>
    <cellStyle name="Millares 43 3 2 2" xfId="2399" xr:uid="{00000000-0005-0000-0000-00000E080000}"/>
    <cellStyle name="Millares 43 3 2 2 2" xfId="3554" xr:uid="{00000000-0005-0000-0000-00000F080000}"/>
    <cellStyle name="Millares 43 3 2 3" xfId="2795" xr:uid="{00000000-0005-0000-0000-000010080000}"/>
    <cellStyle name="Millares 43 3 2 3 2" xfId="3555" xr:uid="{00000000-0005-0000-0000-000011080000}"/>
    <cellStyle name="Millares 43 3 2 4" xfId="3052" xr:uid="{00000000-0005-0000-0000-000012080000}"/>
    <cellStyle name="Millares 43 3 3" xfId="1848" xr:uid="{00000000-0005-0000-0000-000013080000}"/>
    <cellStyle name="Millares 43 3 3 2" xfId="2300" xr:uid="{00000000-0005-0000-0000-000014080000}"/>
    <cellStyle name="Millares 43 3 3 2 2" xfId="3556" xr:uid="{00000000-0005-0000-0000-000015080000}"/>
    <cellStyle name="Millares 43 3 3 3" xfId="2696" xr:uid="{00000000-0005-0000-0000-000016080000}"/>
    <cellStyle name="Millares 43 3 3 3 2" xfId="3557" xr:uid="{00000000-0005-0000-0000-000017080000}"/>
    <cellStyle name="Millares 43 3 3 4" xfId="3053" xr:uid="{00000000-0005-0000-0000-000018080000}"/>
    <cellStyle name="Millares 43 3 4" xfId="2134" xr:uid="{00000000-0005-0000-0000-000019080000}"/>
    <cellStyle name="Millares 43 3 4 2" xfId="3558" xr:uid="{00000000-0005-0000-0000-00001A080000}"/>
    <cellStyle name="Millares 43 3 5" xfId="2530" xr:uid="{00000000-0005-0000-0000-00001B080000}"/>
    <cellStyle name="Millares 43 3 5 2" xfId="3559" xr:uid="{00000000-0005-0000-0000-00001C080000}"/>
    <cellStyle name="Millares 43 3 6" xfId="2911" xr:uid="{00000000-0005-0000-0000-00001D080000}"/>
    <cellStyle name="Millares 43 4" xfId="1851" xr:uid="{00000000-0005-0000-0000-00001E080000}"/>
    <cellStyle name="Millares 43 4 2" xfId="2303" xr:uid="{00000000-0005-0000-0000-00001F080000}"/>
    <cellStyle name="Millares 43 4 2 2" xfId="3560" xr:uid="{00000000-0005-0000-0000-000020080000}"/>
    <cellStyle name="Millares 43 4 3" xfId="2699" xr:uid="{00000000-0005-0000-0000-000021080000}"/>
    <cellStyle name="Millares 43 4 3 2" xfId="3561" xr:uid="{00000000-0005-0000-0000-000022080000}"/>
    <cellStyle name="Millares 43 4 4" xfId="3054" xr:uid="{00000000-0005-0000-0000-000023080000}"/>
    <cellStyle name="Millares 43 5" xfId="1707" xr:uid="{00000000-0005-0000-0000-000024080000}"/>
    <cellStyle name="Millares 43 5 2" xfId="2159" xr:uid="{00000000-0005-0000-0000-000025080000}"/>
    <cellStyle name="Millares 43 5 2 2" xfId="3562" xr:uid="{00000000-0005-0000-0000-000026080000}"/>
    <cellStyle name="Millares 43 5 3" xfId="2555" xr:uid="{00000000-0005-0000-0000-000027080000}"/>
    <cellStyle name="Millares 43 5 3 2" xfId="3563" xr:uid="{00000000-0005-0000-0000-000028080000}"/>
    <cellStyle name="Millares 43 5 4" xfId="3055" xr:uid="{00000000-0005-0000-0000-000029080000}"/>
    <cellStyle name="Millares 43 6" xfId="1702" xr:uid="{00000000-0005-0000-0000-00002A080000}"/>
    <cellStyle name="Millares 43 6 2" xfId="2155" xr:uid="{00000000-0005-0000-0000-00002B080000}"/>
    <cellStyle name="Millares 43 6 2 2" xfId="3564" xr:uid="{00000000-0005-0000-0000-00002C080000}"/>
    <cellStyle name="Millares 43 6 3" xfId="2551" xr:uid="{00000000-0005-0000-0000-00002D080000}"/>
    <cellStyle name="Millares 43 6 3 2" xfId="3565" xr:uid="{00000000-0005-0000-0000-00002E080000}"/>
    <cellStyle name="Millares 43 6 4" xfId="3056" xr:uid="{00000000-0005-0000-0000-00002F080000}"/>
    <cellStyle name="Millares 43 7" xfId="1961" xr:uid="{00000000-0005-0000-0000-000030080000}"/>
    <cellStyle name="Millares 43 7 2" xfId="3566" xr:uid="{00000000-0005-0000-0000-000031080000}"/>
    <cellStyle name="Millares 43 8" xfId="2452" xr:uid="{00000000-0005-0000-0000-000032080000}"/>
    <cellStyle name="Millares 43 8 2" xfId="3567" xr:uid="{00000000-0005-0000-0000-000033080000}"/>
    <cellStyle name="Millares 43 9" xfId="2830" xr:uid="{00000000-0005-0000-0000-000034080000}"/>
    <cellStyle name="Millares 44" xfId="1852" xr:uid="{00000000-0005-0000-0000-000035080000}"/>
    <cellStyle name="Millares 44 2" xfId="2304" xr:uid="{00000000-0005-0000-0000-000036080000}"/>
    <cellStyle name="Millares 44 2 2" xfId="3568" xr:uid="{00000000-0005-0000-0000-000037080000}"/>
    <cellStyle name="Millares 44 3" xfId="2700" xr:uid="{00000000-0005-0000-0000-000038080000}"/>
    <cellStyle name="Millares 44 3 2" xfId="3569" xr:uid="{00000000-0005-0000-0000-000039080000}"/>
    <cellStyle name="Millares 44 4" xfId="3057" xr:uid="{00000000-0005-0000-0000-00003A080000}"/>
    <cellStyle name="Millares 45" xfId="1930" xr:uid="{00000000-0005-0000-0000-00003B080000}"/>
    <cellStyle name="Millares 45 2" xfId="2382" xr:uid="{00000000-0005-0000-0000-00003C080000}"/>
    <cellStyle name="Millares 45 2 2" xfId="3570" xr:uid="{00000000-0005-0000-0000-00003D080000}"/>
    <cellStyle name="Millares 45 3" xfId="2778" xr:uid="{00000000-0005-0000-0000-00003E080000}"/>
    <cellStyle name="Millares 45 3 2" xfId="3571" xr:uid="{00000000-0005-0000-0000-00003F080000}"/>
    <cellStyle name="Millares 45 4" xfId="3058" xr:uid="{00000000-0005-0000-0000-000040080000}"/>
    <cellStyle name="Millares 46" xfId="1951" xr:uid="{00000000-0005-0000-0000-000041080000}"/>
    <cellStyle name="Millares 46 2" xfId="2403" xr:uid="{00000000-0005-0000-0000-000042080000}"/>
    <cellStyle name="Millares 46 2 2" xfId="3572" xr:uid="{00000000-0005-0000-0000-000043080000}"/>
    <cellStyle name="Millares 46 3" xfId="2799" xr:uid="{00000000-0005-0000-0000-000044080000}"/>
    <cellStyle name="Millares 46 3 2" xfId="3573" xr:uid="{00000000-0005-0000-0000-000045080000}"/>
    <cellStyle name="Millares 46 4" xfId="3059" xr:uid="{00000000-0005-0000-0000-000046080000}"/>
    <cellStyle name="Millares 47" xfId="1887" xr:uid="{00000000-0005-0000-0000-000047080000}"/>
    <cellStyle name="Millares 47 2" xfId="2339" xr:uid="{00000000-0005-0000-0000-000048080000}"/>
    <cellStyle name="Millares 47 2 2" xfId="3574" xr:uid="{00000000-0005-0000-0000-000049080000}"/>
    <cellStyle name="Millares 47 3" xfId="2735" xr:uid="{00000000-0005-0000-0000-00004A080000}"/>
    <cellStyle name="Millares 47 3 2" xfId="3575" xr:uid="{00000000-0005-0000-0000-00004B080000}"/>
    <cellStyle name="Millares 47 4" xfId="3060" xr:uid="{00000000-0005-0000-0000-00004C080000}"/>
    <cellStyle name="Millares 48" xfId="1855" xr:uid="{00000000-0005-0000-0000-00004D080000}"/>
    <cellStyle name="Millares 48 2" xfId="2307" xr:uid="{00000000-0005-0000-0000-00004E080000}"/>
    <cellStyle name="Millares 48 2 2" xfId="3576" xr:uid="{00000000-0005-0000-0000-00004F080000}"/>
    <cellStyle name="Millares 48 3" xfId="2703" xr:uid="{00000000-0005-0000-0000-000050080000}"/>
    <cellStyle name="Millares 48 3 2" xfId="3577" xr:uid="{00000000-0005-0000-0000-000051080000}"/>
    <cellStyle name="Millares 48 4" xfId="3061" xr:uid="{00000000-0005-0000-0000-000052080000}"/>
    <cellStyle name="Millares 49" xfId="1884" xr:uid="{00000000-0005-0000-0000-000053080000}"/>
    <cellStyle name="Millares 49 2" xfId="2336" xr:uid="{00000000-0005-0000-0000-000054080000}"/>
    <cellStyle name="Millares 49 2 2" xfId="3578" xr:uid="{00000000-0005-0000-0000-000055080000}"/>
    <cellStyle name="Millares 49 3" xfId="2732" xr:uid="{00000000-0005-0000-0000-000056080000}"/>
    <cellStyle name="Millares 49 3 2" xfId="3579" xr:uid="{00000000-0005-0000-0000-000057080000}"/>
    <cellStyle name="Millares 49 4" xfId="3062" xr:uid="{00000000-0005-0000-0000-000058080000}"/>
    <cellStyle name="Millares 5" xfId="929" xr:uid="{00000000-0005-0000-0000-000059080000}"/>
    <cellStyle name="Millares 5 2" xfId="1123" xr:uid="{00000000-0005-0000-0000-00005A080000}"/>
    <cellStyle name="Millares 5 3" xfId="1124" xr:uid="{00000000-0005-0000-0000-00005B080000}"/>
    <cellStyle name="Millares 5 4" xfId="1500" xr:uid="{00000000-0005-0000-0000-00005C080000}"/>
    <cellStyle name="Millares 5 5" xfId="1122" xr:uid="{00000000-0005-0000-0000-00005D080000}"/>
    <cellStyle name="Millares 5 6" xfId="3580" xr:uid="{00000000-0005-0000-0000-00005E080000}"/>
    <cellStyle name="Millares 50" xfId="1932" xr:uid="{00000000-0005-0000-0000-00005F080000}"/>
    <cellStyle name="Millares 50 2" xfId="2384" xr:uid="{00000000-0005-0000-0000-000060080000}"/>
    <cellStyle name="Millares 50 2 2" xfId="3581" xr:uid="{00000000-0005-0000-0000-000061080000}"/>
    <cellStyle name="Millares 50 3" xfId="2780" xr:uid="{00000000-0005-0000-0000-000062080000}"/>
    <cellStyle name="Millares 50 3 2" xfId="3582" xr:uid="{00000000-0005-0000-0000-000063080000}"/>
    <cellStyle name="Millares 50 4" xfId="3063" xr:uid="{00000000-0005-0000-0000-000064080000}"/>
    <cellStyle name="Millares 51" xfId="1914" xr:uid="{00000000-0005-0000-0000-000065080000}"/>
    <cellStyle name="Millares 51 2" xfId="2366" xr:uid="{00000000-0005-0000-0000-000066080000}"/>
    <cellStyle name="Millares 51 2 2" xfId="3583" xr:uid="{00000000-0005-0000-0000-000067080000}"/>
    <cellStyle name="Millares 51 3" xfId="2762" xr:uid="{00000000-0005-0000-0000-000068080000}"/>
    <cellStyle name="Millares 51 3 2" xfId="3584" xr:uid="{00000000-0005-0000-0000-000069080000}"/>
    <cellStyle name="Millares 51 4" xfId="3064" xr:uid="{00000000-0005-0000-0000-00006A080000}"/>
    <cellStyle name="Millares 52" xfId="1709" xr:uid="{00000000-0005-0000-0000-00006B080000}"/>
    <cellStyle name="Millares 52 2" xfId="2161" xr:uid="{00000000-0005-0000-0000-00006C080000}"/>
    <cellStyle name="Millares 52 2 2" xfId="3585" xr:uid="{00000000-0005-0000-0000-00006D080000}"/>
    <cellStyle name="Millares 52 3" xfId="2557" xr:uid="{00000000-0005-0000-0000-00006E080000}"/>
    <cellStyle name="Millares 52 3 2" xfId="3586" xr:uid="{00000000-0005-0000-0000-00006F080000}"/>
    <cellStyle name="Millares 52 4" xfId="3065" xr:uid="{00000000-0005-0000-0000-000070080000}"/>
    <cellStyle name="Millares 53" xfId="1825" xr:uid="{00000000-0005-0000-0000-000071080000}"/>
    <cellStyle name="Millares 53 2" xfId="2277" xr:uid="{00000000-0005-0000-0000-000072080000}"/>
    <cellStyle name="Millares 53 2 2" xfId="3587" xr:uid="{00000000-0005-0000-0000-000073080000}"/>
    <cellStyle name="Millares 53 3" xfId="2673" xr:uid="{00000000-0005-0000-0000-000074080000}"/>
    <cellStyle name="Millares 53 3 2" xfId="3588" xr:uid="{00000000-0005-0000-0000-000075080000}"/>
    <cellStyle name="Millares 53 4" xfId="3066" xr:uid="{00000000-0005-0000-0000-000076080000}"/>
    <cellStyle name="Millares 54" xfId="1955" xr:uid="{00000000-0005-0000-0000-000077080000}"/>
    <cellStyle name="Millares 54 2" xfId="2407" xr:uid="{00000000-0005-0000-0000-000078080000}"/>
    <cellStyle name="Millares 54 2 2" xfId="3589" xr:uid="{00000000-0005-0000-0000-000079080000}"/>
    <cellStyle name="Millares 54 3" xfId="2803" xr:uid="{00000000-0005-0000-0000-00007A080000}"/>
    <cellStyle name="Millares 54 3 2" xfId="3590" xr:uid="{00000000-0005-0000-0000-00007B080000}"/>
    <cellStyle name="Millares 54 4" xfId="3067" xr:uid="{00000000-0005-0000-0000-00007C080000}"/>
    <cellStyle name="Millares 55" xfId="1821" xr:uid="{00000000-0005-0000-0000-00007D080000}"/>
    <cellStyle name="Millares 55 2" xfId="2273" xr:uid="{00000000-0005-0000-0000-00007E080000}"/>
    <cellStyle name="Millares 55 2 2" xfId="3591" xr:uid="{00000000-0005-0000-0000-00007F080000}"/>
    <cellStyle name="Millares 55 3" xfId="2669" xr:uid="{00000000-0005-0000-0000-000080080000}"/>
    <cellStyle name="Millares 55 3 2" xfId="3592" xr:uid="{00000000-0005-0000-0000-000081080000}"/>
    <cellStyle name="Millares 55 4" xfId="3068" xr:uid="{00000000-0005-0000-0000-000082080000}"/>
    <cellStyle name="Millares 56" xfId="1712" xr:uid="{00000000-0005-0000-0000-000083080000}"/>
    <cellStyle name="Millares 56 2" xfId="2164" xr:uid="{00000000-0005-0000-0000-000084080000}"/>
    <cellStyle name="Millares 56 2 2" xfId="3593" xr:uid="{00000000-0005-0000-0000-000085080000}"/>
    <cellStyle name="Millares 56 3" xfId="2560" xr:uid="{00000000-0005-0000-0000-000086080000}"/>
    <cellStyle name="Millares 56 3 2" xfId="3594" xr:uid="{00000000-0005-0000-0000-000087080000}"/>
    <cellStyle name="Millares 56 4" xfId="3069" xr:uid="{00000000-0005-0000-0000-000088080000}"/>
    <cellStyle name="Millares 57" xfId="1706" xr:uid="{00000000-0005-0000-0000-000089080000}"/>
    <cellStyle name="Millares 57 2" xfId="2158" xr:uid="{00000000-0005-0000-0000-00008A080000}"/>
    <cellStyle name="Millares 57 2 2" xfId="3595" xr:uid="{00000000-0005-0000-0000-00008B080000}"/>
    <cellStyle name="Millares 57 3" xfId="2554" xr:uid="{00000000-0005-0000-0000-00008C080000}"/>
    <cellStyle name="Millares 57 3 2" xfId="3596" xr:uid="{00000000-0005-0000-0000-00008D080000}"/>
    <cellStyle name="Millares 57 4" xfId="3070" xr:uid="{00000000-0005-0000-0000-00008E080000}"/>
    <cellStyle name="Millares 58" xfId="1958" xr:uid="{00000000-0005-0000-0000-00008F080000}"/>
    <cellStyle name="Millares 58 2" xfId="2410" xr:uid="{00000000-0005-0000-0000-000090080000}"/>
    <cellStyle name="Millares 58 2 2" xfId="3597" xr:uid="{00000000-0005-0000-0000-000091080000}"/>
    <cellStyle name="Millares 58 3" xfId="2806" xr:uid="{00000000-0005-0000-0000-000092080000}"/>
    <cellStyle name="Millares 58 3 2" xfId="3598" xr:uid="{00000000-0005-0000-0000-000093080000}"/>
    <cellStyle name="Millares 58 4" xfId="3071" xr:uid="{00000000-0005-0000-0000-000094080000}"/>
    <cellStyle name="Millares 59" xfId="1776" xr:uid="{00000000-0005-0000-0000-000095080000}"/>
    <cellStyle name="Millares 59 2" xfId="2228" xr:uid="{00000000-0005-0000-0000-000096080000}"/>
    <cellStyle name="Millares 59 2 2" xfId="3599" xr:uid="{00000000-0005-0000-0000-000097080000}"/>
    <cellStyle name="Millares 59 3" xfId="2624" xr:uid="{00000000-0005-0000-0000-000098080000}"/>
    <cellStyle name="Millares 59 3 2" xfId="3600" xr:uid="{00000000-0005-0000-0000-000099080000}"/>
    <cellStyle name="Millares 59 4" xfId="3072" xr:uid="{00000000-0005-0000-0000-00009A080000}"/>
    <cellStyle name="Millares 6" xfId="930" xr:uid="{00000000-0005-0000-0000-00009B080000}"/>
    <cellStyle name="Millares 6 10" xfId="1125" xr:uid="{00000000-0005-0000-0000-00009C080000}"/>
    <cellStyle name="Millares 6 11" xfId="2858" xr:uid="{00000000-0005-0000-0000-00009D080000}"/>
    <cellStyle name="Millares 6 2" xfId="1126" xr:uid="{00000000-0005-0000-0000-00009E080000}"/>
    <cellStyle name="Millares 6 2 2" xfId="1881" xr:uid="{00000000-0005-0000-0000-00009F080000}"/>
    <cellStyle name="Millares 6 2 2 2" xfId="2333" xr:uid="{00000000-0005-0000-0000-0000A0080000}"/>
    <cellStyle name="Millares 6 2 2 2 2" xfId="3601" xr:uid="{00000000-0005-0000-0000-0000A1080000}"/>
    <cellStyle name="Millares 6 2 2 3" xfId="2729" xr:uid="{00000000-0005-0000-0000-0000A2080000}"/>
    <cellStyle name="Millares 6 2 2 3 2" xfId="3602" xr:uid="{00000000-0005-0000-0000-0000A3080000}"/>
    <cellStyle name="Millares 6 2 2 4" xfId="3073" xr:uid="{00000000-0005-0000-0000-0000A4080000}"/>
    <cellStyle name="Millares 6 2 3" xfId="1758" xr:uid="{00000000-0005-0000-0000-0000A5080000}"/>
    <cellStyle name="Millares 6 2 3 2" xfId="2210" xr:uid="{00000000-0005-0000-0000-0000A6080000}"/>
    <cellStyle name="Millares 6 2 3 2 2" xfId="3603" xr:uid="{00000000-0005-0000-0000-0000A7080000}"/>
    <cellStyle name="Millares 6 2 3 3" xfId="2606" xr:uid="{00000000-0005-0000-0000-0000A8080000}"/>
    <cellStyle name="Millares 6 2 3 3 2" xfId="3604" xr:uid="{00000000-0005-0000-0000-0000A9080000}"/>
    <cellStyle name="Millares 6 2 3 4" xfId="3074" xr:uid="{00000000-0005-0000-0000-0000AA080000}"/>
    <cellStyle name="Millares 6 2 4" xfId="1763" xr:uid="{00000000-0005-0000-0000-0000AB080000}"/>
    <cellStyle name="Millares 6 2 4 2" xfId="2215" xr:uid="{00000000-0005-0000-0000-0000AC080000}"/>
    <cellStyle name="Millares 6 2 4 2 2" xfId="3605" xr:uid="{00000000-0005-0000-0000-0000AD080000}"/>
    <cellStyle name="Millares 6 2 4 3" xfId="2611" xr:uid="{00000000-0005-0000-0000-0000AE080000}"/>
    <cellStyle name="Millares 6 2 4 3 2" xfId="3606" xr:uid="{00000000-0005-0000-0000-0000AF080000}"/>
    <cellStyle name="Millares 6 2 4 4" xfId="3075" xr:uid="{00000000-0005-0000-0000-0000B0080000}"/>
    <cellStyle name="Millares 6 2 5" xfId="2049" xr:uid="{00000000-0005-0000-0000-0000B1080000}"/>
    <cellStyle name="Millares 6 2 5 2" xfId="3607" xr:uid="{00000000-0005-0000-0000-0000B2080000}"/>
    <cellStyle name="Millares 6 2 6" xfId="2480" xr:uid="{00000000-0005-0000-0000-0000B3080000}"/>
    <cellStyle name="Millares 6 2 6 2" xfId="3608" xr:uid="{00000000-0005-0000-0000-0000B4080000}"/>
    <cellStyle name="Millares 6 2 7" xfId="2859" xr:uid="{00000000-0005-0000-0000-0000B5080000}"/>
    <cellStyle name="Millares 6 3" xfId="1127" xr:uid="{00000000-0005-0000-0000-0000B6080000}"/>
    <cellStyle name="Millares 6 3 2" xfId="1882" xr:uid="{00000000-0005-0000-0000-0000B7080000}"/>
    <cellStyle name="Millares 6 3 2 2" xfId="2334" xr:uid="{00000000-0005-0000-0000-0000B8080000}"/>
    <cellStyle name="Millares 6 3 2 2 2" xfId="3609" xr:uid="{00000000-0005-0000-0000-0000B9080000}"/>
    <cellStyle name="Millares 6 3 2 3" xfId="2730" xr:uid="{00000000-0005-0000-0000-0000BA080000}"/>
    <cellStyle name="Millares 6 3 2 3 2" xfId="3610" xr:uid="{00000000-0005-0000-0000-0000BB080000}"/>
    <cellStyle name="Millares 6 3 2 4" xfId="3076" xr:uid="{00000000-0005-0000-0000-0000BC080000}"/>
    <cellStyle name="Millares 6 3 3" xfId="1759" xr:uid="{00000000-0005-0000-0000-0000BD080000}"/>
    <cellStyle name="Millares 6 3 3 2" xfId="2211" xr:uid="{00000000-0005-0000-0000-0000BE080000}"/>
    <cellStyle name="Millares 6 3 3 2 2" xfId="3611" xr:uid="{00000000-0005-0000-0000-0000BF080000}"/>
    <cellStyle name="Millares 6 3 3 3" xfId="2607" xr:uid="{00000000-0005-0000-0000-0000C0080000}"/>
    <cellStyle name="Millares 6 3 3 3 2" xfId="3612" xr:uid="{00000000-0005-0000-0000-0000C1080000}"/>
    <cellStyle name="Millares 6 3 3 4" xfId="3077" xr:uid="{00000000-0005-0000-0000-0000C2080000}"/>
    <cellStyle name="Millares 6 3 4" xfId="1730" xr:uid="{00000000-0005-0000-0000-0000C3080000}"/>
    <cellStyle name="Millares 6 3 4 2" xfId="2182" xr:uid="{00000000-0005-0000-0000-0000C4080000}"/>
    <cellStyle name="Millares 6 3 4 2 2" xfId="3613" xr:uid="{00000000-0005-0000-0000-0000C5080000}"/>
    <cellStyle name="Millares 6 3 4 3" xfId="2578" xr:uid="{00000000-0005-0000-0000-0000C6080000}"/>
    <cellStyle name="Millares 6 3 4 3 2" xfId="3614" xr:uid="{00000000-0005-0000-0000-0000C7080000}"/>
    <cellStyle name="Millares 6 3 4 4" xfId="3078" xr:uid="{00000000-0005-0000-0000-0000C8080000}"/>
    <cellStyle name="Millares 6 3 5" xfId="2050" xr:uid="{00000000-0005-0000-0000-0000C9080000}"/>
    <cellStyle name="Millares 6 3 5 2" xfId="3615" xr:uid="{00000000-0005-0000-0000-0000CA080000}"/>
    <cellStyle name="Millares 6 3 6" xfId="2481" xr:uid="{00000000-0005-0000-0000-0000CB080000}"/>
    <cellStyle name="Millares 6 3 6 2" xfId="3616" xr:uid="{00000000-0005-0000-0000-0000CC080000}"/>
    <cellStyle name="Millares 6 3 7" xfId="2860" xr:uid="{00000000-0005-0000-0000-0000CD080000}"/>
    <cellStyle name="Millares 6 4" xfId="1501" xr:uid="{00000000-0005-0000-0000-0000CE080000}"/>
    <cellStyle name="Millares 6 4 2" xfId="1899" xr:uid="{00000000-0005-0000-0000-0000CF080000}"/>
    <cellStyle name="Millares 6 4 2 2" xfId="2351" xr:uid="{00000000-0005-0000-0000-0000D0080000}"/>
    <cellStyle name="Millares 6 4 2 2 2" xfId="3617" xr:uid="{00000000-0005-0000-0000-0000D1080000}"/>
    <cellStyle name="Millares 6 4 2 3" xfId="2747" xr:uid="{00000000-0005-0000-0000-0000D2080000}"/>
    <cellStyle name="Millares 6 4 2 3 2" xfId="3618" xr:uid="{00000000-0005-0000-0000-0000D3080000}"/>
    <cellStyle name="Millares 6 4 2 4" xfId="3079" xr:uid="{00000000-0005-0000-0000-0000D4080000}"/>
    <cellStyle name="Millares 6 4 3" xfId="1794" xr:uid="{00000000-0005-0000-0000-0000D5080000}"/>
    <cellStyle name="Millares 6 4 3 2" xfId="2246" xr:uid="{00000000-0005-0000-0000-0000D6080000}"/>
    <cellStyle name="Millares 6 4 3 2 2" xfId="3619" xr:uid="{00000000-0005-0000-0000-0000D7080000}"/>
    <cellStyle name="Millares 6 4 3 3" xfId="2642" xr:uid="{00000000-0005-0000-0000-0000D8080000}"/>
    <cellStyle name="Millares 6 4 3 3 2" xfId="3620" xr:uid="{00000000-0005-0000-0000-0000D9080000}"/>
    <cellStyle name="Millares 6 4 3 4" xfId="3080" xr:uid="{00000000-0005-0000-0000-0000DA080000}"/>
    <cellStyle name="Millares 6 4 4" xfId="1781" xr:uid="{00000000-0005-0000-0000-0000DB080000}"/>
    <cellStyle name="Millares 6 4 4 2" xfId="2233" xr:uid="{00000000-0005-0000-0000-0000DC080000}"/>
    <cellStyle name="Millares 6 4 4 2 2" xfId="3621" xr:uid="{00000000-0005-0000-0000-0000DD080000}"/>
    <cellStyle name="Millares 6 4 4 3" xfId="2629" xr:uid="{00000000-0005-0000-0000-0000DE080000}"/>
    <cellStyle name="Millares 6 4 4 3 2" xfId="3622" xr:uid="{00000000-0005-0000-0000-0000DF080000}"/>
    <cellStyle name="Millares 6 4 4 4" xfId="3081" xr:uid="{00000000-0005-0000-0000-0000E0080000}"/>
    <cellStyle name="Millares 6 4 5" xfId="2085" xr:uid="{00000000-0005-0000-0000-0000E1080000}"/>
    <cellStyle name="Millares 6 4 5 2" xfId="3623" xr:uid="{00000000-0005-0000-0000-0000E2080000}"/>
    <cellStyle name="Millares 6 4 6" xfId="2494" xr:uid="{00000000-0005-0000-0000-0000E3080000}"/>
    <cellStyle name="Millares 6 4 6 2" xfId="3624" xr:uid="{00000000-0005-0000-0000-0000E4080000}"/>
    <cellStyle name="Millares 6 4 7" xfId="2873" xr:uid="{00000000-0005-0000-0000-0000E5080000}"/>
    <cellStyle name="Millares 6 5" xfId="1880" xr:uid="{00000000-0005-0000-0000-0000E6080000}"/>
    <cellStyle name="Millares 6 5 2" xfId="2332" xr:uid="{00000000-0005-0000-0000-0000E7080000}"/>
    <cellStyle name="Millares 6 5 2 2" xfId="3625" xr:uid="{00000000-0005-0000-0000-0000E8080000}"/>
    <cellStyle name="Millares 6 5 3" xfId="2728" xr:uid="{00000000-0005-0000-0000-0000E9080000}"/>
    <cellStyle name="Millares 6 5 3 2" xfId="3626" xr:uid="{00000000-0005-0000-0000-0000EA080000}"/>
    <cellStyle name="Millares 6 5 4" xfId="3082" xr:uid="{00000000-0005-0000-0000-0000EB080000}"/>
    <cellStyle name="Millares 6 6" xfId="1757" xr:uid="{00000000-0005-0000-0000-0000EC080000}"/>
    <cellStyle name="Millares 6 6 2" xfId="2209" xr:uid="{00000000-0005-0000-0000-0000ED080000}"/>
    <cellStyle name="Millares 6 6 2 2" xfId="3627" xr:uid="{00000000-0005-0000-0000-0000EE080000}"/>
    <cellStyle name="Millares 6 6 3" xfId="2605" xr:uid="{00000000-0005-0000-0000-0000EF080000}"/>
    <cellStyle name="Millares 6 6 3 2" xfId="3628" xr:uid="{00000000-0005-0000-0000-0000F0080000}"/>
    <cellStyle name="Millares 6 6 4" xfId="3083" xr:uid="{00000000-0005-0000-0000-0000F1080000}"/>
    <cellStyle name="Millares 6 7" xfId="1952" xr:uid="{00000000-0005-0000-0000-0000F2080000}"/>
    <cellStyle name="Millares 6 7 2" xfId="2404" xr:uid="{00000000-0005-0000-0000-0000F3080000}"/>
    <cellStyle name="Millares 6 7 2 2" xfId="3629" xr:uid="{00000000-0005-0000-0000-0000F4080000}"/>
    <cellStyle name="Millares 6 7 3" xfId="2800" xr:uid="{00000000-0005-0000-0000-0000F5080000}"/>
    <cellStyle name="Millares 6 7 3 2" xfId="3630" xr:uid="{00000000-0005-0000-0000-0000F6080000}"/>
    <cellStyle name="Millares 6 7 4" xfId="3084" xr:uid="{00000000-0005-0000-0000-0000F7080000}"/>
    <cellStyle name="Millares 6 8" xfId="2048" xr:uid="{00000000-0005-0000-0000-0000F8080000}"/>
    <cellStyle name="Millares 6 8 2" xfId="3631" xr:uid="{00000000-0005-0000-0000-0000F9080000}"/>
    <cellStyle name="Millares 6 9" xfId="2479" xr:uid="{00000000-0005-0000-0000-0000FA080000}"/>
    <cellStyle name="Millares 6 9 2" xfId="3632" xr:uid="{00000000-0005-0000-0000-0000FB080000}"/>
    <cellStyle name="Millares 60" xfId="1711" xr:uid="{00000000-0005-0000-0000-0000FC080000}"/>
    <cellStyle name="Millares 60 2" xfId="2163" xr:uid="{00000000-0005-0000-0000-0000FD080000}"/>
    <cellStyle name="Millares 60 2 2" xfId="3633" xr:uid="{00000000-0005-0000-0000-0000FE080000}"/>
    <cellStyle name="Millares 60 3" xfId="2559" xr:uid="{00000000-0005-0000-0000-0000FF080000}"/>
    <cellStyle name="Millares 60 3 2" xfId="3634" xr:uid="{00000000-0005-0000-0000-000000090000}"/>
    <cellStyle name="Millares 60 4" xfId="3085" xr:uid="{00000000-0005-0000-0000-000001090000}"/>
    <cellStyle name="Millares 61" xfId="1764" xr:uid="{00000000-0005-0000-0000-000002090000}"/>
    <cellStyle name="Millares 61 2" xfId="2216" xr:uid="{00000000-0005-0000-0000-000003090000}"/>
    <cellStyle name="Millares 61 2 2" xfId="3635" xr:uid="{00000000-0005-0000-0000-000004090000}"/>
    <cellStyle name="Millares 61 3" xfId="2612" xr:uid="{00000000-0005-0000-0000-000005090000}"/>
    <cellStyle name="Millares 61 3 2" xfId="3636" xr:uid="{00000000-0005-0000-0000-000006090000}"/>
    <cellStyle name="Millares 61 4" xfId="3086" xr:uid="{00000000-0005-0000-0000-000007090000}"/>
    <cellStyle name="Millares 62" xfId="1959" xr:uid="{00000000-0005-0000-0000-000008090000}"/>
    <cellStyle name="Millares 62 2" xfId="2411" xr:uid="{00000000-0005-0000-0000-000009090000}"/>
    <cellStyle name="Millares 62 2 2" xfId="3637" xr:uid="{00000000-0005-0000-0000-00000A090000}"/>
    <cellStyle name="Millares 62 3" xfId="2807" xr:uid="{00000000-0005-0000-0000-00000B090000}"/>
    <cellStyle name="Millares 62 3 2" xfId="3638" xr:uid="{00000000-0005-0000-0000-00000C090000}"/>
    <cellStyle name="Millares 62 4" xfId="3087" xr:uid="{00000000-0005-0000-0000-00000D090000}"/>
    <cellStyle name="Millares 63" xfId="1817" xr:uid="{00000000-0005-0000-0000-00000E090000}"/>
    <cellStyle name="Millares 63 2" xfId="2269" xr:uid="{00000000-0005-0000-0000-00000F090000}"/>
    <cellStyle name="Millares 63 2 2" xfId="3639" xr:uid="{00000000-0005-0000-0000-000010090000}"/>
    <cellStyle name="Millares 63 3" xfId="2665" xr:uid="{00000000-0005-0000-0000-000011090000}"/>
    <cellStyle name="Millares 63 3 2" xfId="3640" xr:uid="{00000000-0005-0000-0000-000012090000}"/>
    <cellStyle name="Millares 63 4" xfId="3088" xr:uid="{00000000-0005-0000-0000-000013090000}"/>
    <cellStyle name="Millares 64" xfId="1960" xr:uid="{00000000-0005-0000-0000-000014090000}"/>
    <cellStyle name="Millares 64 2" xfId="2412" xr:uid="{00000000-0005-0000-0000-000015090000}"/>
    <cellStyle name="Millares 64 2 2" xfId="3641" xr:uid="{00000000-0005-0000-0000-000016090000}"/>
    <cellStyle name="Millares 64 3" xfId="2808" xr:uid="{00000000-0005-0000-0000-000017090000}"/>
    <cellStyle name="Millares 64 3 2" xfId="3642" xr:uid="{00000000-0005-0000-0000-000018090000}"/>
    <cellStyle name="Millares 64 4" xfId="3089" xr:uid="{00000000-0005-0000-0000-000019090000}"/>
    <cellStyle name="Millares 65" xfId="1777" xr:uid="{00000000-0005-0000-0000-00001A090000}"/>
    <cellStyle name="Millares 65 2" xfId="2229" xr:uid="{00000000-0005-0000-0000-00001B090000}"/>
    <cellStyle name="Millares 65 2 2" xfId="3643" xr:uid="{00000000-0005-0000-0000-00001C090000}"/>
    <cellStyle name="Millares 65 3" xfId="2625" xr:uid="{00000000-0005-0000-0000-00001D090000}"/>
    <cellStyle name="Millares 65 3 2" xfId="3644" xr:uid="{00000000-0005-0000-0000-00001E090000}"/>
    <cellStyle name="Millares 65 4" xfId="3090" xr:uid="{00000000-0005-0000-0000-00001F090000}"/>
    <cellStyle name="Millares 66" xfId="1962" xr:uid="{00000000-0005-0000-0000-000020090000}"/>
    <cellStyle name="Millares 66 2" xfId="3645" xr:uid="{00000000-0005-0000-0000-000021090000}"/>
    <cellStyle name="Millares 67" xfId="2123" xr:uid="{00000000-0005-0000-0000-000022090000}"/>
    <cellStyle name="Millares 67 2" xfId="3646" xr:uid="{00000000-0005-0000-0000-000023090000}"/>
    <cellStyle name="Millares 68" xfId="2415" xr:uid="{00000000-0005-0000-0000-000024090000}"/>
    <cellStyle name="Millares 69" xfId="2059" xr:uid="{00000000-0005-0000-0000-000025090000}"/>
    <cellStyle name="Millares 69 2" xfId="3934" xr:uid="{00000000-0005-0000-0000-000026090000}"/>
    <cellStyle name="Millares 7" xfId="931" xr:uid="{00000000-0005-0000-0000-000027090000}"/>
    <cellStyle name="Millares 7 2" xfId="1129" xr:uid="{00000000-0005-0000-0000-000028090000}"/>
    <cellStyle name="Millares 7 3" xfId="1130" xr:uid="{00000000-0005-0000-0000-000029090000}"/>
    <cellStyle name="Millares 7 4" xfId="1502" xr:uid="{00000000-0005-0000-0000-00002A090000}"/>
    <cellStyle name="Millares 7 5" xfId="1128" xr:uid="{00000000-0005-0000-0000-00002B090000}"/>
    <cellStyle name="Millares 70" xfId="1982" xr:uid="{00000000-0005-0000-0000-00002C090000}"/>
    <cellStyle name="Millares 71" xfId="2008" xr:uid="{00000000-0005-0000-0000-00002D090000}"/>
    <cellStyle name="Millares 72" xfId="2437" xr:uid="{00000000-0005-0000-0000-00002E090000}"/>
    <cellStyle name="Millares 72 2" xfId="3926" xr:uid="{00000000-0005-0000-0000-00002F090000}"/>
    <cellStyle name="Millares 73" xfId="2069" xr:uid="{00000000-0005-0000-0000-000030090000}"/>
    <cellStyle name="Millares 73 2" xfId="3935" xr:uid="{00000000-0005-0000-0000-000031090000}"/>
    <cellStyle name="Millares 74" xfId="1965" xr:uid="{00000000-0005-0000-0000-000032090000}"/>
    <cellStyle name="Millares 75" xfId="2022" xr:uid="{00000000-0005-0000-0000-000033090000}"/>
    <cellStyle name="Millares 76" xfId="1970" xr:uid="{00000000-0005-0000-0000-000034090000}"/>
    <cellStyle name="Millares 77" xfId="2052" xr:uid="{00000000-0005-0000-0000-000035090000}"/>
    <cellStyle name="Millares 78" xfId="1980" xr:uid="{00000000-0005-0000-0000-000036090000}"/>
    <cellStyle name="Millares 79" xfId="2070" xr:uid="{00000000-0005-0000-0000-000037090000}"/>
    <cellStyle name="Millares 79 2" xfId="3927" xr:uid="{00000000-0005-0000-0000-000038090000}"/>
    <cellStyle name="Millares 8" xfId="1131" xr:uid="{00000000-0005-0000-0000-000039090000}"/>
    <cellStyle name="Millares 80" xfId="2007" xr:uid="{00000000-0005-0000-0000-00003A090000}"/>
    <cellStyle name="Millares 81" xfId="2023" xr:uid="{00000000-0005-0000-0000-00003B090000}"/>
    <cellStyle name="Millares 82" xfId="2002" xr:uid="{00000000-0005-0000-0000-00003C090000}"/>
    <cellStyle name="Millares 82 2" xfId="3928" xr:uid="{00000000-0005-0000-0000-00003D090000}"/>
    <cellStyle name="Millares 83" xfId="2063" xr:uid="{00000000-0005-0000-0000-00003E090000}"/>
    <cellStyle name="Millares 84" xfId="1987" xr:uid="{00000000-0005-0000-0000-00003F090000}"/>
    <cellStyle name="Millares 85" xfId="2013" xr:uid="{00000000-0005-0000-0000-000040090000}"/>
    <cellStyle name="Millares 85 2" xfId="3936" xr:uid="{00000000-0005-0000-0000-000041090000}"/>
    <cellStyle name="Millares 86" xfId="1981" xr:uid="{00000000-0005-0000-0000-000042090000}"/>
    <cellStyle name="Millares 86 2" xfId="3929" xr:uid="{00000000-0005-0000-0000-000043090000}"/>
    <cellStyle name="Millares 87" xfId="2421" xr:uid="{00000000-0005-0000-0000-000044090000}"/>
    <cellStyle name="Millares 88" xfId="1977" xr:uid="{00000000-0005-0000-0000-000045090000}"/>
    <cellStyle name="Millares 89" xfId="1978" xr:uid="{00000000-0005-0000-0000-000046090000}"/>
    <cellStyle name="Millares 9" xfId="1132" xr:uid="{00000000-0005-0000-0000-000047090000}"/>
    <cellStyle name="Millares 90" xfId="2438" xr:uid="{00000000-0005-0000-0000-000048090000}"/>
    <cellStyle name="Millares 90 2" xfId="3937" xr:uid="{00000000-0005-0000-0000-000049090000}"/>
    <cellStyle name="Millares 91" xfId="2125" xr:uid="{00000000-0005-0000-0000-00004A090000}"/>
    <cellStyle name="Millares 91 2" xfId="3930" xr:uid="{00000000-0005-0000-0000-00004B090000}"/>
    <cellStyle name="Millares 92" xfId="1974" xr:uid="{00000000-0005-0000-0000-00004C090000}"/>
    <cellStyle name="Millares 93" xfId="2016" xr:uid="{00000000-0005-0000-0000-00004D090000}"/>
    <cellStyle name="Millares 94" xfId="1973" xr:uid="{00000000-0005-0000-0000-00004E090000}"/>
    <cellStyle name="Millares 95" xfId="2064" xr:uid="{00000000-0005-0000-0000-00004F090000}"/>
    <cellStyle name="Millares 95 2" xfId="3931" xr:uid="{00000000-0005-0000-0000-000050090000}"/>
    <cellStyle name="Millares 96" xfId="2433" xr:uid="{00000000-0005-0000-0000-000051090000}"/>
    <cellStyle name="Millares 97" xfId="2108" xr:uid="{00000000-0005-0000-0000-000052090000}"/>
    <cellStyle name="Millares 98" xfId="2060" xr:uid="{00000000-0005-0000-0000-000053090000}"/>
    <cellStyle name="Millares 99" xfId="2111" xr:uid="{00000000-0005-0000-0000-000054090000}"/>
    <cellStyle name="Millares 99 2" xfId="3932" xr:uid="{00000000-0005-0000-0000-000055090000}"/>
    <cellStyle name="Moneda [0] 2" xfId="6" xr:uid="{00000000-0005-0000-0000-000057090000}"/>
    <cellStyle name="Moneda [0] 2 10" xfId="1133" xr:uid="{00000000-0005-0000-0000-000058090000}"/>
    <cellStyle name="Moneda [0] 2 11" xfId="2861" xr:uid="{00000000-0005-0000-0000-000059090000}"/>
    <cellStyle name="Moneda [0] 2 12" xfId="932" xr:uid="{00000000-0005-0000-0000-00005A090000}"/>
    <cellStyle name="Moneda [0] 2 2" xfId="1503" xr:uid="{00000000-0005-0000-0000-00005B090000}"/>
    <cellStyle name="Moneda [0] 2 2 2" xfId="1680" xr:uid="{00000000-0005-0000-0000-00005C090000}"/>
    <cellStyle name="Moneda [0] 2 2 2 2" xfId="1938" xr:uid="{00000000-0005-0000-0000-00005D090000}"/>
    <cellStyle name="Moneda [0] 2 2 2 2 2" xfId="2390" xr:uid="{00000000-0005-0000-0000-00005E090000}"/>
    <cellStyle name="Moneda [0] 2 2 2 2 2 2" xfId="3647" xr:uid="{00000000-0005-0000-0000-00005F090000}"/>
    <cellStyle name="Moneda [0] 2 2 2 2 3" xfId="2786" xr:uid="{00000000-0005-0000-0000-000060090000}"/>
    <cellStyle name="Moneda [0] 2 2 2 2 3 2" xfId="3648" xr:uid="{00000000-0005-0000-0000-000061090000}"/>
    <cellStyle name="Moneda [0] 2 2 2 2 4" xfId="3091" xr:uid="{00000000-0005-0000-0000-000062090000}"/>
    <cellStyle name="Moneda [0] 2 2 2 3" xfId="1839" xr:uid="{00000000-0005-0000-0000-000063090000}"/>
    <cellStyle name="Moneda [0] 2 2 2 3 2" xfId="2291" xr:uid="{00000000-0005-0000-0000-000064090000}"/>
    <cellStyle name="Moneda [0] 2 2 2 3 2 2" xfId="3649" xr:uid="{00000000-0005-0000-0000-000065090000}"/>
    <cellStyle name="Moneda [0] 2 2 2 3 3" xfId="2687" xr:uid="{00000000-0005-0000-0000-000066090000}"/>
    <cellStyle name="Moneda [0] 2 2 2 3 3 2" xfId="3650" xr:uid="{00000000-0005-0000-0000-000067090000}"/>
    <cellStyle name="Moneda [0] 2 2 2 3 4" xfId="3092" xr:uid="{00000000-0005-0000-0000-000068090000}"/>
    <cellStyle name="Moneda [0] 2 2 2 4" xfId="2135" xr:uid="{00000000-0005-0000-0000-000069090000}"/>
    <cellStyle name="Moneda [0] 2 2 2 4 2" xfId="3651" xr:uid="{00000000-0005-0000-0000-00006A090000}"/>
    <cellStyle name="Moneda [0] 2 2 2 5" xfId="2531" xr:uid="{00000000-0005-0000-0000-00006B090000}"/>
    <cellStyle name="Moneda [0] 2 2 2 5 2" xfId="3652" xr:uid="{00000000-0005-0000-0000-00006C090000}"/>
    <cellStyle name="Moneda [0] 2 2 2 6" xfId="2912" xr:uid="{00000000-0005-0000-0000-00006D090000}"/>
    <cellStyle name="Moneda [0] 2 2 3" xfId="1900" xr:uid="{00000000-0005-0000-0000-00006E090000}"/>
    <cellStyle name="Moneda [0] 2 2 3 2" xfId="2352" xr:uid="{00000000-0005-0000-0000-00006F090000}"/>
    <cellStyle name="Moneda [0] 2 2 3 2 2" xfId="3653" xr:uid="{00000000-0005-0000-0000-000070090000}"/>
    <cellStyle name="Moneda [0] 2 2 3 3" xfId="2748" xr:uid="{00000000-0005-0000-0000-000071090000}"/>
    <cellStyle name="Moneda [0] 2 2 3 3 2" xfId="3654" xr:uid="{00000000-0005-0000-0000-000072090000}"/>
    <cellStyle name="Moneda [0] 2 2 3 4" xfId="3093" xr:uid="{00000000-0005-0000-0000-000073090000}"/>
    <cellStyle name="Moneda [0] 2 2 4" xfId="1795" xr:uid="{00000000-0005-0000-0000-000074090000}"/>
    <cellStyle name="Moneda [0] 2 2 4 2" xfId="2247" xr:uid="{00000000-0005-0000-0000-000075090000}"/>
    <cellStyle name="Moneda [0] 2 2 4 2 2" xfId="3655" xr:uid="{00000000-0005-0000-0000-000076090000}"/>
    <cellStyle name="Moneda [0] 2 2 4 3" xfId="2643" xr:uid="{00000000-0005-0000-0000-000077090000}"/>
    <cellStyle name="Moneda [0] 2 2 4 3 2" xfId="3656" xr:uid="{00000000-0005-0000-0000-000078090000}"/>
    <cellStyle name="Moneda [0] 2 2 4 4" xfId="3094" xr:uid="{00000000-0005-0000-0000-000079090000}"/>
    <cellStyle name="Moneda [0] 2 2 5" xfId="1693" xr:uid="{00000000-0005-0000-0000-00007A090000}"/>
    <cellStyle name="Moneda [0] 2 2 5 2" xfId="2146" xr:uid="{00000000-0005-0000-0000-00007B090000}"/>
    <cellStyle name="Moneda [0] 2 2 5 2 2" xfId="3657" xr:uid="{00000000-0005-0000-0000-00007C090000}"/>
    <cellStyle name="Moneda [0] 2 2 5 3" xfId="2542" xr:uid="{00000000-0005-0000-0000-00007D090000}"/>
    <cellStyle name="Moneda [0] 2 2 5 3 2" xfId="3658" xr:uid="{00000000-0005-0000-0000-00007E090000}"/>
    <cellStyle name="Moneda [0] 2 2 5 4" xfId="3095" xr:uid="{00000000-0005-0000-0000-00007F090000}"/>
    <cellStyle name="Moneda [0] 2 2 6" xfId="2087" xr:uid="{00000000-0005-0000-0000-000080090000}"/>
    <cellStyle name="Moneda [0] 2 2 6 2" xfId="3659" xr:uid="{00000000-0005-0000-0000-000081090000}"/>
    <cellStyle name="Moneda [0] 2 2 7" xfId="2495" xr:uid="{00000000-0005-0000-0000-000082090000}"/>
    <cellStyle name="Moneda [0] 2 2 7 2" xfId="3660" xr:uid="{00000000-0005-0000-0000-000083090000}"/>
    <cellStyle name="Moneda [0] 2 2 8" xfId="2874" xr:uid="{00000000-0005-0000-0000-000084090000}"/>
    <cellStyle name="Moneda [0] 2 3" xfId="1661" xr:uid="{00000000-0005-0000-0000-000085090000}"/>
    <cellStyle name="Moneda [0] 2 3 2" xfId="1681" xr:uid="{00000000-0005-0000-0000-000086090000}"/>
    <cellStyle name="Moneda [0] 2 3 2 2" xfId="1945" xr:uid="{00000000-0005-0000-0000-000087090000}"/>
    <cellStyle name="Moneda [0] 2 3 2 2 2" xfId="2397" xr:uid="{00000000-0005-0000-0000-000088090000}"/>
    <cellStyle name="Moneda [0] 2 3 2 2 2 2" xfId="3661" xr:uid="{00000000-0005-0000-0000-000089090000}"/>
    <cellStyle name="Moneda [0] 2 3 2 2 3" xfId="2793" xr:uid="{00000000-0005-0000-0000-00008A090000}"/>
    <cellStyle name="Moneda [0] 2 3 2 2 3 2" xfId="3662" xr:uid="{00000000-0005-0000-0000-00008B090000}"/>
    <cellStyle name="Moneda [0] 2 3 2 2 4" xfId="3096" xr:uid="{00000000-0005-0000-0000-00008C090000}"/>
    <cellStyle name="Moneda [0] 2 3 2 3" xfId="1846" xr:uid="{00000000-0005-0000-0000-00008D090000}"/>
    <cellStyle name="Moneda [0] 2 3 2 3 2" xfId="2298" xr:uid="{00000000-0005-0000-0000-00008E090000}"/>
    <cellStyle name="Moneda [0] 2 3 2 3 2 2" xfId="3663" xr:uid="{00000000-0005-0000-0000-00008F090000}"/>
    <cellStyle name="Moneda [0] 2 3 2 3 3" xfId="2694" xr:uid="{00000000-0005-0000-0000-000090090000}"/>
    <cellStyle name="Moneda [0] 2 3 2 3 3 2" xfId="3664" xr:uid="{00000000-0005-0000-0000-000091090000}"/>
    <cellStyle name="Moneda [0] 2 3 2 3 4" xfId="3097" xr:uid="{00000000-0005-0000-0000-000092090000}"/>
    <cellStyle name="Moneda [0] 2 3 2 4" xfId="2136" xr:uid="{00000000-0005-0000-0000-000093090000}"/>
    <cellStyle name="Moneda [0] 2 3 2 4 2" xfId="3665" xr:uid="{00000000-0005-0000-0000-000094090000}"/>
    <cellStyle name="Moneda [0] 2 3 2 5" xfId="2532" xr:uid="{00000000-0005-0000-0000-000095090000}"/>
    <cellStyle name="Moneda [0] 2 3 2 5 2" xfId="3666" xr:uid="{00000000-0005-0000-0000-000096090000}"/>
    <cellStyle name="Moneda [0] 2 3 2 6" xfId="2913" xr:uid="{00000000-0005-0000-0000-000097090000}"/>
    <cellStyle name="Moneda [0] 2 3 3" xfId="1926" xr:uid="{00000000-0005-0000-0000-000098090000}"/>
    <cellStyle name="Moneda [0] 2 3 3 2" xfId="2378" xr:uid="{00000000-0005-0000-0000-000099090000}"/>
    <cellStyle name="Moneda [0] 2 3 3 2 2" xfId="3667" xr:uid="{00000000-0005-0000-0000-00009A090000}"/>
    <cellStyle name="Moneda [0] 2 3 3 3" xfId="2774" xr:uid="{00000000-0005-0000-0000-00009B090000}"/>
    <cellStyle name="Moneda [0] 2 3 3 3 2" xfId="3668" xr:uid="{00000000-0005-0000-0000-00009C090000}"/>
    <cellStyle name="Moneda [0] 2 3 3 4" xfId="3098" xr:uid="{00000000-0005-0000-0000-00009D090000}"/>
    <cellStyle name="Moneda [0] 2 3 4" xfId="1831" xr:uid="{00000000-0005-0000-0000-00009E090000}"/>
    <cellStyle name="Moneda [0] 2 3 4 2" xfId="2283" xr:uid="{00000000-0005-0000-0000-00009F090000}"/>
    <cellStyle name="Moneda [0] 2 3 4 2 2" xfId="3669" xr:uid="{00000000-0005-0000-0000-0000A0090000}"/>
    <cellStyle name="Moneda [0] 2 3 4 3" xfId="2679" xr:uid="{00000000-0005-0000-0000-0000A1090000}"/>
    <cellStyle name="Moneda [0] 2 3 4 3 2" xfId="3670" xr:uid="{00000000-0005-0000-0000-0000A2090000}"/>
    <cellStyle name="Moneda [0] 2 3 4 4" xfId="3099" xr:uid="{00000000-0005-0000-0000-0000A3090000}"/>
    <cellStyle name="Moneda [0] 2 3 5" xfId="1700" xr:uid="{00000000-0005-0000-0000-0000A4090000}"/>
    <cellStyle name="Moneda [0] 2 3 5 2" xfId="2153" xr:uid="{00000000-0005-0000-0000-0000A5090000}"/>
    <cellStyle name="Moneda [0] 2 3 5 2 2" xfId="3671" xr:uid="{00000000-0005-0000-0000-0000A6090000}"/>
    <cellStyle name="Moneda [0] 2 3 5 3" xfId="2549" xr:uid="{00000000-0005-0000-0000-0000A7090000}"/>
    <cellStyle name="Moneda [0] 2 3 5 3 2" xfId="3672" xr:uid="{00000000-0005-0000-0000-0000A8090000}"/>
    <cellStyle name="Moneda [0] 2 3 5 4" xfId="3100" xr:uid="{00000000-0005-0000-0000-0000A9090000}"/>
    <cellStyle name="Moneda [0] 2 3 6" xfId="2119" xr:uid="{00000000-0005-0000-0000-0000AA090000}"/>
    <cellStyle name="Moneda [0] 2 3 6 2" xfId="3673" xr:uid="{00000000-0005-0000-0000-0000AB090000}"/>
    <cellStyle name="Moneda [0] 2 3 7" xfId="2519" xr:uid="{00000000-0005-0000-0000-0000AC090000}"/>
    <cellStyle name="Moneda [0] 2 3 7 2" xfId="3674" xr:uid="{00000000-0005-0000-0000-0000AD090000}"/>
    <cellStyle name="Moneda [0] 2 3 8" xfId="2899" xr:uid="{00000000-0005-0000-0000-0000AE090000}"/>
    <cellStyle name="Moneda [0] 2 4" xfId="1682" xr:uid="{00000000-0005-0000-0000-0000AF090000}"/>
    <cellStyle name="Moneda [0] 2 4 2" xfId="1936" xr:uid="{00000000-0005-0000-0000-0000B0090000}"/>
    <cellStyle name="Moneda [0] 2 4 2 2" xfId="2388" xr:uid="{00000000-0005-0000-0000-0000B1090000}"/>
    <cellStyle name="Moneda [0] 2 4 2 2 2" xfId="3675" xr:uid="{00000000-0005-0000-0000-0000B2090000}"/>
    <cellStyle name="Moneda [0] 2 4 2 3" xfId="2784" xr:uid="{00000000-0005-0000-0000-0000B3090000}"/>
    <cellStyle name="Moneda [0] 2 4 2 3 2" xfId="3676" xr:uid="{00000000-0005-0000-0000-0000B4090000}"/>
    <cellStyle name="Moneda [0] 2 4 2 4" xfId="3101" xr:uid="{00000000-0005-0000-0000-0000B5090000}"/>
    <cellStyle name="Moneda [0] 2 4 3" xfId="1837" xr:uid="{00000000-0005-0000-0000-0000B6090000}"/>
    <cellStyle name="Moneda [0] 2 4 3 2" xfId="2289" xr:uid="{00000000-0005-0000-0000-0000B7090000}"/>
    <cellStyle name="Moneda [0] 2 4 3 2 2" xfId="3677" xr:uid="{00000000-0005-0000-0000-0000B8090000}"/>
    <cellStyle name="Moneda [0] 2 4 3 3" xfId="2685" xr:uid="{00000000-0005-0000-0000-0000B9090000}"/>
    <cellStyle name="Moneda [0] 2 4 3 3 2" xfId="3678" xr:uid="{00000000-0005-0000-0000-0000BA090000}"/>
    <cellStyle name="Moneda [0] 2 4 3 4" xfId="3102" xr:uid="{00000000-0005-0000-0000-0000BB090000}"/>
    <cellStyle name="Moneda [0] 2 4 4" xfId="2137" xr:uid="{00000000-0005-0000-0000-0000BC090000}"/>
    <cellStyle name="Moneda [0] 2 4 4 2" xfId="3679" xr:uid="{00000000-0005-0000-0000-0000BD090000}"/>
    <cellStyle name="Moneda [0] 2 4 5" xfId="2533" xr:uid="{00000000-0005-0000-0000-0000BE090000}"/>
    <cellStyle name="Moneda [0] 2 4 5 2" xfId="3680" xr:uid="{00000000-0005-0000-0000-0000BF090000}"/>
    <cellStyle name="Moneda [0] 2 4 6" xfId="2914" xr:uid="{00000000-0005-0000-0000-0000C0090000}"/>
    <cellStyle name="Moneda [0] 2 5" xfId="1883" xr:uid="{00000000-0005-0000-0000-0000C1090000}"/>
    <cellStyle name="Moneda [0] 2 5 2" xfId="2335" xr:uid="{00000000-0005-0000-0000-0000C2090000}"/>
    <cellStyle name="Moneda [0] 2 5 2 2" xfId="3681" xr:uid="{00000000-0005-0000-0000-0000C3090000}"/>
    <cellStyle name="Moneda [0] 2 5 3" xfId="2731" xr:uid="{00000000-0005-0000-0000-0000C4090000}"/>
    <cellStyle name="Moneda [0] 2 5 3 2" xfId="3682" xr:uid="{00000000-0005-0000-0000-0000C5090000}"/>
    <cellStyle name="Moneda [0] 2 5 4" xfId="3103" xr:uid="{00000000-0005-0000-0000-0000C6090000}"/>
    <cellStyle name="Moneda [0] 2 6" xfId="1760" xr:uid="{00000000-0005-0000-0000-0000C7090000}"/>
    <cellStyle name="Moneda [0] 2 6 2" xfId="2212" xr:uid="{00000000-0005-0000-0000-0000C8090000}"/>
    <cellStyle name="Moneda [0] 2 6 2 2" xfId="3683" xr:uid="{00000000-0005-0000-0000-0000C9090000}"/>
    <cellStyle name="Moneda [0] 2 6 3" xfId="2608" xr:uid="{00000000-0005-0000-0000-0000CA090000}"/>
    <cellStyle name="Moneda [0] 2 6 3 2" xfId="3684" xr:uid="{00000000-0005-0000-0000-0000CB090000}"/>
    <cellStyle name="Moneda [0] 2 6 4" xfId="3104" xr:uid="{00000000-0005-0000-0000-0000CC090000}"/>
    <cellStyle name="Moneda [0] 2 7" xfId="1691" xr:uid="{00000000-0005-0000-0000-0000CD090000}"/>
    <cellStyle name="Moneda [0] 2 7 2" xfId="2144" xr:uid="{00000000-0005-0000-0000-0000CE090000}"/>
    <cellStyle name="Moneda [0] 2 7 2 2" xfId="3685" xr:uid="{00000000-0005-0000-0000-0000CF090000}"/>
    <cellStyle name="Moneda [0] 2 7 3" xfId="2540" xr:uid="{00000000-0005-0000-0000-0000D0090000}"/>
    <cellStyle name="Moneda [0] 2 7 3 2" xfId="3686" xr:uid="{00000000-0005-0000-0000-0000D1090000}"/>
    <cellStyle name="Moneda [0] 2 7 4" xfId="3105" xr:uid="{00000000-0005-0000-0000-0000D2090000}"/>
    <cellStyle name="Moneda [0] 2 8" xfId="2051" xr:uid="{00000000-0005-0000-0000-0000D3090000}"/>
    <cellStyle name="Moneda [0] 2 8 2" xfId="3687" xr:uid="{00000000-0005-0000-0000-0000D4090000}"/>
    <cellStyle name="Moneda [0] 2 9" xfId="2482" xr:uid="{00000000-0005-0000-0000-0000D5090000}"/>
    <cellStyle name="Moneda [0] 2 9 2" xfId="3688" xr:uid="{00000000-0005-0000-0000-0000D6090000}"/>
    <cellStyle name="Moneda [0] 3" xfId="1504" xr:uid="{00000000-0005-0000-0000-0000D7090000}"/>
    <cellStyle name="Moneda [0] 3 2" xfId="1683" xr:uid="{00000000-0005-0000-0000-0000D8090000}"/>
    <cellStyle name="Moneda [0] 3 2 2" xfId="1939" xr:uid="{00000000-0005-0000-0000-0000D9090000}"/>
    <cellStyle name="Moneda [0] 3 2 2 2" xfId="2391" xr:uid="{00000000-0005-0000-0000-0000DA090000}"/>
    <cellStyle name="Moneda [0] 3 2 2 2 2" xfId="3689" xr:uid="{00000000-0005-0000-0000-0000DB090000}"/>
    <cellStyle name="Moneda [0] 3 2 2 3" xfId="2787" xr:uid="{00000000-0005-0000-0000-0000DC090000}"/>
    <cellStyle name="Moneda [0] 3 2 2 3 2" xfId="3690" xr:uid="{00000000-0005-0000-0000-0000DD090000}"/>
    <cellStyle name="Moneda [0] 3 2 2 4" xfId="3106" xr:uid="{00000000-0005-0000-0000-0000DE090000}"/>
    <cellStyle name="Moneda [0] 3 2 3" xfId="1840" xr:uid="{00000000-0005-0000-0000-0000DF090000}"/>
    <cellStyle name="Moneda [0] 3 2 3 2" xfId="2292" xr:uid="{00000000-0005-0000-0000-0000E0090000}"/>
    <cellStyle name="Moneda [0] 3 2 3 2 2" xfId="3691" xr:uid="{00000000-0005-0000-0000-0000E1090000}"/>
    <cellStyle name="Moneda [0] 3 2 3 3" xfId="2688" xr:uid="{00000000-0005-0000-0000-0000E2090000}"/>
    <cellStyle name="Moneda [0] 3 2 3 3 2" xfId="3692" xr:uid="{00000000-0005-0000-0000-0000E3090000}"/>
    <cellStyle name="Moneda [0] 3 2 3 4" xfId="3107" xr:uid="{00000000-0005-0000-0000-0000E4090000}"/>
    <cellStyle name="Moneda [0] 3 2 4" xfId="2138" xr:uid="{00000000-0005-0000-0000-0000E5090000}"/>
    <cellStyle name="Moneda [0] 3 2 4 2" xfId="3693" xr:uid="{00000000-0005-0000-0000-0000E6090000}"/>
    <cellStyle name="Moneda [0] 3 2 5" xfId="2534" xr:uid="{00000000-0005-0000-0000-0000E7090000}"/>
    <cellStyle name="Moneda [0] 3 2 5 2" xfId="3694" xr:uid="{00000000-0005-0000-0000-0000E8090000}"/>
    <cellStyle name="Moneda [0] 3 2 6" xfId="2915" xr:uid="{00000000-0005-0000-0000-0000E9090000}"/>
    <cellStyle name="Moneda [0] 3 3" xfId="1901" xr:uid="{00000000-0005-0000-0000-0000EA090000}"/>
    <cellStyle name="Moneda [0] 3 3 2" xfId="2353" xr:uid="{00000000-0005-0000-0000-0000EB090000}"/>
    <cellStyle name="Moneda [0] 3 3 2 2" xfId="3695" xr:uid="{00000000-0005-0000-0000-0000EC090000}"/>
    <cellStyle name="Moneda [0] 3 3 3" xfId="2749" xr:uid="{00000000-0005-0000-0000-0000ED090000}"/>
    <cellStyle name="Moneda [0] 3 3 3 2" xfId="3696" xr:uid="{00000000-0005-0000-0000-0000EE090000}"/>
    <cellStyle name="Moneda [0] 3 3 4" xfId="3108" xr:uid="{00000000-0005-0000-0000-0000EF090000}"/>
    <cellStyle name="Moneda [0] 3 4" xfId="1796" xr:uid="{00000000-0005-0000-0000-0000F0090000}"/>
    <cellStyle name="Moneda [0] 3 4 2" xfId="2248" xr:uid="{00000000-0005-0000-0000-0000F1090000}"/>
    <cellStyle name="Moneda [0] 3 4 2 2" xfId="3697" xr:uid="{00000000-0005-0000-0000-0000F2090000}"/>
    <cellStyle name="Moneda [0] 3 4 3" xfId="2644" xr:uid="{00000000-0005-0000-0000-0000F3090000}"/>
    <cellStyle name="Moneda [0] 3 4 3 2" xfId="3698" xr:uid="{00000000-0005-0000-0000-0000F4090000}"/>
    <cellStyle name="Moneda [0] 3 4 4" xfId="3109" xr:uid="{00000000-0005-0000-0000-0000F5090000}"/>
    <cellStyle name="Moneda [0] 3 5" xfId="1694" xr:uid="{00000000-0005-0000-0000-0000F6090000}"/>
    <cellStyle name="Moneda [0] 3 5 2" xfId="2147" xr:uid="{00000000-0005-0000-0000-0000F7090000}"/>
    <cellStyle name="Moneda [0] 3 5 2 2" xfId="3699" xr:uid="{00000000-0005-0000-0000-0000F8090000}"/>
    <cellStyle name="Moneda [0] 3 5 3" xfId="2543" xr:uid="{00000000-0005-0000-0000-0000F9090000}"/>
    <cellStyle name="Moneda [0] 3 5 3 2" xfId="3700" xr:uid="{00000000-0005-0000-0000-0000FA090000}"/>
    <cellStyle name="Moneda [0] 3 5 4" xfId="3110" xr:uid="{00000000-0005-0000-0000-0000FB090000}"/>
    <cellStyle name="Moneda [0] 3 6" xfId="2088" xr:uid="{00000000-0005-0000-0000-0000FC090000}"/>
    <cellStyle name="Moneda [0] 3 6 2" xfId="3701" xr:uid="{00000000-0005-0000-0000-0000FD090000}"/>
    <cellStyle name="Moneda [0] 3 7" xfId="2496" xr:uid="{00000000-0005-0000-0000-0000FE090000}"/>
    <cellStyle name="Moneda [0] 3 7 2" xfId="3702" xr:uid="{00000000-0005-0000-0000-0000FF090000}"/>
    <cellStyle name="Moneda [0] 3 8" xfId="2875" xr:uid="{00000000-0005-0000-0000-0000000A0000}"/>
    <cellStyle name="Moneda [0] 4" xfId="1505" xr:uid="{00000000-0005-0000-0000-0000010A0000}"/>
    <cellStyle name="Moneda [0] 5" xfId="1649" xr:uid="{00000000-0005-0000-0000-0000020A0000}"/>
    <cellStyle name="Moneda [0] 6" xfId="1654" xr:uid="{00000000-0005-0000-0000-0000030A0000}"/>
    <cellStyle name="Moneda [0] 6 2" xfId="1684" xr:uid="{00000000-0005-0000-0000-0000040A0000}"/>
    <cellStyle name="Moneda [0] 6 2 2" xfId="1942" xr:uid="{00000000-0005-0000-0000-0000050A0000}"/>
    <cellStyle name="Moneda [0] 6 2 2 2" xfId="2394" xr:uid="{00000000-0005-0000-0000-0000060A0000}"/>
    <cellStyle name="Moneda [0] 6 2 2 2 2" xfId="3703" xr:uid="{00000000-0005-0000-0000-0000070A0000}"/>
    <cellStyle name="Moneda [0] 6 2 2 3" xfId="2790" xr:uid="{00000000-0005-0000-0000-0000080A0000}"/>
    <cellStyle name="Moneda [0] 6 2 2 3 2" xfId="3704" xr:uid="{00000000-0005-0000-0000-0000090A0000}"/>
    <cellStyle name="Moneda [0] 6 2 2 4" xfId="3111" xr:uid="{00000000-0005-0000-0000-00000A0A0000}"/>
    <cellStyle name="Moneda [0] 6 2 3" xfId="1843" xr:uid="{00000000-0005-0000-0000-00000B0A0000}"/>
    <cellStyle name="Moneda [0] 6 2 3 2" xfId="2295" xr:uid="{00000000-0005-0000-0000-00000C0A0000}"/>
    <cellStyle name="Moneda [0] 6 2 3 2 2" xfId="3705" xr:uid="{00000000-0005-0000-0000-00000D0A0000}"/>
    <cellStyle name="Moneda [0] 6 2 3 3" xfId="2691" xr:uid="{00000000-0005-0000-0000-00000E0A0000}"/>
    <cellStyle name="Moneda [0] 6 2 3 3 2" xfId="3706" xr:uid="{00000000-0005-0000-0000-00000F0A0000}"/>
    <cellStyle name="Moneda [0] 6 2 3 4" xfId="3112" xr:uid="{00000000-0005-0000-0000-0000100A0000}"/>
    <cellStyle name="Moneda [0] 6 2 4" xfId="2139" xr:uid="{00000000-0005-0000-0000-0000110A0000}"/>
    <cellStyle name="Moneda [0] 6 2 4 2" xfId="3707" xr:uid="{00000000-0005-0000-0000-0000120A0000}"/>
    <cellStyle name="Moneda [0] 6 2 5" xfId="2535" xr:uid="{00000000-0005-0000-0000-0000130A0000}"/>
    <cellStyle name="Moneda [0] 6 2 5 2" xfId="3708" xr:uid="{00000000-0005-0000-0000-0000140A0000}"/>
    <cellStyle name="Moneda [0] 6 2 6" xfId="2916" xr:uid="{00000000-0005-0000-0000-0000150A0000}"/>
    <cellStyle name="Moneda [0] 6 3" xfId="1923" xr:uid="{00000000-0005-0000-0000-0000160A0000}"/>
    <cellStyle name="Moneda [0] 6 3 2" xfId="2375" xr:uid="{00000000-0005-0000-0000-0000170A0000}"/>
    <cellStyle name="Moneda [0] 6 3 2 2" xfId="3709" xr:uid="{00000000-0005-0000-0000-0000180A0000}"/>
    <cellStyle name="Moneda [0] 6 3 3" xfId="2771" xr:uid="{00000000-0005-0000-0000-0000190A0000}"/>
    <cellStyle name="Moneda [0] 6 3 3 2" xfId="3710" xr:uid="{00000000-0005-0000-0000-00001A0A0000}"/>
    <cellStyle name="Moneda [0] 6 3 4" xfId="3113" xr:uid="{00000000-0005-0000-0000-00001B0A0000}"/>
    <cellStyle name="Moneda [0] 6 4" xfId="1828" xr:uid="{00000000-0005-0000-0000-00001C0A0000}"/>
    <cellStyle name="Moneda [0] 6 4 2" xfId="2280" xr:uid="{00000000-0005-0000-0000-00001D0A0000}"/>
    <cellStyle name="Moneda [0] 6 4 2 2" xfId="3711" xr:uid="{00000000-0005-0000-0000-00001E0A0000}"/>
    <cellStyle name="Moneda [0] 6 4 3" xfId="2676" xr:uid="{00000000-0005-0000-0000-00001F0A0000}"/>
    <cellStyle name="Moneda [0] 6 4 3 2" xfId="3712" xr:uid="{00000000-0005-0000-0000-0000200A0000}"/>
    <cellStyle name="Moneda [0] 6 4 4" xfId="3114" xr:uid="{00000000-0005-0000-0000-0000210A0000}"/>
    <cellStyle name="Moneda [0] 6 5" xfId="1697" xr:uid="{00000000-0005-0000-0000-0000220A0000}"/>
    <cellStyle name="Moneda [0] 6 5 2" xfId="2150" xr:uid="{00000000-0005-0000-0000-0000230A0000}"/>
    <cellStyle name="Moneda [0] 6 5 2 2" xfId="3713" xr:uid="{00000000-0005-0000-0000-0000240A0000}"/>
    <cellStyle name="Moneda [0] 6 5 3" xfId="2546" xr:uid="{00000000-0005-0000-0000-0000250A0000}"/>
    <cellStyle name="Moneda [0] 6 5 3 2" xfId="3714" xr:uid="{00000000-0005-0000-0000-0000260A0000}"/>
    <cellStyle name="Moneda [0] 6 5 4" xfId="3115" xr:uid="{00000000-0005-0000-0000-0000270A0000}"/>
    <cellStyle name="Moneda [0] 6 6" xfId="2115" xr:uid="{00000000-0005-0000-0000-0000280A0000}"/>
    <cellStyle name="Moneda [0] 6 6 2" xfId="3715" xr:uid="{00000000-0005-0000-0000-0000290A0000}"/>
    <cellStyle name="Moneda [0] 6 7" xfId="2516" xr:uid="{00000000-0005-0000-0000-00002A0A0000}"/>
    <cellStyle name="Moneda [0] 6 7 2" xfId="3716" xr:uid="{00000000-0005-0000-0000-00002B0A0000}"/>
    <cellStyle name="Moneda [0] 6 8" xfId="2896" xr:uid="{00000000-0005-0000-0000-00002C0A0000}"/>
    <cellStyle name="Moneda 10" xfId="933" xr:uid="{00000000-0005-0000-0000-00002D0A0000}"/>
    <cellStyle name="Moneda 10 2" xfId="1069" xr:uid="{00000000-0005-0000-0000-00002E0A0000}"/>
    <cellStyle name="Moneda 10 3" xfId="1134" xr:uid="{00000000-0005-0000-0000-00002F0A0000}"/>
    <cellStyle name="Moneda 10 4" xfId="1135" xr:uid="{00000000-0005-0000-0000-0000300A0000}"/>
    <cellStyle name="Moneda 10 5" xfId="1506" xr:uid="{00000000-0005-0000-0000-0000310A0000}"/>
    <cellStyle name="Moneda 10 5 2" xfId="1902" xr:uid="{00000000-0005-0000-0000-0000320A0000}"/>
    <cellStyle name="Moneda 10 5 2 2" xfId="2354" xr:uid="{00000000-0005-0000-0000-0000330A0000}"/>
    <cellStyle name="Moneda 10 5 2 2 2" xfId="3717" xr:uid="{00000000-0005-0000-0000-0000340A0000}"/>
    <cellStyle name="Moneda 10 5 2 3" xfId="2750" xr:uid="{00000000-0005-0000-0000-0000350A0000}"/>
    <cellStyle name="Moneda 10 5 2 3 2" xfId="3718" xr:uid="{00000000-0005-0000-0000-0000360A0000}"/>
    <cellStyle name="Moneda 10 5 2 4" xfId="3116" xr:uid="{00000000-0005-0000-0000-0000370A0000}"/>
    <cellStyle name="Moneda 10 5 3" xfId="1797" xr:uid="{00000000-0005-0000-0000-0000380A0000}"/>
    <cellStyle name="Moneda 10 5 3 2" xfId="2249" xr:uid="{00000000-0005-0000-0000-0000390A0000}"/>
    <cellStyle name="Moneda 10 5 3 2 2" xfId="3719" xr:uid="{00000000-0005-0000-0000-00003A0A0000}"/>
    <cellStyle name="Moneda 10 5 3 3" xfId="2645" xr:uid="{00000000-0005-0000-0000-00003B0A0000}"/>
    <cellStyle name="Moneda 10 5 3 3 2" xfId="3720" xr:uid="{00000000-0005-0000-0000-00003C0A0000}"/>
    <cellStyle name="Moneda 10 5 3 4" xfId="3117" xr:uid="{00000000-0005-0000-0000-00003D0A0000}"/>
    <cellStyle name="Moneda 10 5 4" xfId="1714" xr:uid="{00000000-0005-0000-0000-00003E0A0000}"/>
    <cellStyle name="Moneda 10 5 4 2" xfId="2166" xr:uid="{00000000-0005-0000-0000-00003F0A0000}"/>
    <cellStyle name="Moneda 10 5 4 2 2" xfId="3721" xr:uid="{00000000-0005-0000-0000-0000400A0000}"/>
    <cellStyle name="Moneda 10 5 4 3" xfId="2562" xr:uid="{00000000-0005-0000-0000-0000410A0000}"/>
    <cellStyle name="Moneda 10 5 4 3 2" xfId="3722" xr:uid="{00000000-0005-0000-0000-0000420A0000}"/>
    <cellStyle name="Moneda 10 5 4 4" xfId="3118" xr:uid="{00000000-0005-0000-0000-0000430A0000}"/>
    <cellStyle name="Moneda 10 5 5" xfId="2089" xr:uid="{00000000-0005-0000-0000-0000440A0000}"/>
    <cellStyle name="Moneda 10 5 5 2" xfId="3723" xr:uid="{00000000-0005-0000-0000-0000450A0000}"/>
    <cellStyle name="Moneda 10 5 6" xfId="2497" xr:uid="{00000000-0005-0000-0000-0000460A0000}"/>
    <cellStyle name="Moneda 10 5 6 2" xfId="3724" xr:uid="{00000000-0005-0000-0000-0000470A0000}"/>
    <cellStyle name="Moneda 10 5 7" xfId="2876" xr:uid="{00000000-0005-0000-0000-0000480A0000}"/>
    <cellStyle name="Moneda 100" xfId="2430" xr:uid="{00000000-0005-0000-0000-0000490A0000}"/>
    <cellStyle name="Moneda 101" xfId="2434" xr:uid="{00000000-0005-0000-0000-00004A0A0000}"/>
    <cellStyle name="Moneda 102" xfId="1976" xr:uid="{00000000-0005-0000-0000-00004B0A0000}"/>
    <cellStyle name="Moneda 103" xfId="2010" xr:uid="{00000000-0005-0000-0000-00004C0A0000}"/>
    <cellStyle name="Moneda 104" xfId="2011" xr:uid="{00000000-0005-0000-0000-00004D0A0000}"/>
    <cellStyle name="Moneda 105" xfId="2454" xr:uid="{00000000-0005-0000-0000-00004E0A0000}"/>
    <cellStyle name="Moneda 106" xfId="2055" xr:uid="{00000000-0005-0000-0000-00004F0A0000}"/>
    <cellStyle name="Moneda 107" xfId="2417" xr:uid="{00000000-0005-0000-0000-0000500A0000}"/>
    <cellStyle name="Moneda 108" xfId="2021" xr:uid="{00000000-0005-0000-0000-0000510A0000}"/>
    <cellStyle name="Moneda 109" xfId="2056" xr:uid="{00000000-0005-0000-0000-0000520A0000}"/>
    <cellStyle name="Moneda 11" xfId="934" xr:uid="{00000000-0005-0000-0000-0000530A0000}"/>
    <cellStyle name="Moneda 11 2" xfId="1137" xr:uid="{00000000-0005-0000-0000-0000540A0000}"/>
    <cellStyle name="Moneda 11 3" xfId="1507" xr:uid="{00000000-0005-0000-0000-0000550A0000}"/>
    <cellStyle name="Moneda 11 3 2" xfId="1903" xr:uid="{00000000-0005-0000-0000-0000560A0000}"/>
    <cellStyle name="Moneda 11 3 2 2" xfId="2355" xr:uid="{00000000-0005-0000-0000-0000570A0000}"/>
    <cellStyle name="Moneda 11 3 2 2 2" xfId="3725" xr:uid="{00000000-0005-0000-0000-0000580A0000}"/>
    <cellStyle name="Moneda 11 3 2 3" xfId="2751" xr:uid="{00000000-0005-0000-0000-0000590A0000}"/>
    <cellStyle name="Moneda 11 3 2 3 2" xfId="3726" xr:uid="{00000000-0005-0000-0000-00005A0A0000}"/>
    <cellStyle name="Moneda 11 3 2 4" xfId="3119" xr:uid="{00000000-0005-0000-0000-00005B0A0000}"/>
    <cellStyle name="Moneda 11 3 3" xfId="1798" xr:uid="{00000000-0005-0000-0000-00005C0A0000}"/>
    <cellStyle name="Moneda 11 3 3 2" xfId="2250" xr:uid="{00000000-0005-0000-0000-00005D0A0000}"/>
    <cellStyle name="Moneda 11 3 3 2 2" xfId="3727" xr:uid="{00000000-0005-0000-0000-00005E0A0000}"/>
    <cellStyle name="Moneda 11 3 3 3" xfId="2646" xr:uid="{00000000-0005-0000-0000-00005F0A0000}"/>
    <cellStyle name="Moneda 11 3 3 3 2" xfId="3728" xr:uid="{00000000-0005-0000-0000-0000600A0000}"/>
    <cellStyle name="Moneda 11 3 3 4" xfId="3120" xr:uid="{00000000-0005-0000-0000-0000610A0000}"/>
    <cellStyle name="Moneda 11 3 4" xfId="1812" xr:uid="{00000000-0005-0000-0000-0000620A0000}"/>
    <cellStyle name="Moneda 11 3 4 2" xfId="2264" xr:uid="{00000000-0005-0000-0000-0000630A0000}"/>
    <cellStyle name="Moneda 11 3 4 2 2" xfId="3729" xr:uid="{00000000-0005-0000-0000-0000640A0000}"/>
    <cellStyle name="Moneda 11 3 4 3" xfId="2660" xr:uid="{00000000-0005-0000-0000-0000650A0000}"/>
    <cellStyle name="Moneda 11 3 4 3 2" xfId="3730" xr:uid="{00000000-0005-0000-0000-0000660A0000}"/>
    <cellStyle name="Moneda 11 3 4 4" xfId="3121" xr:uid="{00000000-0005-0000-0000-0000670A0000}"/>
    <cellStyle name="Moneda 11 3 5" xfId="2090" xr:uid="{00000000-0005-0000-0000-0000680A0000}"/>
    <cellStyle name="Moneda 11 3 5 2" xfId="3731" xr:uid="{00000000-0005-0000-0000-0000690A0000}"/>
    <cellStyle name="Moneda 11 3 6" xfId="2498" xr:uid="{00000000-0005-0000-0000-00006A0A0000}"/>
    <cellStyle name="Moneda 11 3 6 2" xfId="3732" xr:uid="{00000000-0005-0000-0000-00006B0A0000}"/>
    <cellStyle name="Moneda 11 3 7" xfId="2877" xr:uid="{00000000-0005-0000-0000-00006C0A0000}"/>
    <cellStyle name="Moneda 11 4" xfId="1136" xr:uid="{00000000-0005-0000-0000-00006D0A0000}"/>
    <cellStyle name="Moneda 110" xfId="2413" xr:uid="{00000000-0005-0000-0000-00006E0A0000}"/>
    <cellStyle name="Moneda 111" xfId="2817" xr:uid="{00000000-0005-0000-0000-00006F0A0000}"/>
    <cellStyle name="Moneda 112" xfId="2015" xr:uid="{00000000-0005-0000-0000-0000700A0000}"/>
    <cellStyle name="Moneda 113" xfId="2019" xr:uid="{00000000-0005-0000-0000-0000710A0000}"/>
    <cellStyle name="Moneda 114" xfId="2426" xr:uid="{00000000-0005-0000-0000-0000720A0000}"/>
    <cellStyle name="Moneda 115" xfId="2418" xr:uid="{00000000-0005-0000-0000-0000730A0000}"/>
    <cellStyle name="Moneda 116" xfId="2816" xr:uid="{00000000-0005-0000-0000-0000740A0000}"/>
    <cellStyle name="Moneda 117" xfId="2420" xr:uid="{00000000-0005-0000-0000-0000750A0000}"/>
    <cellStyle name="Moneda 118" xfId="2450" xr:uid="{00000000-0005-0000-0000-0000760A0000}"/>
    <cellStyle name="Moneda 119" xfId="2447" xr:uid="{00000000-0005-0000-0000-0000770A0000}"/>
    <cellStyle name="Moneda 12" xfId="1064" xr:uid="{00000000-0005-0000-0000-0000780A0000}"/>
    <cellStyle name="Moneda 12 2" xfId="1508" xr:uid="{00000000-0005-0000-0000-0000790A0000}"/>
    <cellStyle name="Moneda 12 2 2" xfId="1904" xr:uid="{00000000-0005-0000-0000-00007A0A0000}"/>
    <cellStyle name="Moneda 12 2 2 2" xfId="2356" xr:uid="{00000000-0005-0000-0000-00007B0A0000}"/>
    <cellStyle name="Moneda 12 2 2 2 2" xfId="3733" xr:uid="{00000000-0005-0000-0000-00007C0A0000}"/>
    <cellStyle name="Moneda 12 2 2 3" xfId="2752" xr:uid="{00000000-0005-0000-0000-00007D0A0000}"/>
    <cellStyle name="Moneda 12 2 2 3 2" xfId="3734" xr:uid="{00000000-0005-0000-0000-00007E0A0000}"/>
    <cellStyle name="Moneda 12 2 2 4" xfId="3122" xr:uid="{00000000-0005-0000-0000-00007F0A0000}"/>
    <cellStyle name="Moneda 12 2 3" xfId="1799" xr:uid="{00000000-0005-0000-0000-0000800A0000}"/>
    <cellStyle name="Moneda 12 2 3 2" xfId="2251" xr:uid="{00000000-0005-0000-0000-0000810A0000}"/>
    <cellStyle name="Moneda 12 2 3 2 2" xfId="3735" xr:uid="{00000000-0005-0000-0000-0000820A0000}"/>
    <cellStyle name="Moneda 12 2 3 3" xfId="2647" xr:uid="{00000000-0005-0000-0000-0000830A0000}"/>
    <cellStyle name="Moneda 12 2 3 3 2" xfId="3736" xr:uid="{00000000-0005-0000-0000-0000840A0000}"/>
    <cellStyle name="Moneda 12 2 3 4" xfId="3123" xr:uid="{00000000-0005-0000-0000-0000850A0000}"/>
    <cellStyle name="Moneda 12 2 4" xfId="1767" xr:uid="{00000000-0005-0000-0000-0000860A0000}"/>
    <cellStyle name="Moneda 12 2 4 2" xfId="2219" xr:uid="{00000000-0005-0000-0000-0000870A0000}"/>
    <cellStyle name="Moneda 12 2 4 2 2" xfId="3737" xr:uid="{00000000-0005-0000-0000-0000880A0000}"/>
    <cellStyle name="Moneda 12 2 4 3" xfId="2615" xr:uid="{00000000-0005-0000-0000-0000890A0000}"/>
    <cellStyle name="Moneda 12 2 4 3 2" xfId="3738" xr:uid="{00000000-0005-0000-0000-00008A0A0000}"/>
    <cellStyle name="Moneda 12 2 4 4" xfId="3124" xr:uid="{00000000-0005-0000-0000-00008B0A0000}"/>
    <cellStyle name="Moneda 12 2 5" xfId="2091" xr:uid="{00000000-0005-0000-0000-00008C0A0000}"/>
    <cellStyle name="Moneda 12 2 5 2" xfId="3739" xr:uid="{00000000-0005-0000-0000-00008D0A0000}"/>
    <cellStyle name="Moneda 12 2 6" xfId="2499" xr:uid="{00000000-0005-0000-0000-00008E0A0000}"/>
    <cellStyle name="Moneda 12 2 6 2" xfId="3740" xr:uid="{00000000-0005-0000-0000-00008F0A0000}"/>
    <cellStyle name="Moneda 12 2 7" xfId="2878" xr:uid="{00000000-0005-0000-0000-0000900A0000}"/>
    <cellStyle name="Moneda 12 3" xfId="1138" xr:uid="{00000000-0005-0000-0000-0000910A0000}"/>
    <cellStyle name="Moneda 120" xfId="1996" xr:uid="{00000000-0005-0000-0000-0000920A0000}"/>
    <cellStyle name="Moneda 121" xfId="2814" xr:uid="{00000000-0005-0000-0000-0000930A0000}"/>
    <cellStyle name="Moneda 122" xfId="1971" xr:uid="{00000000-0005-0000-0000-0000940A0000}"/>
    <cellStyle name="Moneda 123" xfId="2117" xr:uid="{00000000-0005-0000-0000-0000950A0000}"/>
    <cellStyle name="Moneda 124" xfId="2809" xr:uid="{00000000-0005-0000-0000-0000960A0000}"/>
    <cellStyle name="Moneda 125" xfId="2451" xr:uid="{00000000-0005-0000-0000-0000970A0000}"/>
    <cellStyle name="Moneda 126" xfId="2009" xr:uid="{00000000-0005-0000-0000-0000980A0000}"/>
    <cellStyle name="Moneda 127" xfId="2109" xr:uid="{00000000-0005-0000-0000-0000990A0000}"/>
    <cellStyle name="Moneda 128" xfId="2431" xr:uid="{00000000-0005-0000-0000-00009A0A0000}"/>
    <cellStyle name="Moneda 129" xfId="2822" xr:uid="{00000000-0005-0000-0000-00009B0A0000}"/>
    <cellStyle name="Moneda 13" xfId="1066" xr:uid="{00000000-0005-0000-0000-00009C0A0000}"/>
    <cellStyle name="Moneda 13 2" xfId="1509" xr:uid="{00000000-0005-0000-0000-00009D0A0000}"/>
    <cellStyle name="Moneda 13 2 2" xfId="1905" xr:uid="{00000000-0005-0000-0000-00009E0A0000}"/>
    <cellStyle name="Moneda 13 2 2 2" xfId="2357" xr:uid="{00000000-0005-0000-0000-00009F0A0000}"/>
    <cellStyle name="Moneda 13 2 2 2 2" xfId="3741" xr:uid="{00000000-0005-0000-0000-0000A00A0000}"/>
    <cellStyle name="Moneda 13 2 2 3" xfId="2753" xr:uid="{00000000-0005-0000-0000-0000A10A0000}"/>
    <cellStyle name="Moneda 13 2 2 3 2" xfId="3742" xr:uid="{00000000-0005-0000-0000-0000A20A0000}"/>
    <cellStyle name="Moneda 13 2 2 4" xfId="3125" xr:uid="{00000000-0005-0000-0000-0000A30A0000}"/>
    <cellStyle name="Moneda 13 2 3" xfId="1800" xr:uid="{00000000-0005-0000-0000-0000A40A0000}"/>
    <cellStyle name="Moneda 13 2 3 2" xfId="2252" xr:uid="{00000000-0005-0000-0000-0000A50A0000}"/>
    <cellStyle name="Moneda 13 2 3 2 2" xfId="3743" xr:uid="{00000000-0005-0000-0000-0000A60A0000}"/>
    <cellStyle name="Moneda 13 2 3 3" xfId="2648" xr:uid="{00000000-0005-0000-0000-0000A70A0000}"/>
    <cellStyle name="Moneda 13 2 3 3 2" xfId="3744" xr:uid="{00000000-0005-0000-0000-0000A80A0000}"/>
    <cellStyle name="Moneda 13 2 3 4" xfId="3126" xr:uid="{00000000-0005-0000-0000-0000A90A0000}"/>
    <cellStyle name="Moneda 13 2 4" xfId="1772" xr:uid="{00000000-0005-0000-0000-0000AA0A0000}"/>
    <cellStyle name="Moneda 13 2 4 2" xfId="2224" xr:uid="{00000000-0005-0000-0000-0000AB0A0000}"/>
    <cellStyle name="Moneda 13 2 4 2 2" xfId="3745" xr:uid="{00000000-0005-0000-0000-0000AC0A0000}"/>
    <cellStyle name="Moneda 13 2 4 3" xfId="2620" xr:uid="{00000000-0005-0000-0000-0000AD0A0000}"/>
    <cellStyle name="Moneda 13 2 4 3 2" xfId="3746" xr:uid="{00000000-0005-0000-0000-0000AE0A0000}"/>
    <cellStyle name="Moneda 13 2 4 4" xfId="3127" xr:uid="{00000000-0005-0000-0000-0000AF0A0000}"/>
    <cellStyle name="Moneda 13 2 5" xfId="2092" xr:uid="{00000000-0005-0000-0000-0000B00A0000}"/>
    <cellStyle name="Moneda 13 2 5 2" xfId="3747" xr:uid="{00000000-0005-0000-0000-0000B10A0000}"/>
    <cellStyle name="Moneda 13 2 6" xfId="2500" xr:uid="{00000000-0005-0000-0000-0000B20A0000}"/>
    <cellStyle name="Moneda 13 2 6 2" xfId="3748" xr:uid="{00000000-0005-0000-0000-0000B30A0000}"/>
    <cellStyle name="Moneda 13 2 7" xfId="2879" xr:uid="{00000000-0005-0000-0000-0000B40A0000}"/>
    <cellStyle name="Moneda 13 3" xfId="1139" xr:uid="{00000000-0005-0000-0000-0000B50A0000}"/>
    <cellStyle name="Moneda 130" xfId="2422" xr:uid="{00000000-0005-0000-0000-0000B60A0000}"/>
    <cellStyle name="Moneda 131" xfId="2003" xr:uid="{00000000-0005-0000-0000-0000B70A0000}"/>
    <cellStyle name="Moneda 132" xfId="2821" xr:uid="{00000000-0005-0000-0000-0000B80A0000}"/>
    <cellStyle name="Moneda 133" xfId="2067" xr:uid="{00000000-0005-0000-0000-0000B90A0000}"/>
    <cellStyle name="Moneda 134" xfId="2012" xr:uid="{00000000-0005-0000-0000-0000BA0A0000}"/>
    <cellStyle name="Moneda 135" xfId="2065" xr:uid="{00000000-0005-0000-0000-0000BB0A0000}"/>
    <cellStyle name="Moneda 136" xfId="1079" xr:uid="{00000000-0005-0000-0000-0000BC0A0000}"/>
    <cellStyle name="Moneda 137" xfId="1197" xr:uid="{00000000-0005-0000-0000-0000BD0A0000}"/>
    <cellStyle name="Moneda 138" xfId="2823" xr:uid="{00000000-0005-0000-0000-0000BE0A0000}"/>
    <cellStyle name="Moneda 139" xfId="2827" xr:uid="{00000000-0005-0000-0000-0000BF0A0000}"/>
    <cellStyle name="Moneda 14" xfId="1067" xr:uid="{00000000-0005-0000-0000-0000C00A0000}"/>
    <cellStyle name="Moneda 14 2" xfId="1140" xr:uid="{00000000-0005-0000-0000-0000C10A0000}"/>
    <cellStyle name="Moneda 140" xfId="1088" xr:uid="{00000000-0005-0000-0000-0000C20A0000}"/>
    <cellStyle name="Moneda 141" xfId="1090" xr:uid="{00000000-0005-0000-0000-0000C30A0000}"/>
    <cellStyle name="Moneda 142" xfId="2829" xr:uid="{00000000-0005-0000-0000-0000C40A0000}"/>
    <cellStyle name="Moneda 143" xfId="1087" xr:uid="{00000000-0005-0000-0000-0000C50A0000}"/>
    <cellStyle name="Moneda 144" xfId="2832" xr:uid="{00000000-0005-0000-0000-0000C60A0000}"/>
    <cellStyle name="Moneda 145" xfId="2895" xr:uid="{00000000-0005-0000-0000-0000C70A0000}"/>
    <cellStyle name="Moneda 146" xfId="3938" xr:uid="{00000000-0005-0000-0000-0000C80A0000}"/>
    <cellStyle name="Moneda 147" xfId="3940" xr:uid="{00000000-0005-0000-0000-0000C90A0000}"/>
    <cellStyle name="Moneda 15" xfId="1068" xr:uid="{00000000-0005-0000-0000-0000CA0A0000}"/>
    <cellStyle name="Moneda 15 2" xfId="1141" xr:uid="{00000000-0005-0000-0000-0000CB0A0000}"/>
    <cellStyle name="Moneda 16" xfId="1142" xr:uid="{00000000-0005-0000-0000-0000CC0A0000}"/>
    <cellStyle name="Moneda 17" xfId="1143" xr:uid="{00000000-0005-0000-0000-0000CD0A0000}"/>
    <cellStyle name="Moneda 18" xfId="1144" xr:uid="{00000000-0005-0000-0000-0000CE0A0000}"/>
    <cellStyle name="Moneda 19" xfId="1145" xr:uid="{00000000-0005-0000-0000-0000CF0A0000}"/>
    <cellStyle name="Moneda 2" xfId="7" xr:uid="{00000000-0005-0000-0000-0000D00A0000}"/>
    <cellStyle name="Moneda 2 10" xfId="935" xr:uid="{00000000-0005-0000-0000-0000D10A0000}"/>
    <cellStyle name="Moneda 2 2" xfId="936" xr:uid="{00000000-0005-0000-0000-0000D20A0000}"/>
    <cellStyle name="Moneda 2 2 2" xfId="1510" xr:uid="{00000000-0005-0000-0000-0000D30A0000}"/>
    <cellStyle name="Moneda 2 2 3" xfId="1511" xr:uid="{00000000-0005-0000-0000-0000D40A0000}"/>
    <cellStyle name="Moneda 2 2 3 2" xfId="1685" xr:uid="{00000000-0005-0000-0000-0000D50A0000}"/>
    <cellStyle name="Moneda 2 2 3 2 2" xfId="1940" xr:uid="{00000000-0005-0000-0000-0000D60A0000}"/>
    <cellStyle name="Moneda 2 2 3 2 2 2" xfId="2392" xr:uid="{00000000-0005-0000-0000-0000D70A0000}"/>
    <cellStyle name="Moneda 2 2 3 2 2 2 2" xfId="3749" xr:uid="{00000000-0005-0000-0000-0000D80A0000}"/>
    <cellStyle name="Moneda 2 2 3 2 2 3" xfId="2788" xr:uid="{00000000-0005-0000-0000-0000D90A0000}"/>
    <cellStyle name="Moneda 2 2 3 2 2 3 2" xfId="3750" xr:uid="{00000000-0005-0000-0000-0000DA0A0000}"/>
    <cellStyle name="Moneda 2 2 3 2 2 4" xfId="3128" xr:uid="{00000000-0005-0000-0000-0000DB0A0000}"/>
    <cellStyle name="Moneda 2 2 3 2 3" xfId="1841" xr:uid="{00000000-0005-0000-0000-0000DC0A0000}"/>
    <cellStyle name="Moneda 2 2 3 2 3 2" xfId="2293" xr:uid="{00000000-0005-0000-0000-0000DD0A0000}"/>
    <cellStyle name="Moneda 2 2 3 2 3 2 2" xfId="3751" xr:uid="{00000000-0005-0000-0000-0000DE0A0000}"/>
    <cellStyle name="Moneda 2 2 3 2 3 3" xfId="2689" xr:uid="{00000000-0005-0000-0000-0000DF0A0000}"/>
    <cellStyle name="Moneda 2 2 3 2 3 3 2" xfId="3752" xr:uid="{00000000-0005-0000-0000-0000E00A0000}"/>
    <cellStyle name="Moneda 2 2 3 2 3 4" xfId="3129" xr:uid="{00000000-0005-0000-0000-0000E10A0000}"/>
    <cellStyle name="Moneda 2 2 3 2 4" xfId="2140" xr:uid="{00000000-0005-0000-0000-0000E20A0000}"/>
    <cellStyle name="Moneda 2 2 3 2 4 2" xfId="3753" xr:uid="{00000000-0005-0000-0000-0000E30A0000}"/>
    <cellStyle name="Moneda 2 2 3 2 5" xfId="2536" xr:uid="{00000000-0005-0000-0000-0000E40A0000}"/>
    <cellStyle name="Moneda 2 2 3 2 5 2" xfId="3754" xr:uid="{00000000-0005-0000-0000-0000E50A0000}"/>
    <cellStyle name="Moneda 2 2 3 2 6" xfId="2917" xr:uid="{00000000-0005-0000-0000-0000E60A0000}"/>
    <cellStyle name="Moneda 2 2 3 3" xfId="1906" xr:uid="{00000000-0005-0000-0000-0000E70A0000}"/>
    <cellStyle name="Moneda 2 2 3 3 2" xfId="2358" xr:uid="{00000000-0005-0000-0000-0000E80A0000}"/>
    <cellStyle name="Moneda 2 2 3 3 2 2" xfId="3755" xr:uid="{00000000-0005-0000-0000-0000E90A0000}"/>
    <cellStyle name="Moneda 2 2 3 3 3" xfId="2754" xr:uid="{00000000-0005-0000-0000-0000EA0A0000}"/>
    <cellStyle name="Moneda 2 2 3 3 3 2" xfId="3756" xr:uid="{00000000-0005-0000-0000-0000EB0A0000}"/>
    <cellStyle name="Moneda 2 2 3 3 4" xfId="3130" xr:uid="{00000000-0005-0000-0000-0000EC0A0000}"/>
    <cellStyle name="Moneda 2 2 3 4" xfId="1801" xr:uid="{00000000-0005-0000-0000-0000ED0A0000}"/>
    <cellStyle name="Moneda 2 2 3 4 2" xfId="2253" xr:uid="{00000000-0005-0000-0000-0000EE0A0000}"/>
    <cellStyle name="Moneda 2 2 3 4 2 2" xfId="3757" xr:uid="{00000000-0005-0000-0000-0000EF0A0000}"/>
    <cellStyle name="Moneda 2 2 3 4 3" xfId="2649" xr:uid="{00000000-0005-0000-0000-0000F00A0000}"/>
    <cellStyle name="Moneda 2 2 3 4 3 2" xfId="3758" xr:uid="{00000000-0005-0000-0000-0000F10A0000}"/>
    <cellStyle name="Moneda 2 2 3 4 4" xfId="3131" xr:uid="{00000000-0005-0000-0000-0000F20A0000}"/>
    <cellStyle name="Moneda 2 2 3 5" xfId="1695" xr:uid="{00000000-0005-0000-0000-0000F30A0000}"/>
    <cellStyle name="Moneda 2 2 3 5 2" xfId="2148" xr:uid="{00000000-0005-0000-0000-0000F40A0000}"/>
    <cellStyle name="Moneda 2 2 3 5 2 2" xfId="3759" xr:uid="{00000000-0005-0000-0000-0000F50A0000}"/>
    <cellStyle name="Moneda 2 2 3 5 3" xfId="2544" xr:uid="{00000000-0005-0000-0000-0000F60A0000}"/>
    <cellStyle name="Moneda 2 2 3 5 3 2" xfId="3760" xr:uid="{00000000-0005-0000-0000-0000F70A0000}"/>
    <cellStyle name="Moneda 2 2 3 5 4" xfId="3132" xr:uid="{00000000-0005-0000-0000-0000F80A0000}"/>
    <cellStyle name="Moneda 2 2 3 6" xfId="2093" xr:uid="{00000000-0005-0000-0000-0000F90A0000}"/>
    <cellStyle name="Moneda 2 2 3 6 2" xfId="3761" xr:uid="{00000000-0005-0000-0000-0000FA0A0000}"/>
    <cellStyle name="Moneda 2 2 3 7" xfId="2501" xr:uid="{00000000-0005-0000-0000-0000FB0A0000}"/>
    <cellStyle name="Moneda 2 2 3 7 2" xfId="3762" xr:uid="{00000000-0005-0000-0000-0000FC0A0000}"/>
    <cellStyle name="Moneda 2 2 3 8" xfId="2880" xr:uid="{00000000-0005-0000-0000-0000FD0A0000}"/>
    <cellStyle name="Moneda 2 2 4" xfId="1663" xr:uid="{00000000-0005-0000-0000-0000FE0A0000}"/>
    <cellStyle name="Moneda 2 2 5" xfId="3763" xr:uid="{00000000-0005-0000-0000-0000FF0A0000}"/>
    <cellStyle name="Moneda 2 2 6" xfId="3764" xr:uid="{00000000-0005-0000-0000-0000000B0000}"/>
    <cellStyle name="Moneda 2 3" xfId="14" xr:uid="{00000000-0005-0000-0000-0000010B0000}"/>
    <cellStyle name="Moneda 2 3 10" xfId="1074" xr:uid="{00000000-0005-0000-0000-0000020B0000}"/>
    <cellStyle name="Moneda 2 3 11" xfId="3765" xr:uid="{00000000-0005-0000-0000-0000030B0000}"/>
    <cellStyle name="Moneda 2 3 12" xfId="937" xr:uid="{00000000-0005-0000-0000-0000040B0000}"/>
    <cellStyle name="Moneda 2 3 2" xfId="938" xr:uid="{00000000-0005-0000-0000-0000050B0000}"/>
    <cellStyle name="Moneda 2 3 2 2" xfId="1148" xr:uid="{00000000-0005-0000-0000-0000060B0000}"/>
    <cellStyle name="Moneda 2 3 2 3" xfId="1149" xr:uid="{00000000-0005-0000-0000-0000070B0000}"/>
    <cellStyle name="Moneda 2 3 2 4" xfId="1150" xr:uid="{00000000-0005-0000-0000-0000080B0000}"/>
    <cellStyle name="Moneda 2 3 2 5" xfId="1512" xr:uid="{00000000-0005-0000-0000-0000090B0000}"/>
    <cellStyle name="Moneda 2 3 2 5 2" xfId="1907" xr:uid="{00000000-0005-0000-0000-00000A0B0000}"/>
    <cellStyle name="Moneda 2 3 2 5 2 2" xfId="2359" xr:uid="{00000000-0005-0000-0000-00000B0B0000}"/>
    <cellStyle name="Moneda 2 3 2 5 2 2 2" xfId="3766" xr:uid="{00000000-0005-0000-0000-00000C0B0000}"/>
    <cellStyle name="Moneda 2 3 2 5 2 3" xfId="2755" xr:uid="{00000000-0005-0000-0000-00000D0B0000}"/>
    <cellStyle name="Moneda 2 3 2 5 2 3 2" xfId="3767" xr:uid="{00000000-0005-0000-0000-00000E0B0000}"/>
    <cellStyle name="Moneda 2 3 2 5 2 4" xfId="3133" xr:uid="{00000000-0005-0000-0000-00000F0B0000}"/>
    <cellStyle name="Moneda 2 3 2 5 3" xfId="1802" xr:uid="{00000000-0005-0000-0000-0000100B0000}"/>
    <cellStyle name="Moneda 2 3 2 5 3 2" xfId="2254" xr:uid="{00000000-0005-0000-0000-0000110B0000}"/>
    <cellStyle name="Moneda 2 3 2 5 3 2 2" xfId="3768" xr:uid="{00000000-0005-0000-0000-0000120B0000}"/>
    <cellStyle name="Moneda 2 3 2 5 3 3" xfId="2650" xr:uid="{00000000-0005-0000-0000-0000130B0000}"/>
    <cellStyle name="Moneda 2 3 2 5 3 3 2" xfId="3769" xr:uid="{00000000-0005-0000-0000-0000140B0000}"/>
    <cellStyle name="Moneda 2 3 2 5 3 4" xfId="3134" xr:uid="{00000000-0005-0000-0000-0000150B0000}"/>
    <cellStyle name="Moneda 2 3 2 5 4" xfId="1819" xr:uid="{00000000-0005-0000-0000-0000160B0000}"/>
    <cellStyle name="Moneda 2 3 2 5 4 2" xfId="2271" xr:uid="{00000000-0005-0000-0000-0000170B0000}"/>
    <cellStyle name="Moneda 2 3 2 5 4 2 2" xfId="3770" xr:uid="{00000000-0005-0000-0000-0000180B0000}"/>
    <cellStyle name="Moneda 2 3 2 5 4 3" xfId="2667" xr:uid="{00000000-0005-0000-0000-0000190B0000}"/>
    <cellStyle name="Moneda 2 3 2 5 4 3 2" xfId="3771" xr:uid="{00000000-0005-0000-0000-00001A0B0000}"/>
    <cellStyle name="Moneda 2 3 2 5 4 4" xfId="3135" xr:uid="{00000000-0005-0000-0000-00001B0B0000}"/>
    <cellStyle name="Moneda 2 3 2 5 5" xfId="2094" xr:uid="{00000000-0005-0000-0000-00001C0B0000}"/>
    <cellStyle name="Moneda 2 3 2 5 5 2" xfId="3772" xr:uid="{00000000-0005-0000-0000-00001D0B0000}"/>
    <cellStyle name="Moneda 2 3 2 5 6" xfId="2502" xr:uid="{00000000-0005-0000-0000-00001E0B0000}"/>
    <cellStyle name="Moneda 2 3 2 5 6 2" xfId="3773" xr:uid="{00000000-0005-0000-0000-00001F0B0000}"/>
    <cellStyle name="Moneda 2 3 2 5 7" xfId="2881" xr:uid="{00000000-0005-0000-0000-0000200B0000}"/>
    <cellStyle name="Moneda 2 3 2 6" xfId="1147" xr:uid="{00000000-0005-0000-0000-0000210B0000}"/>
    <cellStyle name="Moneda 2 3 3" xfId="1065" xr:uid="{00000000-0005-0000-0000-0000220B0000}"/>
    <cellStyle name="Moneda 2 3 3 2" xfId="1151" xr:uid="{00000000-0005-0000-0000-0000230B0000}"/>
    <cellStyle name="Moneda 2 3 4" xfId="1152" xr:uid="{00000000-0005-0000-0000-0000240B0000}"/>
    <cellStyle name="Moneda 2 3 5" xfId="1513" xr:uid="{00000000-0005-0000-0000-0000250B0000}"/>
    <cellStyle name="Moneda 2 3 6" xfId="1514" xr:uid="{00000000-0005-0000-0000-0000260B0000}"/>
    <cellStyle name="Moneda 2 3 6 2" xfId="1908" xr:uid="{00000000-0005-0000-0000-0000270B0000}"/>
    <cellStyle name="Moneda 2 3 6 2 2" xfId="2360" xr:uid="{00000000-0005-0000-0000-0000280B0000}"/>
    <cellStyle name="Moneda 2 3 6 2 2 2" xfId="3774" xr:uid="{00000000-0005-0000-0000-0000290B0000}"/>
    <cellStyle name="Moneda 2 3 6 2 3" xfId="2756" xr:uid="{00000000-0005-0000-0000-00002A0B0000}"/>
    <cellStyle name="Moneda 2 3 6 2 3 2" xfId="3775" xr:uid="{00000000-0005-0000-0000-00002B0B0000}"/>
    <cellStyle name="Moneda 2 3 6 2 4" xfId="3136" xr:uid="{00000000-0005-0000-0000-00002C0B0000}"/>
    <cellStyle name="Moneda 2 3 6 3" xfId="1803" xr:uid="{00000000-0005-0000-0000-00002D0B0000}"/>
    <cellStyle name="Moneda 2 3 6 3 2" xfId="2255" xr:uid="{00000000-0005-0000-0000-00002E0B0000}"/>
    <cellStyle name="Moneda 2 3 6 3 2 2" xfId="3776" xr:uid="{00000000-0005-0000-0000-00002F0B0000}"/>
    <cellStyle name="Moneda 2 3 6 3 3" xfId="2651" xr:uid="{00000000-0005-0000-0000-0000300B0000}"/>
    <cellStyle name="Moneda 2 3 6 3 3 2" xfId="3777" xr:uid="{00000000-0005-0000-0000-0000310B0000}"/>
    <cellStyle name="Moneda 2 3 6 3 4" xfId="3137" xr:uid="{00000000-0005-0000-0000-0000320B0000}"/>
    <cellStyle name="Moneda 2 3 6 4" xfId="1762" xr:uid="{00000000-0005-0000-0000-0000330B0000}"/>
    <cellStyle name="Moneda 2 3 6 4 2" xfId="2214" xr:uid="{00000000-0005-0000-0000-0000340B0000}"/>
    <cellStyle name="Moneda 2 3 6 4 2 2" xfId="3778" xr:uid="{00000000-0005-0000-0000-0000350B0000}"/>
    <cellStyle name="Moneda 2 3 6 4 3" xfId="2610" xr:uid="{00000000-0005-0000-0000-0000360B0000}"/>
    <cellStyle name="Moneda 2 3 6 4 3 2" xfId="3779" xr:uid="{00000000-0005-0000-0000-0000370B0000}"/>
    <cellStyle name="Moneda 2 3 6 4 4" xfId="3138" xr:uid="{00000000-0005-0000-0000-0000380B0000}"/>
    <cellStyle name="Moneda 2 3 6 5" xfId="2095" xr:uid="{00000000-0005-0000-0000-0000390B0000}"/>
    <cellStyle name="Moneda 2 3 6 5 2" xfId="3780" xr:uid="{00000000-0005-0000-0000-00003A0B0000}"/>
    <cellStyle name="Moneda 2 3 6 6" xfId="2503" xr:uid="{00000000-0005-0000-0000-00003B0B0000}"/>
    <cellStyle name="Moneda 2 3 6 6 2" xfId="3781" xr:uid="{00000000-0005-0000-0000-00003C0B0000}"/>
    <cellStyle name="Moneda 2 3 6 7" xfId="2882" xr:uid="{00000000-0005-0000-0000-00003D0B0000}"/>
    <cellStyle name="Moneda 2 3 7" xfId="1646" xr:uid="{00000000-0005-0000-0000-00003E0B0000}"/>
    <cellStyle name="Moneda 2 3 8" xfId="1664" xr:uid="{00000000-0005-0000-0000-00003F0B0000}"/>
    <cellStyle name="Moneda 2 3 9" xfId="1669" xr:uid="{00000000-0005-0000-0000-0000400B0000}"/>
    <cellStyle name="Moneda 2 4" xfId="1153" xr:uid="{00000000-0005-0000-0000-0000410B0000}"/>
    <cellStyle name="Moneda 2 4 2" xfId="1515" xr:uid="{00000000-0005-0000-0000-0000420B0000}"/>
    <cellStyle name="Moneda 2 5" xfId="1516" xr:uid="{00000000-0005-0000-0000-0000430B0000}"/>
    <cellStyle name="Moneda 2 5 2" xfId="1686" xr:uid="{00000000-0005-0000-0000-0000440B0000}"/>
    <cellStyle name="Moneda 2 5 2 2" xfId="1941" xr:uid="{00000000-0005-0000-0000-0000450B0000}"/>
    <cellStyle name="Moneda 2 5 2 2 2" xfId="2393" xr:uid="{00000000-0005-0000-0000-0000460B0000}"/>
    <cellStyle name="Moneda 2 5 2 2 2 2" xfId="3782" xr:uid="{00000000-0005-0000-0000-0000470B0000}"/>
    <cellStyle name="Moneda 2 5 2 2 3" xfId="2789" xr:uid="{00000000-0005-0000-0000-0000480B0000}"/>
    <cellStyle name="Moneda 2 5 2 2 3 2" xfId="3783" xr:uid="{00000000-0005-0000-0000-0000490B0000}"/>
    <cellStyle name="Moneda 2 5 2 2 4" xfId="3139" xr:uid="{00000000-0005-0000-0000-00004A0B0000}"/>
    <cellStyle name="Moneda 2 5 2 3" xfId="1842" xr:uid="{00000000-0005-0000-0000-00004B0B0000}"/>
    <cellStyle name="Moneda 2 5 2 3 2" xfId="2294" xr:uid="{00000000-0005-0000-0000-00004C0B0000}"/>
    <cellStyle name="Moneda 2 5 2 3 2 2" xfId="3784" xr:uid="{00000000-0005-0000-0000-00004D0B0000}"/>
    <cellStyle name="Moneda 2 5 2 3 3" xfId="2690" xr:uid="{00000000-0005-0000-0000-00004E0B0000}"/>
    <cellStyle name="Moneda 2 5 2 3 3 2" xfId="3785" xr:uid="{00000000-0005-0000-0000-00004F0B0000}"/>
    <cellStyle name="Moneda 2 5 2 3 4" xfId="3140" xr:uid="{00000000-0005-0000-0000-0000500B0000}"/>
    <cellStyle name="Moneda 2 5 2 4" xfId="2141" xr:uid="{00000000-0005-0000-0000-0000510B0000}"/>
    <cellStyle name="Moneda 2 5 2 4 2" xfId="3786" xr:uid="{00000000-0005-0000-0000-0000520B0000}"/>
    <cellStyle name="Moneda 2 5 2 5" xfId="2537" xr:uid="{00000000-0005-0000-0000-0000530B0000}"/>
    <cellStyle name="Moneda 2 5 2 5 2" xfId="3787" xr:uid="{00000000-0005-0000-0000-0000540B0000}"/>
    <cellStyle name="Moneda 2 5 2 6" xfId="2918" xr:uid="{00000000-0005-0000-0000-0000550B0000}"/>
    <cellStyle name="Moneda 2 5 3" xfId="1909" xr:uid="{00000000-0005-0000-0000-0000560B0000}"/>
    <cellStyle name="Moneda 2 5 3 2" xfId="2361" xr:uid="{00000000-0005-0000-0000-0000570B0000}"/>
    <cellStyle name="Moneda 2 5 3 2 2" xfId="3788" xr:uid="{00000000-0005-0000-0000-0000580B0000}"/>
    <cellStyle name="Moneda 2 5 3 3" xfId="2757" xr:uid="{00000000-0005-0000-0000-0000590B0000}"/>
    <cellStyle name="Moneda 2 5 3 3 2" xfId="3789" xr:uid="{00000000-0005-0000-0000-00005A0B0000}"/>
    <cellStyle name="Moneda 2 5 3 4" xfId="3141" xr:uid="{00000000-0005-0000-0000-00005B0B0000}"/>
    <cellStyle name="Moneda 2 5 4" xfId="1804" xr:uid="{00000000-0005-0000-0000-00005C0B0000}"/>
    <cellStyle name="Moneda 2 5 4 2" xfId="2256" xr:uid="{00000000-0005-0000-0000-00005D0B0000}"/>
    <cellStyle name="Moneda 2 5 4 2 2" xfId="3790" xr:uid="{00000000-0005-0000-0000-00005E0B0000}"/>
    <cellStyle name="Moneda 2 5 4 3" xfId="2652" xr:uid="{00000000-0005-0000-0000-00005F0B0000}"/>
    <cellStyle name="Moneda 2 5 4 3 2" xfId="3791" xr:uid="{00000000-0005-0000-0000-0000600B0000}"/>
    <cellStyle name="Moneda 2 5 4 4" xfId="3142" xr:uid="{00000000-0005-0000-0000-0000610B0000}"/>
    <cellStyle name="Moneda 2 5 5" xfId="1696" xr:uid="{00000000-0005-0000-0000-0000620B0000}"/>
    <cellStyle name="Moneda 2 5 5 2" xfId="2149" xr:uid="{00000000-0005-0000-0000-0000630B0000}"/>
    <cellStyle name="Moneda 2 5 5 2 2" xfId="3792" xr:uid="{00000000-0005-0000-0000-0000640B0000}"/>
    <cellStyle name="Moneda 2 5 5 3" xfId="2545" xr:uid="{00000000-0005-0000-0000-0000650B0000}"/>
    <cellStyle name="Moneda 2 5 5 3 2" xfId="3793" xr:uid="{00000000-0005-0000-0000-0000660B0000}"/>
    <cellStyle name="Moneda 2 5 5 4" xfId="3143" xr:uid="{00000000-0005-0000-0000-0000670B0000}"/>
    <cellStyle name="Moneda 2 5 6" xfId="2096" xr:uid="{00000000-0005-0000-0000-0000680B0000}"/>
    <cellStyle name="Moneda 2 5 6 2" xfId="3794" xr:uid="{00000000-0005-0000-0000-0000690B0000}"/>
    <cellStyle name="Moneda 2 5 7" xfId="2504" xr:uid="{00000000-0005-0000-0000-00006A0B0000}"/>
    <cellStyle name="Moneda 2 5 7 2" xfId="3795" xr:uid="{00000000-0005-0000-0000-00006B0B0000}"/>
    <cellStyle name="Moneda 2 5 8" xfId="2883" xr:uid="{00000000-0005-0000-0000-00006C0B0000}"/>
    <cellStyle name="Moneda 2 6" xfId="1517" xr:uid="{00000000-0005-0000-0000-00006D0B0000}"/>
    <cellStyle name="Moneda 2 6 2" xfId="1910" xr:uid="{00000000-0005-0000-0000-00006E0B0000}"/>
    <cellStyle name="Moneda 2 6 2 2" xfId="2362" xr:uid="{00000000-0005-0000-0000-00006F0B0000}"/>
    <cellStyle name="Moneda 2 6 2 2 2" xfId="3796" xr:uid="{00000000-0005-0000-0000-0000700B0000}"/>
    <cellStyle name="Moneda 2 6 2 3" xfId="2758" xr:uid="{00000000-0005-0000-0000-0000710B0000}"/>
    <cellStyle name="Moneda 2 6 2 3 2" xfId="3797" xr:uid="{00000000-0005-0000-0000-0000720B0000}"/>
    <cellStyle name="Moneda 2 6 2 4" xfId="3144" xr:uid="{00000000-0005-0000-0000-0000730B0000}"/>
    <cellStyle name="Moneda 2 6 3" xfId="1805" xr:uid="{00000000-0005-0000-0000-0000740B0000}"/>
    <cellStyle name="Moneda 2 6 3 2" xfId="2257" xr:uid="{00000000-0005-0000-0000-0000750B0000}"/>
    <cellStyle name="Moneda 2 6 3 2 2" xfId="3798" xr:uid="{00000000-0005-0000-0000-0000760B0000}"/>
    <cellStyle name="Moneda 2 6 3 3" xfId="2653" xr:uid="{00000000-0005-0000-0000-0000770B0000}"/>
    <cellStyle name="Moneda 2 6 3 3 2" xfId="3799" xr:uid="{00000000-0005-0000-0000-0000780B0000}"/>
    <cellStyle name="Moneda 2 6 3 4" xfId="3145" xr:uid="{00000000-0005-0000-0000-0000790B0000}"/>
    <cellStyle name="Moneda 2 6 4" xfId="1954" xr:uid="{00000000-0005-0000-0000-00007A0B0000}"/>
    <cellStyle name="Moneda 2 6 4 2" xfId="2406" xr:uid="{00000000-0005-0000-0000-00007B0B0000}"/>
    <cellStyle name="Moneda 2 6 4 2 2" xfId="3800" xr:uid="{00000000-0005-0000-0000-00007C0B0000}"/>
    <cellStyle name="Moneda 2 6 4 3" xfId="2802" xr:uid="{00000000-0005-0000-0000-00007D0B0000}"/>
    <cellStyle name="Moneda 2 6 4 3 2" xfId="3801" xr:uid="{00000000-0005-0000-0000-00007E0B0000}"/>
    <cellStyle name="Moneda 2 6 4 4" xfId="3146" xr:uid="{00000000-0005-0000-0000-00007F0B0000}"/>
    <cellStyle name="Moneda 2 6 5" xfId="2097" xr:uid="{00000000-0005-0000-0000-0000800B0000}"/>
    <cellStyle name="Moneda 2 6 5 2" xfId="3802" xr:uid="{00000000-0005-0000-0000-0000810B0000}"/>
    <cellStyle name="Moneda 2 6 6" xfId="2505" xr:uid="{00000000-0005-0000-0000-0000820B0000}"/>
    <cellStyle name="Moneda 2 6 6 2" xfId="3803" xr:uid="{00000000-0005-0000-0000-0000830B0000}"/>
    <cellStyle name="Moneda 2 6 7" xfId="2884" xr:uid="{00000000-0005-0000-0000-0000840B0000}"/>
    <cellStyle name="Moneda 2 7" xfId="1650" xr:uid="{00000000-0005-0000-0000-0000850B0000}"/>
    <cellStyle name="Moneda 2 8" xfId="1146" xr:uid="{00000000-0005-0000-0000-0000860B0000}"/>
    <cellStyle name="Moneda 2 9" xfId="3804" xr:uid="{00000000-0005-0000-0000-0000870B0000}"/>
    <cellStyle name="Moneda 20" xfId="1154" xr:uid="{00000000-0005-0000-0000-0000880B0000}"/>
    <cellStyle name="Moneda 21" xfId="1155" xr:uid="{00000000-0005-0000-0000-0000890B0000}"/>
    <cellStyle name="Moneda 22" xfId="1156" xr:uid="{00000000-0005-0000-0000-00008A0B0000}"/>
    <cellStyle name="Moneda 23" xfId="1157" xr:uid="{00000000-0005-0000-0000-00008B0B0000}"/>
    <cellStyle name="Moneda 24" xfId="1158" xr:uid="{00000000-0005-0000-0000-00008C0B0000}"/>
    <cellStyle name="Moneda 25" xfId="1159" xr:uid="{00000000-0005-0000-0000-00008D0B0000}"/>
    <cellStyle name="Moneda 26" xfId="1160" xr:uid="{00000000-0005-0000-0000-00008E0B0000}"/>
    <cellStyle name="Moneda 27" xfId="1161" xr:uid="{00000000-0005-0000-0000-00008F0B0000}"/>
    <cellStyle name="Moneda 28" xfId="1162" xr:uid="{00000000-0005-0000-0000-0000900B0000}"/>
    <cellStyle name="Moneda 29" xfId="1163" xr:uid="{00000000-0005-0000-0000-0000910B0000}"/>
    <cellStyle name="Moneda 3" xfId="939" xr:uid="{00000000-0005-0000-0000-0000920B0000}"/>
    <cellStyle name="Moneda 3 2" xfId="1165" xr:uid="{00000000-0005-0000-0000-0000930B0000}"/>
    <cellStyle name="Moneda 3 3" xfId="1166" xr:uid="{00000000-0005-0000-0000-0000940B0000}"/>
    <cellStyle name="Moneda 3 4" xfId="1167" xr:uid="{00000000-0005-0000-0000-0000950B0000}"/>
    <cellStyle name="Moneda 3 5" xfId="1518" xr:uid="{00000000-0005-0000-0000-0000960B0000}"/>
    <cellStyle name="Moneda 3 6" xfId="1519" xr:uid="{00000000-0005-0000-0000-0000970B0000}"/>
    <cellStyle name="Moneda 3 6 2" xfId="1911" xr:uid="{00000000-0005-0000-0000-0000980B0000}"/>
    <cellStyle name="Moneda 3 6 2 2" xfId="2363" xr:uid="{00000000-0005-0000-0000-0000990B0000}"/>
    <cellStyle name="Moneda 3 6 2 2 2" xfId="3805" xr:uid="{00000000-0005-0000-0000-00009A0B0000}"/>
    <cellStyle name="Moneda 3 6 2 3" xfId="2759" xr:uid="{00000000-0005-0000-0000-00009B0B0000}"/>
    <cellStyle name="Moneda 3 6 2 3 2" xfId="3806" xr:uid="{00000000-0005-0000-0000-00009C0B0000}"/>
    <cellStyle name="Moneda 3 6 2 4" xfId="3147" xr:uid="{00000000-0005-0000-0000-00009D0B0000}"/>
    <cellStyle name="Moneda 3 6 3" xfId="1806" xr:uid="{00000000-0005-0000-0000-00009E0B0000}"/>
    <cellStyle name="Moneda 3 6 3 2" xfId="2258" xr:uid="{00000000-0005-0000-0000-00009F0B0000}"/>
    <cellStyle name="Moneda 3 6 3 2 2" xfId="3807" xr:uid="{00000000-0005-0000-0000-0000A00B0000}"/>
    <cellStyle name="Moneda 3 6 3 3" xfId="2654" xr:uid="{00000000-0005-0000-0000-0000A10B0000}"/>
    <cellStyle name="Moneda 3 6 3 3 2" xfId="3808" xr:uid="{00000000-0005-0000-0000-0000A20B0000}"/>
    <cellStyle name="Moneda 3 6 3 4" xfId="3148" xr:uid="{00000000-0005-0000-0000-0000A30B0000}"/>
    <cellStyle name="Moneda 3 6 4" xfId="1713" xr:uid="{00000000-0005-0000-0000-0000A40B0000}"/>
    <cellStyle name="Moneda 3 6 4 2" xfId="2165" xr:uid="{00000000-0005-0000-0000-0000A50B0000}"/>
    <cellStyle name="Moneda 3 6 4 2 2" xfId="3809" xr:uid="{00000000-0005-0000-0000-0000A60B0000}"/>
    <cellStyle name="Moneda 3 6 4 3" xfId="2561" xr:uid="{00000000-0005-0000-0000-0000A70B0000}"/>
    <cellStyle name="Moneda 3 6 4 3 2" xfId="3810" xr:uid="{00000000-0005-0000-0000-0000A80B0000}"/>
    <cellStyle name="Moneda 3 6 4 4" xfId="3149" xr:uid="{00000000-0005-0000-0000-0000A90B0000}"/>
    <cellStyle name="Moneda 3 6 5" xfId="2098" xr:uid="{00000000-0005-0000-0000-0000AA0B0000}"/>
    <cellStyle name="Moneda 3 6 5 2" xfId="3811" xr:uid="{00000000-0005-0000-0000-0000AB0B0000}"/>
    <cellStyle name="Moneda 3 6 6" xfId="2506" xr:uid="{00000000-0005-0000-0000-0000AC0B0000}"/>
    <cellStyle name="Moneda 3 6 6 2" xfId="3812" xr:uid="{00000000-0005-0000-0000-0000AD0B0000}"/>
    <cellStyle name="Moneda 3 6 7" xfId="2885" xr:uid="{00000000-0005-0000-0000-0000AE0B0000}"/>
    <cellStyle name="Moneda 3 7" xfId="1651" xr:uid="{00000000-0005-0000-0000-0000AF0B0000}"/>
    <cellStyle name="Moneda 3 8" xfId="1164" xr:uid="{00000000-0005-0000-0000-0000B00B0000}"/>
    <cellStyle name="Moneda 3 9" xfId="3813" xr:uid="{00000000-0005-0000-0000-0000B10B0000}"/>
    <cellStyle name="Moneda 30" xfId="1168" xr:uid="{00000000-0005-0000-0000-0000B20B0000}"/>
    <cellStyle name="Moneda 31" xfId="1169" xr:uid="{00000000-0005-0000-0000-0000B30B0000}"/>
    <cellStyle name="Moneda 32" xfId="1520" xr:uid="{00000000-0005-0000-0000-0000B40B0000}"/>
    <cellStyle name="Moneda 33" xfId="1521" xr:uid="{00000000-0005-0000-0000-0000B50B0000}"/>
    <cellStyle name="Moneda 34" xfId="1522" xr:uid="{00000000-0005-0000-0000-0000B60B0000}"/>
    <cellStyle name="Moneda 35" xfId="1523" xr:uid="{00000000-0005-0000-0000-0000B70B0000}"/>
    <cellStyle name="Moneda 36" xfId="1524" xr:uid="{00000000-0005-0000-0000-0000B80B0000}"/>
    <cellStyle name="Moneda 37" xfId="1525" xr:uid="{00000000-0005-0000-0000-0000B90B0000}"/>
    <cellStyle name="Moneda 38" xfId="1526" xr:uid="{00000000-0005-0000-0000-0000BA0B0000}"/>
    <cellStyle name="Moneda 39" xfId="1527" xr:uid="{00000000-0005-0000-0000-0000BB0B0000}"/>
    <cellStyle name="Moneda 4" xfId="940" xr:uid="{00000000-0005-0000-0000-0000BC0B0000}"/>
    <cellStyle name="Moneda 4 2" xfId="941" xr:uid="{00000000-0005-0000-0000-0000BD0B0000}"/>
    <cellStyle name="Moneda 4 2 2" xfId="1171" xr:uid="{00000000-0005-0000-0000-0000BE0B0000}"/>
    <cellStyle name="Moneda 4 2 3" xfId="1172" xr:uid="{00000000-0005-0000-0000-0000BF0B0000}"/>
    <cellStyle name="Moneda 4 2 4" xfId="1528" xr:uid="{00000000-0005-0000-0000-0000C00B0000}"/>
    <cellStyle name="Moneda 4 2 4 2" xfId="1912" xr:uid="{00000000-0005-0000-0000-0000C10B0000}"/>
    <cellStyle name="Moneda 4 2 4 2 2" xfId="2364" xr:uid="{00000000-0005-0000-0000-0000C20B0000}"/>
    <cellStyle name="Moneda 4 2 4 2 2 2" xfId="3814" xr:uid="{00000000-0005-0000-0000-0000C30B0000}"/>
    <cellStyle name="Moneda 4 2 4 2 3" xfId="2760" xr:uid="{00000000-0005-0000-0000-0000C40B0000}"/>
    <cellStyle name="Moneda 4 2 4 2 3 2" xfId="3815" xr:uid="{00000000-0005-0000-0000-0000C50B0000}"/>
    <cellStyle name="Moneda 4 2 4 2 4" xfId="3150" xr:uid="{00000000-0005-0000-0000-0000C60B0000}"/>
    <cellStyle name="Moneda 4 2 4 3" xfId="1807" xr:uid="{00000000-0005-0000-0000-0000C70B0000}"/>
    <cellStyle name="Moneda 4 2 4 3 2" xfId="2259" xr:uid="{00000000-0005-0000-0000-0000C80B0000}"/>
    <cellStyle name="Moneda 4 2 4 3 2 2" xfId="3816" xr:uid="{00000000-0005-0000-0000-0000C90B0000}"/>
    <cellStyle name="Moneda 4 2 4 3 3" xfId="2655" xr:uid="{00000000-0005-0000-0000-0000CA0B0000}"/>
    <cellStyle name="Moneda 4 2 4 3 3 2" xfId="3817" xr:uid="{00000000-0005-0000-0000-0000CB0B0000}"/>
    <cellStyle name="Moneda 4 2 4 3 4" xfId="3151" xr:uid="{00000000-0005-0000-0000-0000CC0B0000}"/>
    <cellStyle name="Moneda 4 2 4 4" xfId="1720" xr:uid="{00000000-0005-0000-0000-0000CD0B0000}"/>
    <cellStyle name="Moneda 4 2 4 4 2" xfId="2172" xr:uid="{00000000-0005-0000-0000-0000CE0B0000}"/>
    <cellStyle name="Moneda 4 2 4 4 2 2" xfId="3818" xr:uid="{00000000-0005-0000-0000-0000CF0B0000}"/>
    <cellStyle name="Moneda 4 2 4 4 3" xfId="2568" xr:uid="{00000000-0005-0000-0000-0000D00B0000}"/>
    <cellStyle name="Moneda 4 2 4 4 3 2" xfId="3819" xr:uid="{00000000-0005-0000-0000-0000D10B0000}"/>
    <cellStyle name="Moneda 4 2 4 4 4" xfId="3152" xr:uid="{00000000-0005-0000-0000-0000D20B0000}"/>
    <cellStyle name="Moneda 4 2 4 5" xfId="2099" xr:uid="{00000000-0005-0000-0000-0000D30B0000}"/>
    <cellStyle name="Moneda 4 2 4 5 2" xfId="3820" xr:uid="{00000000-0005-0000-0000-0000D40B0000}"/>
    <cellStyle name="Moneda 4 2 4 6" xfId="2507" xr:uid="{00000000-0005-0000-0000-0000D50B0000}"/>
    <cellStyle name="Moneda 4 2 4 6 2" xfId="3821" xr:uid="{00000000-0005-0000-0000-0000D60B0000}"/>
    <cellStyle name="Moneda 4 2 4 7" xfId="2886" xr:uid="{00000000-0005-0000-0000-0000D70B0000}"/>
    <cellStyle name="Moneda 4 2 5" xfId="1647" xr:uid="{00000000-0005-0000-0000-0000D80B0000}"/>
    <cellStyle name="Moneda 4 2 6" xfId="1670" xr:uid="{00000000-0005-0000-0000-0000D90B0000}"/>
    <cellStyle name="Moneda 4 2 7" xfId="1073" xr:uid="{00000000-0005-0000-0000-0000DA0B0000}"/>
    <cellStyle name="Moneda 4 2 8" xfId="3822" xr:uid="{00000000-0005-0000-0000-0000DB0B0000}"/>
    <cellStyle name="Moneda 4 3" xfId="1173" xr:uid="{00000000-0005-0000-0000-0000DC0B0000}"/>
    <cellStyle name="Moneda 4 4" xfId="1174" xr:uid="{00000000-0005-0000-0000-0000DD0B0000}"/>
    <cellStyle name="Moneda 4 5" xfId="1529" xr:uid="{00000000-0005-0000-0000-0000DE0B0000}"/>
    <cellStyle name="Moneda 4 6" xfId="1530" xr:uid="{00000000-0005-0000-0000-0000DF0B0000}"/>
    <cellStyle name="Moneda 4 6 2" xfId="1913" xr:uid="{00000000-0005-0000-0000-0000E00B0000}"/>
    <cellStyle name="Moneda 4 6 2 2" xfId="2365" xr:uid="{00000000-0005-0000-0000-0000E10B0000}"/>
    <cellStyle name="Moneda 4 6 2 2 2" xfId="3823" xr:uid="{00000000-0005-0000-0000-0000E20B0000}"/>
    <cellStyle name="Moneda 4 6 2 3" xfId="2761" xr:uid="{00000000-0005-0000-0000-0000E30B0000}"/>
    <cellStyle name="Moneda 4 6 2 3 2" xfId="3824" xr:uid="{00000000-0005-0000-0000-0000E40B0000}"/>
    <cellStyle name="Moneda 4 6 2 4" xfId="3153" xr:uid="{00000000-0005-0000-0000-0000E50B0000}"/>
    <cellStyle name="Moneda 4 6 3" xfId="1808" xr:uid="{00000000-0005-0000-0000-0000E60B0000}"/>
    <cellStyle name="Moneda 4 6 3 2" xfId="2260" xr:uid="{00000000-0005-0000-0000-0000E70B0000}"/>
    <cellStyle name="Moneda 4 6 3 2 2" xfId="3825" xr:uid="{00000000-0005-0000-0000-0000E80B0000}"/>
    <cellStyle name="Moneda 4 6 3 3" xfId="2656" xr:uid="{00000000-0005-0000-0000-0000E90B0000}"/>
    <cellStyle name="Moneda 4 6 3 3 2" xfId="3826" xr:uid="{00000000-0005-0000-0000-0000EA0B0000}"/>
    <cellStyle name="Moneda 4 6 3 4" xfId="3154" xr:uid="{00000000-0005-0000-0000-0000EB0B0000}"/>
    <cellStyle name="Moneda 4 6 4" xfId="1771" xr:uid="{00000000-0005-0000-0000-0000EC0B0000}"/>
    <cellStyle name="Moneda 4 6 4 2" xfId="2223" xr:uid="{00000000-0005-0000-0000-0000ED0B0000}"/>
    <cellStyle name="Moneda 4 6 4 2 2" xfId="3827" xr:uid="{00000000-0005-0000-0000-0000EE0B0000}"/>
    <cellStyle name="Moneda 4 6 4 3" xfId="2619" xr:uid="{00000000-0005-0000-0000-0000EF0B0000}"/>
    <cellStyle name="Moneda 4 6 4 3 2" xfId="3828" xr:uid="{00000000-0005-0000-0000-0000F00B0000}"/>
    <cellStyle name="Moneda 4 6 4 4" xfId="3155" xr:uid="{00000000-0005-0000-0000-0000F10B0000}"/>
    <cellStyle name="Moneda 4 6 5" xfId="2100" xr:uid="{00000000-0005-0000-0000-0000F20B0000}"/>
    <cellStyle name="Moneda 4 6 5 2" xfId="3829" xr:uid="{00000000-0005-0000-0000-0000F30B0000}"/>
    <cellStyle name="Moneda 4 6 6" xfId="2508" xr:uid="{00000000-0005-0000-0000-0000F40B0000}"/>
    <cellStyle name="Moneda 4 6 6 2" xfId="3830" xr:uid="{00000000-0005-0000-0000-0000F50B0000}"/>
    <cellStyle name="Moneda 4 6 7" xfId="2887" xr:uid="{00000000-0005-0000-0000-0000F60B0000}"/>
    <cellStyle name="Moneda 4 7" xfId="1653" xr:uid="{00000000-0005-0000-0000-0000F70B0000}"/>
    <cellStyle name="Moneda 4 8" xfId="1170" xr:uid="{00000000-0005-0000-0000-0000F80B0000}"/>
    <cellStyle name="Moneda 4 9" xfId="3831" xr:uid="{00000000-0005-0000-0000-0000F90B0000}"/>
    <cellStyle name="Moneda 40" xfId="1531" xr:uid="{00000000-0005-0000-0000-0000FA0B0000}"/>
    <cellStyle name="Moneda 41" xfId="1532" xr:uid="{00000000-0005-0000-0000-0000FB0B0000}"/>
    <cellStyle name="Moneda 42" xfId="1533" xr:uid="{00000000-0005-0000-0000-0000FC0B0000}"/>
    <cellStyle name="Moneda 42 2" xfId="1915" xr:uid="{00000000-0005-0000-0000-0000FD0B0000}"/>
    <cellStyle name="Moneda 42 2 2" xfId="2367" xr:uid="{00000000-0005-0000-0000-0000FE0B0000}"/>
    <cellStyle name="Moneda 42 2 2 2" xfId="3832" xr:uid="{00000000-0005-0000-0000-0000FF0B0000}"/>
    <cellStyle name="Moneda 42 2 3" xfId="2763" xr:uid="{00000000-0005-0000-0000-0000000C0000}"/>
    <cellStyle name="Moneda 42 2 3 2" xfId="3833" xr:uid="{00000000-0005-0000-0000-0000010C0000}"/>
    <cellStyle name="Moneda 42 2 4" xfId="3156" xr:uid="{00000000-0005-0000-0000-0000020C0000}"/>
    <cellStyle name="Moneda 42 3" xfId="1809" xr:uid="{00000000-0005-0000-0000-0000030C0000}"/>
    <cellStyle name="Moneda 42 3 2" xfId="2261" xr:uid="{00000000-0005-0000-0000-0000040C0000}"/>
    <cellStyle name="Moneda 42 3 2 2" xfId="3834" xr:uid="{00000000-0005-0000-0000-0000050C0000}"/>
    <cellStyle name="Moneda 42 3 3" xfId="2657" xr:uid="{00000000-0005-0000-0000-0000060C0000}"/>
    <cellStyle name="Moneda 42 3 3 2" xfId="3835" xr:uid="{00000000-0005-0000-0000-0000070C0000}"/>
    <cellStyle name="Moneda 42 3 4" xfId="3157" xr:uid="{00000000-0005-0000-0000-0000080C0000}"/>
    <cellStyle name="Moneda 42 4" xfId="1723" xr:uid="{00000000-0005-0000-0000-0000090C0000}"/>
    <cellStyle name="Moneda 42 4 2" xfId="2175" xr:uid="{00000000-0005-0000-0000-00000A0C0000}"/>
    <cellStyle name="Moneda 42 4 2 2" xfId="3836" xr:uid="{00000000-0005-0000-0000-00000B0C0000}"/>
    <cellStyle name="Moneda 42 4 3" xfId="2571" xr:uid="{00000000-0005-0000-0000-00000C0C0000}"/>
    <cellStyle name="Moneda 42 4 3 2" xfId="3837" xr:uid="{00000000-0005-0000-0000-00000D0C0000}"/>
    <cellStyle name="Moneda 42 4 4" xfId="3158" xr:uid="{00000000-0005-0000-0000-00000E0C0000}"/>
    <cellStyle name="Moneda 42 5" xfId="2101" xr:uid="{00000000-0005-0000-0000-00000F0C0000}"/>
    <cellStyle name="Moneda 42 5 2" xfId="3838" xr:uid="{00000000-0005-0000-0000-0000100C0000}"/>
    <cellStyle name="Moneda 42 6" xfId="2509" xr:uid="{00000000-0005-0000-0000-0000110C0000}"/>
    <cellStyle name="Moneda 42 6 2" xfId="3839" xr:uid="{00000000-0005-0000-0000-0000120C0000}"/>
    <cellStyle name="Moneda 42 7" xfId="2888" xr:uid="{00000000-0005-0000-0000-0000130C0000}"/>
    <cellStyle name="Moneda 43" xfId="1645" xr:uid="{00000000-0005-0000-0000-0000140C0000}"/>
    <cellStyle name="Moneda 44" xfId="1644" xr:uid="{00000000-0005-0000-0000-0000150C0000}"/>
    <cellStyle name="Moneda 45" xfId="1648" xr:uid="{00000000-0005-0000-0000-0000160C0000}"/>
    <cellStyle name="Moneda 46" xfId="1665" xr:uid="{00000000-0005-0000-0000-0000170C0000}"/>
    <cellStyle name="Moneda 46 2" xfId="1687" xr:uid="{00000000-0005-0000-0000-0000180C0000}"/>
    <cellStyle name="Moneda 46 2 2" xfId="1946" xr:uid="{00000000-0005-0000-0000-0000190C0000}"/>
    <cellStyle name="Moneda 46 2 2 2" xfId="2398" xr:uid="{00000000-0005-0000-0000-00001A0C0000}"/>
    <cellStyle name="Moneda 46 2 2 2 2" xfId="3840" xr:uid="{00000000-0005-0000-0000-00001B0C0000}"/>
    <cellStyle name="Moneda 46 2 2 3" xfId="2794" xr:uid="{00000000-0005-0000-0000-00001C0C0000}"/>
    <cellStyle name="Moneda 46 2 2 3 2" xfId="3841" xr:uid="{00000000-0005-0000-0000-00001D0C0000}"/>
    <cellStyle name="Moneda 46 2 2 4" xfId="3159" xr:uid="{00000000-0005-0000-0000-00001E0C0000}"/>
    <cellStyle name="Moneda 46 2 3" xfId="1847" xr:uid="{00000000-0005-0000-0000-00001F0C0000}"/>
    <cellStyle name="Moneda 46 2 3 2" xfId="2299" xr:uid="{00000000-0005-0000-0000-0000200C0000}"/>
    <cellStyle name="Moneda 46 2 3 2 2" xfId="3842" xr:uid="{00000000-0005-0000-0000-0000210C0000}"/>
    <cellStyle name="Moneda 46 2 3 3" xfId="2695" xr:uid="{00000000-0005-0000-0000-0000220C0000}"/>
    <cellStyle name="Moneda 46 2 3 3 2" xfId="3843" xr:uid="{00000000-0005-0000-0000-0000230C0000}"/>
    <cellStyle name="Moneda 46 2 3 4" xfId="3160" xr:uid="{00000000-0005-0000-0000-0000240C0000}"/>
    <cellStyle name="Moneda 46 2 4" xfId="2142" xr:uid="{00000000-0005-0000-0000-0000250C0000}"/>
    <cellStyle name="Moneda 46 2 4 2" xfId="3844" xr:uid="{00000000-0005-0000-0000-0000260C0000}"/>
    <cellStyle name="Moneda 46 2 5" xfId="2538" xr:uid="{00000000-0005-0000-0000-0000270C0000}"/>
    <cellStyle name="Moneda 46 2 5 2" xfId="3845" xr:uid="{00000000-0005-0000-0000-0000280C0000}"/>
    <cellStyle name="Moneda 46 2 6" xfId="2919" xr:uid="{00000000-0005-0000-0000-0000290C0000}"/>
    <cellStyle name="Moneda 46 3" xfId="1927" xr:uid="{00000000-0005-0000-0000-00002A0C0000}"/>
    <cellStyle name="Moneda 46 3 2" xfId="2379" xr:uid="{00000000-0005-0000-0000-00002B0C0000}"/>
    <cellStyle name="Moneda 46 3 2 2" xfId="3846" xr:uid="{00000000-0005-0000-0000-00002C0C0000}"/>
    <cellStyle name="Moneda 46 3 3" xfId="2775" xr:uid="{00000000-0005-0000-0000-00002D0C0000}"/>
    <cellStyle name="Moneda 46 3 3 2" xfId="3847" xr:uid="{00000000-0005-0000-0000-00002E0C0000}"/>
    <cellStyle name="Moneda 46 3 4" xfId="3161" xr:uid="{00000000-0005-0000-0000-00002F0C0000}"/>
    <cellStyle name="Moneda 46 4" xfId="1832" xr:uid="{00000000-0005-0000-0000-0000300C0000}"/>
    <cellStyle name="Moneda 46 4 2" xfId="2284" xr:uid="{00000000-0005-0000-0000-0000310C0000}"/>
    <cellStyle name="Moneda 46 4 2 2" xfId="3848" xr:uid="{00000000-0005-0000-0000-0000320C0000}"/>
    <cellStyle name="Moneda 46 4 3" xfId="2680" xr:uid="{00000000-0005-0000-0000-0000330C0000}"/>
    <cellStyle name="Moneda 46 4 3 2" xfId="3849" xr:uid="{00000000-0005-0000-0000-0000340C0000}"/>
    <cellStyle name="Moneda 46 4 4" xfId="3162" xr:uid="{00000000-0005-0000-0000-0000350C0000}"/>
    <cellStyle name="Moneda 46 5" xfId="1701" xr:uid="{00000000-0005-0000-0000-0000360C0000}"/>
    <cellStyle name="Moneda 46 5 2" xfId="2154" xr:uid="{00000000-0005-0000-0000-0000370C0000}"/>
    <cellStyle name="Moneda 46 5 2 2" xfId="3850" xr:uid="{00000000-0005-0000-0000-0000380C0000}"/>
    <cellStyle name="Moneda 46 5 3" xfId="2550" xr:uid="{00000000-0005-0000-0000-0000390C0000}"/>
    <cellStyle name="Moneda 46 5 3 2" xfId="3851" xr:uid="{00000000-0005-0000-0000-00003A0C0000}"/>
    <cellStyle name="Moneda 46 5 4" xfId="3163" xr:uid="{00000000-0005-0000-0000-00003B0C0000}"/>
    <cellStyle name="Moneda 46 6" xfId="2121" xr:uid="{00000000-0005-0000-0000-00003C0C0000}"/>
    <cellStyle name="Moneda 46 6 2" xfId="3852" xr:uid="{00000000-0005-0000-0000-00003D0C0000}"/>
    <cellStyle name="Moneda 46 7" xfId="2520" xr:uid="{00000000-0005-0000-0000-00003E0C0000}"/>
    <cellStyle name="Moneda 46 7 2" xfId="3853" xr:uid="{00000000-0005-0000-0000-00003F0C0000}"/>
    <cellStyle name="Moneda 46 8" xfId="2900" xr:uid="{00000000-0005-0000-0000-0000400C0000}"/>
    <cellStyle name="Moneda 47" xfId="1667" xr:uid="{00000000-0005-0000-0000-0000410C0000}"/>
    <cellStyle name="Moneda 48" xfId="1668" xr:uid="{00000000-0005-0000-0000-0000420C0000}"/>
    <cellStyle name="Moneda 49" xfId="1080" xr:uid="{00000000-0005-0000-0000-0000430C0000}"/>
    <cellStyle name="Moneda 5" xfId="942" xr:uid="{00000000-0005-0000-0000-0000440C0000}"/>
    <cellStyle name="Moneda 5 2" xfId="943" xr:uid="{00000000-0005-0000-0000-0000450C0000}"/>
    <cellStyle name="Moneda 5 2 2" xfId="1176" xr:uid="{00000000-0005-0000-0000-0000460C0000}"/>
    <cellStyle name="Moneda 5 2 3" xfId="1534" xr:uid="{00000000-0005-0000-0000-0000470C0000}"/>
    <cellStyle name="Moneda 5 2 3 2" xfId="1916" xr:uid="{00000000-0005-0000-0000-0000480C0000}"/>
    <cellStyle name="Moneda 5 2 3 2 2" xfId="2368" xr:uid="{00000000-0005-0000-0000-0000490C0000}"/>
    <cellStyle name="Moneda 5 2 3 2 2 2" xfId="3854" xr:uid="{00000000-0005-0000-0000-00004A0C0000}"/>
    <cellStyle name="Moneda 5 2 3 2 3" xfId="2764" xr:uid="{00000000-0005-0000-0000-00004B0C0000}"/>
    <cellStyle name="Moneda 5 2 3 2 3 2" xfId="3855" xr:uid="{00000000-0005-0000-0000-00004C0C0000}"/>
    <cellStyle name="Moneda 5 2 3 2 4" xfId="3164" xr:uid="{00000000-0005-0000-0000-00004D0C0000}"/>
    <cellStyle name="Moneda 5 2 3 3" xfId="1810" xr:uid="{00000000-0005-0000-0000-00004E0C0000}"/>
    <cellStyle name="Moneda 5 2 3 3 2" xfId="2262" xr:uid="{00000000-0005-0000-0000-00004F0C0000}"/>
    <cellStyle name="Moneda 5 2 3 3 2 2" xfId="3856" xr:uid="{00000000-0005-0000-0000-0000500C0000}"/>
    <cellStyle name="Moneda 5 2 3 3 3" xfId="2658" xr:uid="{00000000-0005-0000-0000-0000510C0000}"/>
    <cellStyle name="Moneda 5 2 3 3 3 2" xfId="3857" xr:uid="{00000000-0005-0000-0000-0000520C0000}"/>
    <cellStyle name="Moneda 5 2 3 3 4" xfId="3165" xr:uid="{00000000-0005-0000-0000-0000530C0000}"/>
    <cellStyle name="Moneda 5 2 3 4" xfId="1957" xr:uid="{00000000-0005-0000-0000-0000540C0000}"/>
    <cellStyle name="Moneda 5 2 3 4 2" xfId="2409" xr:uid="{00000000-0005-0000-0000-0000550C0000}"/>
    <cellStyle name="Moneda 5 2 3 4 2 2" xfId="3858" xr:uid="{00000000-0005-0000-0000-0000560C0000}"/>
    <cellStyle name="Moneda 5 2 3 4 3" xfId="2805" xr:uid="{00000000-0005-0000-0000-0000570C0000}"/>
    <cellStyle name="Moneda 5 2 3 4 3 2" xfId="3859" xr:uid="{00000000-0005-0000-0000-0000580C0000}"/>
    <cellStyle name="Moneda 5 2 3 4 4" xfId="3166" xr:uid="{00000000-0005-0000-0000-0000590C0000}"/>
    <cellStyle name="Moneda 5 2 3 5" xfId="2102" xr:uid="{00000000-0005-0000-0000-00005A0C0000}"/>
    <cellStyle name="Moneda 5 2 3 5 2" xfId="3860" xr:uid="{00000000-0005-0000-0000-00005B0C0000}"/>
    <cellStyle name="Moneda 5 2 3 6" xfId="2510" xr:uid="{00000000-0005-0000-0000-00005C0C0000}"/>
    <cellStyle name="Moneda 5 2 3 6 2" xfId="3861" xr:uid="{00000000-0005-0000-0000-00005D0C0000}"/>
    <cellStyle name="Moneda 5 2 3 7" xfId="2889" xr:uid="{00000000-0005-0000-0000-00005E0C0000}"/>
    <cellStyle name="Moneda 5 2 4" xfId="1175" xr:uid="{00000000-0005-0000-0000-00005F0C0000}"/>
    <cellStyle name="Moneda 5 3" xfId="1535" xr:uid="{00000000-0005-0000-0000-0000600C0000}"/>
    <cellStyle name="Moneda 5 4" xfId="1536" xr:uid="{00000000-0005-0000-0000-0000610C0000}"/>
    <cellStyle name="Moneda 5 5" xfId="1537" xr:uid="{00000000-0005-0000-0000-0000620C0000}"/>
    <cellStyle name="Moneda 5 5 2" xfId="1917" xr:uid="{00000000-0005-0000-0000-0000630C0000}"/>
    <cellStyle name="Moneda 5 5 2 2" xfId="2369" xr:uid="{00000000-0005-0000-0000-0000640C0000}"/>
    <cellStyle name="Moneda 5 5 2 2 2" xfId="3862" xr:uid="{00000000-0005-0000-0000-0000650C0000}"/>
    <cellStyle name="Moneda 5 5 2 3" xfId="2765" xr:uid="{00000000-0005-0000-0000-0000660C0000}"/>
    <cellStyle name="Moneda 5 5 2 3 2" xfId="3863" xr:uid="{00000000-0005-0000-0000-0000670C0000}"/>
    <cellStyle name="Moneda 5 5 2 4" xfId="3167" xr:uid="{00000000-0005-0000-0000-0000680C0000}"/>
    <cellStyle name="Moneda 5 5 3" xfId="1811" xr:uid="{00000000-0005-0000-0000-0000690C0000}"/>
    <cellStyle name="Moneda 5 5 3 2" xfId="2263" xr:uid="{00000000-0005-0000-0000-00006A0C0000}"/>
    <cellStyle name="Moneda 5 5 3 2 2" xfId="3864" xr:uid="{00000000-0005-0000-0000-00006B0C0000}"/>
    <cellStyle name="Moneda 5 5 3 3" xfId="2659" xr:uid="{00000000-0005-0000-0000-00006C0C0000}"/>
    <cellStyle name="Moneda 5 5 3 3 2" xfId="3865" xr:uid="{00000000-0005-0000-0000-00006D0C0000}"/>
    <cellStyle name="Moneda 5 5 3 4" xfId="3168" xr:uid="{00000000-0005-0000-0000-00006E0C0000}"/>
    <cellStyle name="Moneda 5 5 4" xfId="1721" xr:uid="{00000000-0005-0000-0000-00006F0C0000}"/>
    <cellStyle name="Moneda 5 5 4 2" xfId="2173" xr:uid="{00000000-0005-0000-0000-0000700C0000}"/>
    <cellStyle name="Moneda 5 5 4 2 2" xfId="3866" xr:uid="{00000000-0005-0000-0000-0000710C0000}"/>
    <cellStyle name="Moneda 5 5 4 3" xfId="2569" xr:uid="{00000000-0005-0000-0000-0000720C0000}"/>
    <cellStyle name="Moneda 5 5 4 3 2" xfId="3867" xr:uid="{00000000-0005-0000-0000-0000730C0000}"/>
    <cellStyle name="Moneda 5 5 4 4" xfId="3169" xr:uid="{00000000-0005-0000-0000-0000740C0000}"/>
    <cellStyle name="Moneda 5 5 5" xfId="2103" xr:uid="{00000000-0005-0000-0000-0000750C0000}"/>
    <cellStyle name="Moneda 5 5 5 2" xfId="3868" xr:uid="{00000000-0005-0000-0000-0000760C0000}"/>
    <cellStyle name="Moneda 5 5 6" xfId="2511" xr:uid="{00000000-0005-0000-0000-0000770C0000}"/>
    <cellStyle name="Moneda 5 5 6 2" xfId="3869" xr:uid="{00000000-0005-0000-0000-0000780C0000}"/>
    <cellStyle name="Moneda 5 5 7" xfId="2890" xr:uid="{00000000-0005-0000-0000-0000790C0000}"/>
    <cellStyle name="Moneda 50" xfId="1688" xr:uid="{00000000-0005-0000-0000-00007A0C0000}"/>
    <cellStyle name="Moneda 51" xfId="1853" xr:uid="{00000000-0005-0000-0000-00007B0C0000}"/>
    <cellStyle name="Moneda 51 2" xfId="2305" xr:uid="{00000000-0005-0000-0000-00007C0C0000}"/>
    <cellStyle name="Moneda 51 2 2" xfId="3870" xr:uid="{00000000-0005-0000-0000-00007D0C0000}"/>
    <cellStyle name="Moneda 51 3" xfId="2701" xr:uid="{00000000-0005-0000-0000-00007E0C0000}"/>
    <cellStyle name="Moneda 51 3 2" xfId="3871" xr:uid="{00000000-0005-0000-0000-00007F0C0000}"/>
    <cellStyle name="Moneda 51 4" xfId="3170" xr:uid="{00000000-0005-0000-0000-0000800C0000}"/>
    <cellStyle name="Moneda 52" xfId="1929" xr:uid="{00000000-0005-0000-0000-0000810C0000}"/>
    <cellStyle name="Moneda 52 2" xfId="2381" xr:uid="{00000000-0005-0000-0000-0000820C0000}"/>
    <cellStyle name="Moneda 52 2 2" xfId="3872" xr:uid="{00000000-0005-0000-0000-0000830C0000}"/>
    <cellStyle name="Moneda 52 3" xfId="2777" xr:uid="{00000000-0005-0000-0000-0000840C0000}"/>
    <cellStyle name="Moneda 52 3 2" xfId="3873" xr:uid="{00000000-0005-0000-0000-0000850C0000}"/>
    <cellStyle name="Moneda 52 4" xfId="3171" xr:uid="{00000000-0005-0000-0000-0000860C0000}"/>
    <cellStyle name="Moneda 53" xfId="1950" xr:uid="{00000000-0005-0000-0000-0000870C0000}"/>
    <cellStyle name="Moneda 53 2" xfId="2402" xr:uid="{00000000-0005-0000-0000-0000880C0000}"/>
    <cellStyle name="Moneda 53 2 2" xfId="3874" xr:uid="{00000000-0005-0000-0000-0000890C0000}"/>
    <cellStyle name="Moneda 53 3" xfId="2798" xr:uid="{00000000-0005-0000-0000-00008A0C0000}"/>
    <cellStyle name="Moneda 53 3 2" xfId="3875" xr:uid="{00000000-0005-0000-0000-00008B0C0000}"/>
    <cellStyle name="Moneda 53 4" xfId="3172" xr:uid="{00000000-0005-0000-0000-00008C0C0000}"/>
    <cellStyle name="Moneda 54" xfId="1886" xr:uid="{00000000-0005-0000-0000-00008D0C0000}"/>
    <cellStyle name="Moneda 54 2" xfId="2338" xr:uid="{00000000-0005-0000-0000-00008E0C0000}"/>
    <cellStyle name="Moneda 54 2 2" xfId="3876" xr:uid="{00000000-0005-0000-0000-00008F0C0000}"/>
    <cellStyle name="Moneda 54 3" xfId="2734" xr:uid="{00000000-0005-0000-0000-0000900C0000}"/>
    <cellStyle name="Moneda 54 3 2" xfId="3877" xr:uid="{00000000-0005-0000-0000-0000910C0000}"/>
    <cellStyle name="Moneda 54 4" xfId="3173" xr:uid="{00000000-0005-0000-0000-0000920C0000}"/>
    <cellStyle name="Moneda 55" xfId="1856" xr:uid="{00000000-0005-0000-0000-0000930C0000}"/>
    <cellStyle name="Moneda 55 2" xfId="2308" xr:uid="{00000000-0005-0000-0000-0000940C0000}"/>
    <cellStyle name="Moneda 55 2 2" xfId="3878" xr:uid="{00000000-0005-0000-0000-0000950C0000}"/>
    <cellStyle name="Moneda 55 3" xfId="2704" xr:uid="{00000000-0005-0000-0000-0000960C0000}"/>
    <cellStyle name="Moneda 55 3 2" xfId="3879" xr:uid="{00000000-0005-0000-0000-0000970C0000}"/>
    <cellStyle name="Moneda 55 4" xfId="3174" xr:uid="{00000000-0005-0000-0000-0000980C0000}"/>
    <cellStyle name="Moneda 56" xfId="1922" xr:uid="{00000000-0005-0000-0000-0000990C0000}"/>
    <cellStyle name="Moneda 56 2" xfId="2374" xr:uid="{00000000-0005-0000-0000-00009A0C0000}"/>
    <cellStyle name="Moneda 56 2 2" xfId="3880" xr:uid="{00000000-0005-0000-0000-00009B0C0000}"/>
    <cellStyle name="Moneda 56 3" xfId="2770" xr:uid="{00000000-0005-0000-0000-00009C0C0000}"/>
    <cellStyle name="Moneda 56 3 2" xfId="3881" xr:uid="{00000000-0005-0000-0000-00009D0C0000}"/>
    <cellStyle name="Moneda 56 4" xfId="3175" xr:uid="{00000000-0005-0000-0000-00009E0C0000}"/>
    <cellStyle name="Moneda 57" xfId="1931" xr:uid="{00000000-0005-0000-0000-00009F0C0000}"/>
    <cellStyle name="Moneda 57 2" xfId="2383" xr:uid="{00000000-0005-0000-0000-0000A00C0000}"/>
    <cellStyle name="Moneda 57 2 2" xfId="3882" xr:uid="{00000000-0005-0000-0000-0000A10C0000}"/>
    <cellStyle name="Moneda 57 3" xfId="2779" xr:uid="{00000000-0005-0000-0000-0000A20C0000}"/>
    <cellStyle name="Moneda 57 3 2" xfId="3883" xr:uid="{00000000-0005-0000-0000-0000A30C0000}"/>
    <cellStyle name="Moneda 57 4" xfId="3176" xr:uid="{00000000-0005-0000-0000-0000A40C0000}"/>
    <cellStyle name="Moneda 58" xfId="1885" xr:uid="{00000000-0005-0000-0000-0000A50C0000}"/>
    <cellStyle name="Moneda 58 2" xfId="2337" xr:uid="{00000000-0005-0000-0000-0000A60C0000}"/>
    <cellStyle name="Moneda 58 2 2" xfId="3884" xr:uid="{00000000-0005-0000-0000-0000A70C0000}"/>
    <cellStyle name="Moneda 58 3" xfId="2733" xr:uid="{00000000-0005-0000-0000-0000A80C0000}"/>
    <cellStyle name="Moneda 58 3 2" xfId="3885" xr:uid="{00000000-0005-0000-0000-0000A90C0000}"/>
    <cellStyle name="Moneda 58 4" xfId="3177" xr:uid="{00000000-0005-0000-0000-0000AA0C0000}"/>
    <cellStyle name="Moneda 59" xfId="1689" xr:uid="{00000000-0005-0000-0000-0000AB0C0000}"/>
    <cellStyle name="Moneda 6" xfId="944" xr:uid="{00000000-0005-0000-0000-0000AC0C0000}"/>
    <cellStyle name="Moneda 6 2" xfId="1178" xr:uid="{00000000-0005-0000-0000-0000AD0C0000}"/>
    <cellStyle name="Moneda 6 3" xfId="1179" xr:uid="{00000000-0005-0000-0000-0000AE0C0000}"/>
    <cellStyle name="Moneda 6 4" xfId="1180" xr:uid="{00000000-0005-0000-0000-0000AF0C0000}"/>
    <cellStyle name="Moneda 6 5" xfId="1538" xr:uid="{00000000-0005-0000-0000-0000B00C0000}"/>
    <cellStyle name="Moneda 6 6" xfId="1539" xr:uid="{00000000-0005-0000-0000-0000B10C0000}"/>
    <cellStyle name="Moneda 6 6 2" xfId="1918" xr:uid="{00000000-0005-0000-0000-0000B20C0000}"/>
    <cellStyle name="Moneda 6 6 2 2" xfId="2370" xr:uid="{00000000-0005-0000-0000-0000B30C0000}"/>
    <cellStyle name="Moneda 6 6 2 2 2" xfId="3886" xr:uid="{00000000-0005-0000-0000-0000B40C0000}"/>
    <cellStyle name="Moneda 6 6 2 3" xfId="2766" xr:uid="{00000000-0005-0000-0000-0000B50C0000}"/>
    <cellStyle name="Moneda 6 6 2 3 2" xfId="3887" xr:uid="{00000000-0005-0000-0000-0000B60C0000}"/>
    <cellStyle name="Moneda 6 6 2 4" xfId="3178" xr:uid="{00000000-0005-0000-0000-0000B70C0000}"/>
    <cellStyle name="Moneda 6 6 3" xfId="1813" xr:uid="{00000000-0005-0000-0000-0000B80C0000}"/>
    <cellStyle name="Moneda 6 6 3 2" xfId="2265" xr:uid="{00000000-0005-0000-0000-0000B90C0000}"/>
    <cellStyle name="Moneda 6 6 3 2 2" xfId="3888" xr:uid="{00000000-0005-0000-0000-0000BA0C0000}"/>
    <cellStyle name="Moneda 6 6 3 3" xfId="2661" xr:uid="{00000000-0005-0000-0000-0000BB0C0000}"/>
    <cellStyle name="Moneda 6 6 3 3 2" xfId="3889" xr:uid="{00000000-0005-0000-0000-0000BC0C0000}"/>
    <cellStyle name="Moneda 6 6 3 4" xfId="3179" xr:uid="{00000000-0005-0000-0000-0000BD0C0000}"/>
    <cellStyle name="Moneda 6 6 4" xfId="1731" xr:uid="{00000000-0005-0000-0000-0000BE0C0000}"/>
    <cellStyle name="Moneda 6 6 4 2" xfId="2183" xr:uid="{00000000-0005-0000-0000-0000BF0C0000}"/>
    <cellStyle name="Moneda 6 6 4 2 2" xfId="3890" xr:uid="{00000000-0005-0000-0000-0000C00C0000}"/>
    <cellStyle name="Moneda 6 6 4 3" xfId="2579" xr:uid="{00000000-0005-0000-0000-0000C10C0000}"/>
    <cellStyle name="Moneda 6 6 4 3 2" xfId="3891" xr:uid="{00000000-0005-0000-0000-0000C20C0000}"/>
    <cellStyle name="Moneda 6 6 4 4" xfId="3180" xr:uid="{00000000-0005-0000-0000-0000C30C0000}"/>
    <cellStyle name="Moneda 6 6 5" xfId="2104" xr:uid="{00000000-0005-0000-0000-0000C40C0000}"/>
    <cellStyle name="Moneda 6 6 5 2" xfId="3892" xr:uid="{00000000-0005-0000-0000-0000C50C0000}"/>
    <cellStyle name="Moneda 6 6 6" xfId="2512" xr:uid="{00000000-0005-0000-0000-0000C60C0000}"/>
    <cellStyle name="Moneda 6 6 6 2" xfId="3893" xr:uid="{00000000-0005-0000-0000-0000C70C0000}"/>
    <cellStyle name="Moneda 6 6 7" xfId="2891" xr:uid="{00000000-0005-0000-0000-0000C80C0000}"/>
    <cellStyle name="Moneda 6 7" xfId="1177" xr:uid="{00000000-0005-0000-0000-0000C90C0000}"/>
    <cellStyle name="Moneda 60" xfId="1963" xr:uid="{00000000-0005-0000-0000-0000CA0C0000}"/>
    <cellStyle name="Moneda 60 2" xfId="3894" xr:uid="{00000000-0005-0000-0000-0000CB0C0000}"/>
    <cellStyle name="Moneda 61" xfId="2113" xr:uid="{00000000-0005-0000-0000-0000CC0C0000}"/>
    <cellStyle name="Moneda 61 2" xfId="3895" xr:uid="{00000000-0005-0000-0000-0000CD0C0000}"/>
    <cellStyle name="Moneda 62" xfId="2414" xr:uid="{00000000-0005-0000-0000-0000CE0C0000}"/>
    <cellStyle name="Moneda 63" xfId="2058" xr:uid="{00000000-0005-0000-0000-0000CF0C0000}"/>
    <cellStyle name="Moneda 64" xfId="1983" xr:uid="{00000000-0005-0000-0000-0000D00C0000}"/>
    <cellStyle name="Moneda 65" xfId="2005" xr:uid="{00000000-0005-0000-0000-0000D10C0000}"/>
    <cellStyle name="Moneda 66" xfId="2427" xr:uid="{00000000-0005-0000-0000-0000D20C0000}"/>
    <cellStyle name="Moneda 67" xfId="2120" xr:uid="{00000000-0005-0000-0000-0000D30C0000}"/>
    <cellStyle name="Moneda 68" xfId="1968" xr:uid="{00000000-0005-0000-0000-0000D40C0000}"/>
    <cellStyle name="Moneda 69" xfId="2000" xr:uid="{00000000-0005-0000-0000-0000D50C0000}"/>
    <cellStyle name="Moneda 7" xfId="945" xr:uid="{00000000-0005-0000-0000-0000D60C0000}"/>
    <cellStyle name="Moneda 7 2" xfId="1182" xr:uid="{00000000-0005-0000-0000-0000D70C0000}"/>
    <cellStyle name="Moneda 7 3" xfId="1183" xr:uid="{00000000-0005-0000-0000-0000D80C0000}"/>
    <cellStyle name="Moneda 7 4" xfId="1184" xr:uid="{00000000-0005-0000-0000-0000D90C0000}"/>
    <cellStyle name="Moneda 7 5" xfId="1540" xr:uid="{00000000-0005-0000-0000-0000DA0C0000}"/>
    <cellStyle name="Moneda 7 5 2" xfId="1919" xr:uid="{00000000-0005-0000-0000-0000DB0C0000}"/>
    <cellStyle name="Moneda 7 5 2 2" xfId="2371" xr:uid="{00000000-0005-0000-0000-0000DC0C0000}"/>
    <cellStyle name="Moneda 7 5 2 2 2" xfId="3896" xr:uid="{00000000-0005-0000-0000-0000DD0C0000}"/>
    <cellStyle name="Moneda 7 5 2 3" xfId="2767" xr:uid="{00000000-0005-0000-0000-0000DE0C0000}"/>
    <cellStyle name="Moneda 7 5 2 3 2" xfId="3897" xr:uid="{00000000-0005-0000-0000-0000DF0C0000}"/>
    <cellStyle name="Moneda 7 5 2 4" xfId="3181" xr:uid="{00000000-0005-0000-0000-0000E00C0000}"/>
    <cellStyle name="Moneda 7 5 3" xfId="1814" xr:uid="{00000000-0005-0000-0000-0000E10C0000}"/>
    <cellStyle name="Moneda 7 5 3 2" xfId="2266" xr:uid="{00000000-0005-0000-0000-0000E20C0000}"/>
    <cellStyle name="Moneda 7 5 3 2 2" xfId="3898" xr:uid="{00000000-0005-0000-0000-0000E30C0000}"/>
    <cellStyle name="Moneda 7 5 3 3" xfId="2662" xr:uid="{00000000-0005-0000-0000-0000E40C0000}"/>
    <cellStyle name="Moneda 7 5 3 3 2" xfId="3899" xr:uid="{00000000-0005-0000-0000-0000E50C0000}"/>
    <cellStyle name="Moneda 7 5 3 4" xfId="3182" xr:uid="{00000000-0005-0000-0000-0000E60C0000}"/>
    <cellStyle name="Moneda 7 5 4" xfId="1765" xr:uid="{00000000-0005-0000-0000-0000E70C0000}"/>
    <cellStyle name="Moneda 7 5 4 2" xfId="2217" xr:uid="{00000000-0005-0000-0000-0000E80C0000}"/>
    <cellStyle name="Moneda 7 5 4 2 2" xfId="3900" xr:uid="{00000000-0005-0000-0000-0000E90C0000}"/>
    <cellStyle name="Moneda 7 5 4 3" xfId="2613" xr:uid="{00000000-0005-0000-0000-0000EA0C0000}"/>
    <cellStyle name="Moneda 7 5 4 3 2" xfId="3901" xr:uid="{00000000-0005-0000-0000-0000EB0C0000}"/>
    <cellStyle name="Moneda 7 5 4 4" xfId="3183" xr:uid="{00000000-0005-0000-0000-0000EC0C0000}"/>
    <cellStyle name="Moneda 7 5 5" xfId="2105" xr:uid="{00000000-0005-0000-0000-0000ED0C0000}"/>
    <cellStyle name="Moneda 7 5 5 2" xfId="3902" xr:uid="{00000000-0005-0000-0000-0000EE0C0000}"/>
    <cellStyle name="Moneda 7 5 6" xfId="2513" xr:uid="{00000000-0005-0000-0000-0000EF0C0000}"/>
    <cellStyle name="Moneda 7 5 6 2" xfId="3903" xr:uid="{00000000-0005-0000-0000-0000F00C0000}"/>
    <cellStyle name="Moneda 7 5 7" xfId="2892" xr:uid="{00000000-0005-0000-0000-0000F10C0000}"/>
    <cellStyle name="Moneda 7 6" xfId="1181" xr:uid="{00000000-0005-0000-0000-0000F20C0000}"/>
    <cellStyle name="Moneda 70" xfId="1988" xr:uid="{00000000-0005-0000-0000-0000F30C0000}"/>
    <cellStyle name="Moneda 71" xfId="2071" xr:uid="{00000000-0005-0000-0000-0000F40C0000}"/>
    <cellStyle name="Moneda 72" xfId="1998" xr:uid="{00000000-0005-0000-0000-0000F50C0000}"/>
    <cellStyle name="Moneda 73" xfId="2066" xr:uid="{00000000-0005-0000-0000-0000F60C0000}"/>
    <cellStyle name="Moneda 74" xfId="2424" xr:uid="{00000000-0005-0000-0000-0000F70C0000}"/>
    <cellStyle name="Moneda 75" xfId="2419" xr:uid="{00000000-0005-0000-0000-0000F80C0000}"/>
    <cellStyle name="Moneda 76" xfId="1975" xr:uid="{00000000-0005-0000-0000-0000F90C0000}"/>
    <cellStyle name="Moneda 77" xfId="2428" xr:uid="{00000000-0005-0000-0000-0000FA0C0000}"/>
    <cellStyle name="Moneda 78" xfId="2062" xr:uid="{00000000-0005-0000-0000-0000FB0C0000}"/>
    <cellStyle name="Moneda 79" xfId="2435" xr:uid="{00000000-0005-0000-0000-0000FC0C0000}"/>
    <cellStyle name="Moneda 8" xfId="946" xr:uid="{00000000-0005-0000-0000-0000FD0C0000}"/>
    <cellStyle name="Moneda 8 2" xfId="1186" xr:uid="{00000000-0005-0000-0000-0000FE0C0000}"/>
    <cellStyle name="Moneda 8 3" xfId="1187" xr:uid="{00000000-0005-0000-0000-0000FF0C0000}"/>
    <cellStyle name="Moneda 8 4" xfId="1541" xr:uid="{00000000-0005-0000-0000-0000000D0000}"/>
    <cellStyle name="Moneda 8 4 2" xfId="1920" xr:uid="{00000000-0005-0000-0000-0000010D0000}"/>
    <cellStyle name="Moneda 8 4 2 2" xfId="2372" xr:uid="{00000000-0005-0000-0000-0000020D0000}"/>
    <cellStyle name="Moneda 8 4 2 2 2" xfId="3904" xr:uid="{00000000-0005-0000-0000-0000030D0000}"/>
    <cellStyle name="Moneda 8 4 2 3" xfId="2768" xr:uid="{00000000-0005-0000-0000-0000040D0000}"/>
    <cellStyle name="Moneda 8 4 2 3 2" xfId="3905" xr:uid="{00000000-0005-0000-0000-0000050D0000}"/>
    <cellStyle name="Moneda 8 4 2 4" xfId="3184" xr:uid="{00000000-0005-0000-0000-0000060D0000}"/>
    <cellStyle name="Moneda 8 4 3" xfId="1815" xr:uid="{00000000-0005-0000-0000-0000070D0000}"/>
    <cellStyle name="Moneda 8 4 3 2" xfId="2267" xr:uid="{00000000-0005-0000-0000-0000080D0000}"/>
    <cellStyle name="Moneda 8 4 3 2 2" xfId="3906" xr:uid="{00000000-0005-0000-0000-0000090D0000}"/>
    <cellStyle name="Moneda 8 4 3 3" xfId="2663" xr:uid="{00000000-0005-0000-0000-00000A0D0000}"/>
    <cellStyle name="Moneda 8 4 3 3 2" xfId="3907" xr:uid="{00000000-0005-0000-0000-00000B0D0000}"/>
    <cellStyle name="Moneda 8 4 3 4" xfId="3185" xr:uid="{00000000-0005-0000-0000-00000C0D0000}"/>
    <cellStyle name="Moneda 8 4 4" xfId="1722" xr:uid="{00000000-0005-0000-0000-00000D0D0000}"/>
    <cellStyle name="Moneda 8 4 4 2" xfId="2174" xr:uid="{00000000-0005-0000-0000-00000E0D0000}"/>
    <cellStyle name="Moneda 8 4 4 2 2" xfId="3908" xr:uid="{00000000-0005-0000-0000-00000F0D0000}"/>
    <cellStyle name="Moneda 8 4 4 3" xfId="2570" xr:uid="{00000000-0005-0000-0000-0000100D0000}"/>
    <cellStyle name="Moneda 8 4 4 3 2" xfId="3909" xr:uid="{00000000-0005-0000-0000-0000110D0000}"/>
    <cellStyle name="Moneda 8 4 4 4" xfId="3186" xr:uid="{00000000-0005-0000-0000-0000120D0000}"/>
    <cellStyle name="Moneda 8 4 5" xfId="2106" xr:uid="{00000000-0005-0000-0000-0000130D0000}"/>
    <cellStyle name="Moneda 8 4 5 2" xfId="3910" xr:uid="{00000000-0005-0000-0000-0000140D0000}"/>
    <cellStyle name="Moneda 8 4 6" xfId="2514" xr:uid="{00000000-0005-0000-0000-0000150D0000}"/>
    <cellStyle name="Moneda 8 4 6 2" xfId="3911" xr:uid="{00000000-0005-0000-0000-0000160D0000}"/>
    <cellStyle name="Moneda 8 4 7" xfId="2893" xr:uid="{00000000-0005-0000-0000-0000170D0000}"/>
    <cellStyle name="Moneda 8 5" xfId="1185" xr:uid="{00000000-0005-0000-0000-0000180D0000}"/>
    <cellStyle name="Moneda 80" xfId="2432" xr:uid="{00000000-0005-0000-0000-0000190D0000}"/>
    <cellStyle name="Moneda 81" xfId="2416" xr:uid="{00000000-0005-0000-0000-00001A0D0000}"/>
    <cellStyle name="Moneda 82" xfId="2061" xr:uid="{00000000-0005-0000-0000-00001B0D0000}"/>
    <cellStyle name="Moneda 83" xfId="1999" xr:uid="{00000000-0005-0000-0000-00001C0D0000}"/>
    <cellStyle name="Moneda 84" xfId="2014" xr:uid="{00000000-0005-0000-0000-00001D0D0000}"/>
    <cellStyle name="Moneda 85" xfId="2004" xr:uid="{00000000-0005-0000-0000-00001E0D0000}"/>
    <cellStyle name="Moneda 86" xfId="1979" xr:uid="{00000000-0005-0000-0000-00001F0D0000}"/>
    <cellStyle name="Moneda 87" xfId="1984" xr:uid="{00000000-0005-0000-0000-0000200D0000}"/>
    <cellStyle name="Moneda 88" xfId="1969" xr:uid="{00000000-0005-0000-0000-0000210D0000}"/>
    <cellStyle name="Moneda 89" xfId="2112" xr:uid="{00000000-0005-0000-0000-0000220D0000}"/>
    <cellStyle name="Moneda 9" xfId="947" xr:uid="{00000000-0005-0000-0000-0000230D0000}"/>
    <cellStyle name="Moneda 9 2" xfId="1189" xr:uid="{00000000-0005-0000-0000-0000240D0000}"/>
    <cellStyle name="Moneda 9 3" xfId="1190" xr:uid="{00000000-0005-0000-0000-0000250D0000}"/>
    <cellStyle name="Moneda 9 4" xfId="1191" xr:uid="{00000000-0005-0000-0000-0000260D0000}"/>
    <cellStyle name="Moneda 9 5" xfId="1542" xr:uid="{00000000-0005-0000-0000-0000270D0000}"/>
    <cellStyle name="Moneda 9 5 2" xfId="1921" xr:uid="{00000000-0005-0000-0000-0000280D0000}"/>
    <cellStyle name="Moneda 9 5 2 2" xfId="2373" xr:uid="{00000000-0005-0000-0000-0000290D0000}"/>
    <cellStyle name="Moneda 9 5 2 2 2" xfId="3912" xr:uid="{00000000-0005-0000-0000-00002A0D0000}"/>
    <cellStyle name="Moneda 9 5 2 3" xfId="2769" xr:uid="{00000000-0005-0000-0000-00002B0D0000}"/>
    <cellStyle name="Moneda 9 5 2 3 2" xfId="3913" xr:uid="{00000000-0005-0000-0000-00002C0D0000}"/>
    <cellStyle name="Moneda 9 5 2 4" xfId="3187" xr:uid="{00000000-0005-0000-0000-00002D0D0000}"/>
    <cellStyle name="Moneda 9 5 3" xfId="1816" xr:uid="{00000000-0005-0000-0000-00002E0D0000}"/>
    <cellStyle name="Moneda 9 5 3 2" xfId="2268" xr:uid="{00000000-0005-0000-0000-00002F0D0000}"/>
    <cellStyle name="Moneda 9 5 3 2 2" xfId="3914" xr:uid="{00000000-0005-0000-0000-0000300D0000}"/>
    <cellStyle name="Moneda 9 5 3 3" xfId="2664" xr:uid="{00000000-0005-0000-0000-0000310D0000}"/>
    <cellStyle name="Moneda 9 5 3 3 2" xfId="3915" xr:uid="{00000000-0005-0000-0000-0000320D0000}"/>
    <cellStyle name="Moneda 9 5 3 4" xfId="3188" xr:uid="{00000000-0005-0000-0000-0000330D0000}"/>
    <cellStyle name="Moneda 9 5 4" xfId="1754" xr:uid="{00000000-0005-0000-0000-0000340D0000}"/>
    <cellStyle name="Moneda 9 5 4 2" xfId="2206" xr:uid="{00000000-0005-0000-0000-0000350D0000}"/>
    <cellStyle name="Moneda 9 5 4 2 2" xfId="3916" xr:uid="{00000000-0005-0000-0000-0000360D0000}"/>
    <cellStyle name="Moneda 9 5 4 3" xfId="2602" xr:uid="{00000000-0005-0000-0000-0000370D0000}"/>
    <cellStyle name="Moneda 9 5 4 3 2" xfId="3917" xr:uid="{00000000-0005-0000-0000-0000380D0000}"/>
    <cellStyle name="Moneda 9 5 4 4" xfId="3189" xr:uid="{00000000-0005-0000-0000-0000390D0000}"/>
    <cellStyle name="Moneda 9 5 5" xfId="2107" xr:uid="{00000000-0005-0000-0000-00003A0D0000}"/>
    <cellStyle name="Moneda 9 5 5 2" xfId="3918" xr:uid="{00000000-0005-0000-0000-00003B0D0000}"/>
    <cellStyle name="Moneda 9 5 6" xfId="2515" xr:uid="{00000000-0005-0000-0000-00003C0D0000}"/>
    <cellStyle name="Moneda 9 5 6 2" xfId="3919" xr:uid="{00000000-0005-0000-0000-00003D0D0000}"/>
    <cellStyle name="Moneda 9 5 7" xfId="2894" xr:uid="{00000000-0005-0000-0000-00003E0D0000}"/>
    <cellStyle name="Moneda 9 6" xfId="1188" xr:uid="{00000000-0005-0000-0000-00003F0D0000}"/>
    <cellStyle name="Moneda 90" xfId="1994" xr:uid="{00000000-0005-0000-0000-0000400D0000}"/>
    <cellStyle name="Moneda 91" xfId="2443" xr:uid="{00000000-0005-0000-0000-0000410D0000}"/>
    <cellStyle name="Moneda 92" xfId="2444" xr:uid="{00000000-0005-0000-0000-0000420D0000}"/>
    <cellStyle name="Moneda 93" xfId="2445" xr:uid="{00000000-0005-0000-0000-0000430D0000}"/>
    <cellStyle name="Moneda 94" xfId="2446" xr:uid="{00000000-0005-0000-0000-0000440D0000}"/>
    <cellStyle name="Moneda 95" xfId="2006" xr:uid="{00000000-0005-0000-0000-0000450D0000}"/>
    <cellStyle name="Moneda 96" xfId="1972" xr:uid="{00000000-0005-0000-0000-0000460D0000}"/>
    <cellStyle name="Moneda 97" xfId="2124" xr:uid="{00000000-0005-0000-0000-0000470D0000}"/>
    <cellStyle name="Moneda 98" xfId="2425" xr:uid="{00000000-0005-0000-0000-0000480D0000}"/>
    <cellStyle name="Moneda 99" xfId="1992" xr:uid="{00000000-0005-0000-0000-0000490D0000}"/>
    <cellStyle name="Neutral" xfId="22" builtinId="28" customBuiltin="1"/>
    <cellStyle name="Normal" xfId="0" builtinId="0"/>
    <cellStyle name="Normal 10" xfId="54" xr:uid="{00000000-0005-0000-0000-00004C0D0000}"/>
    <cellStyle name="Normal 10 2" xfId="3920" xr:uid="{00000000-0005-0000-0000-00004D0D0000}"/>
    <cellStyle name="Normal 10 3" xfId="3921" xr:uid="{00000000-0005-0000-0000-00004E0D0000}"/>
    <cellStyle name="Normal 11" xfId="948" xr:uid="{00000000-0005-0000-0000-00004F0D0000}"/>
    <cellStyle name="Normal 12" xfId="949" xr:uid="{00000000-0005-0000-0000-0000500D0000}"/>
    <cellStyle name="Normal 12 2" xfId="1193" xr:uid="{00000000-0005-0000-0000-0000510D0000}"/>
    <cellStyle name="Normal 12 3" xfId="1192" xr:uid="{00000000-0005-0000-0000-0000520D0000}"/>
    <cellStyle name="Normal 13" xfId="950" xr:uid="{00000000-0005-0000-0000-0000530D0000}"/>
    <cellStyle name="Normal 14" xfId="1194" xr:uid="{00000000-0005-0000-0000-0000540D0000}"/>
    <cellStyle name="Normal 2" xfId="8" xr:uid="{00000000-0005-0000-0000-0000550D0000}"/>
    <cellStyle name="Normal 2 2" xfId="951" xr:uid="{00000000-0005-0000-0000-0000560D0000}"/>
    <cellStyle name="Normal 2 2 2" xfId="952" xr:uid="{00000000-0005-0000-0000-0000570D0000}"/>
    <cellStyle name="Normal 2 3" xfId="9" xr:uid="{00000000-0005-0000-0000-0000580D0000}"/>
    <cellStyle name="Normal 2 3 2" xfId="1196" xr:uid="{00000000-0005-0000-0000-0000590D0000}"/>
    <cellStyle name="Normal 2 3 3" xfId="1195" xr:uid="{00000000-0005-0000-0000-00005A0D0000}"/>
    <cellStyle name="Normal 2 3 4" xfId="3922" xr:uid="{00000000-0005-0000-0000-00005B0D0000}"/>
    <cellStyle name="Normal 2 4" xfId="953" xr:uid="{00000000-0005-0000-0000-00005C0D0000}"/>
    <cellStyle name="Normal 2 4 2" xfId="3923" xr:uid="{00000000-0005-0000-0000-00005D0D0000}"/>
    <cellStyle name="Normal 2 4 3" xfId="3924" xr:uid="{00000000-0005-0000-0000-00005E0D0000}"/>
    <cellStyle name="Normal 2 5" xfId="1082" xr:uid="{00000000-0005-0000-0000-00005F0D0000}"/>
    <cellStyle name="Normal 2 6" xfId="1705" xr:uid="{00000000-0005-0000-0000-0000600D0000}"/>
    <cellStyle name="Normal 2 7" xfId="1072" xr:uid="{00000000-0005-0000-0000-0000610D0000}"/>
    <cellStyle name="Normal 20" xfId="954" xr:uid="{00000000-0005-0000-0000-0000620D0000}"/>
    <cellStyle name="Normal 21" xfId="955" xr:uid="{00000000-0005-0000-0000-0000630D0000}"/>
    <cellStyle name="Normal 27" xfId="956" xr:uid="{00000000-0005-0000-0000-0000640D0000}"/>
    <cellStyle name="Normal 28" xfId="957" xr:uid="{00000000-0005-0000-0000-0000650D0000}"/>
    <cellStyle name="Normal 3" xfId="958" xr:uid="{00000000-0005-0000-0000-0000660D0000}"/>
    <cellStyle name="Normal 3 2" xfId="959" xr:uid="{00000000-0005-0000-0000-0000670D0000}"/>
    <cellStyle name="Normal 3 2 2" xfId="1662" xr:uid="{00000000-0005-0000-0000-0000680D0000}"/>
    <cellStyle name="Normal 3 3" xfId="960" xr:uid="{00000000-0005-0000-0000-0000690D0000}"/>
    <cellStyle name="Normal 3 4" xfId="3925" xr:uid="{00000000-0005-0000-0000-00006A0D0000}"/>
    <cellStyle name="Normal 4" xfId="961" xr:uid="{00000000-0005-0000-0000-00006B0D0000}"/>
    <cellStyle name="Normal 4 2" xfId="962" xr:uid="{00000000-0005-0000-0000-00006C0D0000}"/>
    <cellStyle name="Normal 4 2 2" xfId="1656" xr:uid="{00000000-0005-0000-0000-00006D0D0000}"/>
    <cellStyle name="Normal 5" xfId="963" xr:uid="{00000000-0005-0000-0000-00006E0D0000}"/>
    <cellStyle name="Normal 5 2" xfId="964" xr:uid="{00000000-0005-0000-0000-00006F0D0000}"/>
    <cellStyle name="Normal 6" xfId="965" xr:uid="{00000000-0005-0000-0000-0000700D0000}"/>
    <cellStyle name="Normal 6 2" xfId="1543" xr:uid="{00000000-0005-0000-0000-0000710D0000}"/>
    <cellStyle name="Normal 6 3" xfId="1544" xr:uid="{00000000-0005-0000-0000-0000720D0000}"/>
    <cellStyle name="Normal 7" xfId="966" xr:uid="{00000000-0005-0000-0000-0000730D0000}"/>
    <cellStyle name="Normal 8" xfId="967" xr:uid="{00000000-0005-0000-0000-0000740D0000}"/>
    <cellStyle name="Normal 9" xfId="968" xr:uid="{00000000-0005-0000-0000-0000750D0000}"/>
    <cellStyle name="Normal 9 2" xfId="1198" xr:uid="{00000000-0005-0000-0000-0000760D0000}"/>
    <cellStyle name="Normal 9 3" xfId="1199" xr:uid="{00000000-0005-0000-0000-0000770D0000}"/>
    <cellStyle name="Normal 9 4" xfId="1200" xr:uid="{00000000-0005-0000-0000-0000780D0000}"/>
    <cellStyle name="Notas 10" xfId="969" xr:uid="{00000000-0005-0000-0000-00007A0D0000}"/>
    <cellStyle name="Notas 10 2" xfId="1202" xr:uid="{00000000-0005-0000-0000-00007B0D0000}"/>
    <cellStyle name="Notas 10 3" xfId="1203" xr:uid="{00000000-0005-0000-0000-00007C0D0000}"/>
    <cellStyle name="Notas 10 4" xfId="1545" xr:uid="{00000000-0005-0000-0000-00007D0D0000}"/>
    <cellStyle name="Notas 10 5" xfId="1201" xr:uid="{00000000-0005-0000-0000-00007E0D0000}"/>
    <cellStyle name="Notas 11" xfId="970" xr:uid="{00000000-0005-0000-0000-00007F0D0000}"/>
    <cellStyle name="Notas 11 2" xfId="1205" xr:uid="{00000000-0005-0000-0000-0000800D0000}"/>
    <cellStyle name="Notas 11 3" xfId="1206" xr:uid="{00000000-0005-0000-0000-0000810D0000}"/>
    <cellStyle name="Notas 11 4" xfId="1546" xr:uid="{00000000-0005-0000-0000-0000820D0000}"/>
    <cellStyle name="Notas 11 5" xfId="1204" xr:uid="{00000000-0005-0000-0000-0000830D0000}"/>
    <cellStyle name="Notas 12" xfId="971" xr:uid="{00000000-0005-0000-0000-0000840D0000}"/>
    <cellStyle name="Notas 12 2" xfId="1208" xr:uid="{00000000-0005-0000-0000-0000850D0000}"/>
    <cellStyle name="Notas 12 3" xfId="1209" xr:uid="{00000000-0005-0000-0000-0000860D0000}"/>
    <cellStyle name="Notas 12 4" xfId="1547" xr:uid="{00000000-0005-0000-0000-0000870D0000}"/>
    <cellStyle name="Notas 12 5" xfId="1207" xr:uid="{00000000-0005-0000-0000-0000880D0000}"/>
    <cellStyle name="Notas 13" xfId="972" xr:uid="{00000000-0005-0000-0000-0000890D0000}"/>
    <cellStyle name="Notas 13 2" xfId="1211" xr:uid="{00000000-0005-0000-0000-00008A0D0000}"/>
    <cellStyle name="Notas 13 3" xfId="1212" xr:uid="{00000000-0005-0000-0000-00008B0D0000}"/>
    <cellStyle name="Notas 13 4" xfId="1548" xr:uid="{00000000-0005-0000-0000-00008C0D0000}"/>
    <cellStyle name="Notas 13 5" xfId="1210" xr:uid="{00000000-0005-0000-0000-00008D0D0000}"/>
    <cellStyle name="Notas 14" xfId="973" xr:uid="{00000000-0005-0000-0000-00008E0D0000}"/>
    <cellStyle name="Notas 14 2" xfId="1214" xr:uid="{00000000-0005-0000-0000-00008F0D0000}"/>
    <cellStyle name="Notas 14 3" xfId="1215" xr:uid="{00000000-0005-0000-0000-0000900D0000}"/>
    <cellStyle name="Notas 14 4" xfId="1549" xr:uid="{00000000-0005-0000-0000-0000910D0000}"/>
    <cellStyle name="Notas 14 5" xfId="1213" xr:uid="{00000000-0005-0000-0000-0000920D0000}"/>
    <cellStyle name="Notas 15" xfId="974" xr:uid="{00000000-0005-0000-0000-0000930D0000}"/>
    <cellStyle name="Notas 15 2" xfId="1217" xr:uid="{00000000-0005-0000-0000-0000940D0000}"/>
    <cellStyle name="Notas 15 3" xfId="1218" xr:uid="{00000000-0005-0000-0000-0000950D0000}"/>
    <cellStyle name="Notas 15 4" xfId="1550" xr:uid="{00000000-0005-0000-0000-0000960D0000}"/>
    <cellStyle name="Notas 15 5" xfId="1216" xr:uid="{00000000-0005-0000-0000-0000970D0000}"/>
    <cellStyle name="Notas 16" xfId="975" xr:uid="{00000000-0005-0000-0000-0000980D0000}"/>
    <cellStyle name="Notas 16 2" xfId="1220" xr:uid="{00000000-0005-0000-0000-0000990D0000}"/>
    <cellStyle name="Notas 16 3" xfId="1221" xr:uid="{00000000-0005-0000-0000-00009A0D0000}"/>
    <cellStyle name="Notas 16 4" xfId="1551" xr:uid="{00000000-0005-0000-0000-00009B0D0000}"/>
    <cellStyle name="Notas 16 5" xfId="1219" xr:uid="{00000000-0005-0000-0000-00009C0D0000}"/>
    <cellStyle name="Notas 17" xfId="976" xr:uid="{00000000-0005-0000-0000-00009D0D0000}"/>
    <cellStyle name="Notas 17 2" xfId="1223" xr:uid="{00000000-0005-0000-0000-00009E0D0000}"/>
    <cellStyle name="Notas 17 3" xfId="1224" xr:uid="{00000000-0005-0000-0000-00009F0D0000}"/>
    <cellStyle name="Notas 17 4" xfId="1552" xr:uid="{00000000-0005-0000-0000-0000A00D0000}"/>
    <cellStyle name="Notas 17 5" xfId="1222" xr:uid="{00000000-0005-0000-0000-0000A10D0000}"/>
    <cellStyle name="Notas 18" xfId="977" xr:uid="{00000000-0005-0000-0000-0000A20D0000}"/>
    <cellStyle name="Notas 18 2" xfId="1226" xr:uid="{00000000-0005-0000-0000-0000A30D0000}"/>
    <cellStyle name="Notas 18 3" xfId="1227" xr:uid="{00000000-0005-0000-0000-0000A40D0000}"/>
    <cellStyle name="Notas 18 4" xfId="1553" xr:uid="{00000000-0005-0000-0000-0000A50D0000}"/>
    <cellStyle name="Notas 18 5" xfId="1225" xr:uid="{00000000-0005-0000-0000-0000A60D0000}"/>
    <cellStyle name="Notas 19" xfId="978" xr:uid="{00000000-0005-0000-0000-0000A70D0000}"/>
    <cellStyle name="Notas 19 2" xfId="1229" xr:uid="{00000000-0005-0000-0000-0000A80D0000}"/>
    <cellStyle name="Notas 19 3" xfId="1230" xr:uid="{00000000-0005-0000-0000-0000A90D0000}"/>
    <cellStyle name="Notas 19 4" xfId="1554" xr:uid="{00000000-0005-0000-0000-0000AA0D0000}"/>
    <cellStyle name="Notas 19 5" xfId="1228" xr:uid="{00000000-0005-0000-0000-0000AB0D0000}"/>
    <cellStyle name="Notas 2" xfId="979" xr:uid="{00000000-0005-0000-0000-0000AC0D0000}"/>
    <cellStyle name="Notas 2 2" xfId="1232" xr:uid="{00000000-0005-0000-0000-0000AD0D0000}"/>
    <cellStyle name="Notas 2 3" xfId="1233" xr:uid="{00000000-0005-0000-0000-0000AE0D0000}"/>
    <cellStyle name="Notas 2 4" xfId="1555" xr:uid="{00000000-0005-0000-0000-0000AF0D0000}"/>
    <cellStyle name="Notas 2 5" xfId="1231" xr:uid="{00000000-0005-0000-0000-0000B00D0000}"/>
    <cellStyle name="Notas 20" xfId="980" xr:uid="{00000000-0005-0000-0000-0000B10D0000}"/>
    <cellStyle name="Notas 20 2" xfId="1235" xr:uid="{00000000-0005-0000-0000-0000B20D0000}"/>
    <cellStyle name="Notas 20 3" xfId="1236" xr:uid="{00000000-0005-0000-0000-0000B30D0000}"/>
    <cellStyle name="Notas 20 4" xfId="1556" xr:uid="{00000000-0005-0000-0000-0000B40D0000}"/>
    <cellStyle name="Notas 20 5" xfId="1234" xr:uid="{00000000-0005-0000-0000-0000B50D0000}"/>
    <cellStyle name="Notas 21" xfId="981" xr:uid="{00000000-0005-0000-0000-0000B60D0000}"/>
    <cellStyle name="Notas 21 2" xfId="1238" xr:uid="{00000000-0005-0000-0000-0000B70D0000}"/>
    <cellStyle name="Notas 21 3" xfId="1239" xr:uid="{00000000-0005-0000-0000-0000B80D0000}"/>
    <cellStyle name="Notas 21 4" xfId="1557" xr:uid="{00000000-0005-0000-0000-0000B90D0000}"/>
    <cellStyle name="Notas 21 5" xfId="1237" xr:uid="{00000000-0005-0000-0000-0000BA0D0000}"/>
    <cellStyle name="Notas 22" xfId="982" xr:uid="{00000000-0005-0000-0000-0000BB0D0000}"/>
    <cellStyle name="Notas 22 2" xfId="1241" xr:uid="{00000000-0005-0000-0000-0000BC0D0000}"/>
    <cellStyle name="Notas 22 3" xfId="1242" xr:uid="{00000000-0005-0000-0000-0000BD0D0000}"/>
    <cellStyle name="Notas 22 4" xfId="1558" xr:uid="{00000000-0005-0000-0000-0000BE0D0000}"/>
    <cellStyle name="Notas 22 5" xfId="1240" xr:uid="{00000000-0005-0000-0000-0000BF0D0000}"/>
    <cellStyle name="Notas 23" xfId="983" xr:uid="{00000000-0005-0000-0000-0000C00D0000}"/>
    <cellStyle name="Notas 23 2" xfId="1244" xr:uid="{00000000-0005-0000-0000-0000C10D0000}"/>
    <cellStyle name="Notas 23 3" xfId="1245" xr:uid="{00000000-0005-0000-0000-0000C20D0000}"/>
    <cellStyle name="Notas 23 4" xfId="1559" xr:uid="{00000000-0005-0000-0000-0000C30D0000}"/>
    <cellStyle name="Notas 23 5" xfId="1243" xr:uid="{00000000-0005-0000-0000-0000C40D0000}"/>
    <cellStyle name="Notas 24" xfId="984" xr:uid="{00000000-0005-0000-0000-0000C50D0000}"/>
    <cellStyle name="Notas 24 2" xfId="1247" xr:uid="{00000000-0005-0000-0000-0000C60D0000}"/>
    <cellStyle name="Notas 24 3" xfId="1248" xr:uid="{00000000-0005-0000-0000-0000C70D0000}"/>
    <cellStyle name="Notas 24 4" xfId="1560" xr:uid="{00000000-0005-0000-0000-0000C80D0000}"/>
    <cellStyle name="Notas 24 5" xfId="1246" xr:uid="{00000000-0005-0000-0000-0000C90D0000}"/>
    <cellStyle name="Notas 25" xfId="985" xr:uid="{00000000-0005-0000-0000-0000CA0D0000}"/>
    <cellStyle name="Notas 25 2" xfId="1250" xr:uid="{00000000-0005-0000-0000-0000CB0D0000}"/>
    <cellStyle name="Notas 25 3" xfId="1251" xr:uid="{00000000-0005-0000-0000-0000CC0D0000}"/>
    <cellStyle name="Notas 25 4" xfId="1561" xr:uid="{00000000-0005-0000-0000-0000CD0D0000}"/>
    <cellStyle name="Notas 25 5" xfId="1249" xr:uid="{00000000-0005-0000-0000-0000CE0D0000}"/>
    <cellStyle name="Notas 26" xfId="986" xr:uid="{00000000-0005-0000-0000-0000CF0D0000}"/>
    <cellStyle name="Notas 26 2" xfId="1253" xr:uid="{00000000-0005-0000-0000-0000D00D0000}"/>
    <cellStyle name="Notas 26 3" xfId="1254" xr:uid="{00000000-0005-0000-0000-0000D10D0000}"/>
    <cellStyle name="Notas 26 4" xfId="1562" xr:uid="{00000000-0005-0000-0000-0000D20D0000}"/>
    <cellStyle name="Notas 26 5" xfId="1252" xr:uid="{00000000-0005-0000-0000-0000D30D0000}"/>
    <cellStyle name="Notas 27" xfId="987" xr:uid="{00000000-0005-0000-0000-0000D40D0000}"/>
    <cellStyle name="Notas 27 2" xfId="1256" xr:uid="{00000000-0005-0000-0000-0000D50D0000}"/>
    <cellStyle name="Notas 27 3" xfId="1257" xr:uid="{00000000-0005-0000-0000-0000D60D0000}"/>
    <cellStyle name="Notas 27 4" xfId="1563" xr:uid="{00000000-0005-0000-0000-0000D70D0000}"/>
    <cellStyle name="Notas 27 5" xfId="1255" xr:uid="{00000000-0005-0000-0000-0000D80D0000}"/>
    <cellStyle name="Notas 28" xfId="988" xr:uid="{00000000-0005-0000-0000-0000D90D0000}"/>
    <cellStyle name="Notas 28 2" xfId="1259" xr:uid="{00000000-0005-0000-0000-0000DA0D0000}"/>
    <cellStyle name="Notas 28 3" xfId="1260" xr:uid="{00000000-0005-0000-0000-0000DB0D0000}"/>
    <cellStyle name="Notas 28 4" xfId="1564" xr:uid="{00000000-0005-0000-0000-0000DC0D0000}"/>
    <cellStyle name="Notas 28 5" xfId="1258" xr:uid="{00000000-0005-0000-0000-0000DD0D0000}"/>
    <cellStyle name="Notas 29" xfId="989" xr:uid="{00000000-0005-0000-0000-0000DE0D0000}"/>
    <cellStyle name="Notas 29 2" xfId="1262" xr:uid="{00000000-0005-0000-0000-0000DF0D0000}"/>
    <cellStyle name="Notas 29 3" xfId="1263" xr:uid="{00000000-0005-0000-0000-0000E00D0000}"/>
    <cellStyle name="Notas 29 4" xfId="1565" xr:uid="{00000000-0005-0000-0000-0000E10D0000}"/>
    <cellStyle name="Notas 29 5" xfId="1261" xr:uid="{00000000-0005-0000-0000-0000E20D0000}"/>
    <cellStyle name="Notas 3" xfId="990" xr:uid="{00000000-0005-0000-0000-0000E30D0000}"/>
    <cellStyle name="Notas 3 2" xfId="1265" xr:uid="{00000000-0005-0000-0000-0000E40D0000}"/>
    <cellStyle name="Notas 3 3" xfId="1266" xr:uid="{00000000-0005-0000-0000-0000E50D0000}"/>
    <cellStyle name="Notas 3 4" xfId="1566" xr:uid="{00000000-0005-0000-0000-0000E60D0000}"/>
    <cellStyle name="Notas 3 5" xfId="1264" xr:uid="{00000000-0005-0000-0000-0000E70D0000}"/>
    <cellStyle name="Notas 30" xfId="991" xr:uid="{00000000-0005-0000-0000-0000E80D0000}"/>
    <cellStyle name="Notas 30 2" xfId="1268" xr:uid="{00000000-0005-0000-0000-0000E90D0000}"/>
    <cellStyle name="Notas 30 3" xfId="1269" xr:uid="{00000000-0005-0000-0000-0000EA0D0000}"/>
    <cellStyle name="Notas 30 4" xfId="1567" xr:uid="{00000000-0005-0000-0000-0000EB0D0000}"/>
    <cellStyle name="Notas 30 5" xfId="1267" xr:uid="{00000000-0005-0000-0000-0000EC0D0000}"/>
    <cellStyle name="Notas 31" xfId="992" xr:uid="{00000000-0005-0000-0000-0000ED0D0000}"/>
    <cellStyle name="Notas 31 2" xfId="1271" xr:uid="{00000000-0005-0000-0000-0000EE0D0000}"/>
    <cellStyle name="Notas 31 3" xfId="1272" xr:uid="{00000000-0005-0000-0000-0000EF0D0000}"/>
    <cellStyle name="Notas 31 4" xfId="1568" xr:uid="{00000000-0005-0000-0000-0000F00D0000}"/>
    <cellStyle name="Notas 31 5" xfId="1270" xr:uid="{00000000-0005-0000-0000-0000F10D0000}"/>
    <cellStyle name="Notas 32" xfId="993" xr:uid="{00000000-0005-0000-0000-0000F20D0000}"/>
    <cellStyle name="Notas 32 2" xfId="1274" xr:uid="{00000000-0005-0000-0000-0000F30D0000}"/>
    <cellStyle name="Notas 32 3" xfId="1275" xr:uid="{00000000-0005-0000-0000-0000F40D0000}"/>
    <cellStyle name="Notas 32 4" xfId="1569" xr:uid="{00000000-0005-0000-0000-0000F50D0000}"/>
    <cellStyle name="Notas 32 5" xfId="1273" xr:uid="{00000000-0005-0000-0000-0000F60D0000}"/>
    <cellStyle name="Notas 33" xfId="994" xr:uid="{00000000-0005-0000-0000-0000F70D0000}"/>
    <cellStyle name="Notas 33 2" xfId="1277" xr:uid="{00000000-0005-0000-0000-0000F80D0000}"/>
    <cellStyle name="Notas 33 3" xfId="1278" xr:uid="{00000000-0005-0000-0000-0000F90D0000}"/>
    <cellStyle name="Notas 33 4" xfId="1570" xr:uid="{00000000-0005-0000-0000-0000FA0D0000}"/>
    <cellStyle name="Notas 33 5" xfId="1276" xr:uid="{00000000-0005-0000-0000-0000FB0D0000}"/>
    <cellStyle name="Notas 34" xfId="995" xr:uid="{00000000-0005-0000-0000-0000FC0D0000}"/>
    <cellStyle name="Notas 34 2" xfId="1280" xr:uid="{00000000-0005-0000-0000-0000FD0D0000}"/>
    <cellStyle name="Notas 34 3" xfId="1281" xr:uid="{00000000-0005-0000-0000-0000FE0D0000}"/>
    <cellStyle name="Notas 34 4" xfId="1571" xr:uid="{00000000-0005-0000-0000-0000FF0D0000}"/>
    <cellStyle name="Notas 34 5" xfId="1279" xr:uid="{00000000-0005-0000-0000-0000000E0000}"/>
    <cellStyle name="Notas 35" xfId="996" xr:uid="{00000000-0005-0000-0000-0000010E0000}"/>
    <cellStyle name="Notas 35 2" xfId="1283" xr:uid="{00000000-0005-0000-0000-0000020E0000}"/>
    <cellStyle name="Notas 35 3" xfId="1284" xr:uid="{00000000-0005-0000-0000-0000030E0000}"/>
    <cellStyle name="Notas 35 4" xfId="1572" xr:uid="{00000000-0005-0000-0000-0000040E0000}"/>
    <cellStyle name="Notas 35 5" xfId="1282" xr:uid="{00000000-0005-0000-0000-0000050E0000}"/>
    <cellStyle name="Notas 36" xfId="997" xr:uid="{00000000-0005-0000-0000-0000060E0000}"/>
    <cellStyle name="Notas 36 2" xfId="1286" xr:uid="{00000000-0005-0000-0000-0000070E0000}"/>
    <cellStyle name="Notas 36 3" xfId="1287" xr:uid="{00000000-0005-0000-0000-0000080E0000}"/>
    <cellStyle name="Notas 36 4" xfId="1573" xr:uid="{00000000-0005-0000-0000-0000090E0000}"/>
    <cellStyle name="Notas 36 5" xfId="1285" xr:uid="{00000000-0005-0000-0000-00000A0E0000}"/>
    <cellStyle name="Notas 37" xfId="998" xr:uid="{00000000-0005-0000-0000-00000B0E0000}"/>
    <cellStyle name="Notas 37 2" xfId="1289" xr:uid="{00000000-0005-0000-0000-00000C0E0000}"/>
    <cellStyle name="Notas 37 3" xfId="1290" xr:uid="{00000000-0005-0000-0000-00000D0E0000}"/>
    <cellStyle name="Notas 37 4" xfId="1574" xr:uid="{00000000-0005-0000-0000-00000E0E0000}"/>
    <cellStyle name="Notas 37 5" xfId="1288" xr:uid="{00000000-0005-0000-0000-00000F0E0000}"/>
    <cellStyle name="Notas 38" xfId="999" xr:uid="{00000000-0005-0000-0000-0000100E0000}"/>
    <cellStyle name="Notas 38 2" xfId="1292" xr:uid="{00000000-0005-0000-0000-0000110E0000}"/>
    <cellStyle name="Notas 38 3" xfId="1293" xr:uid="{00000000-0005-0000-0000-0000120E0000}"/>
    <cellStyle name="Notas 38 4" xfId="1575" xr:uid="{00000000-0005-0000-0000-0000130E0000}"/>
    <cellStyle name="Notas 38 5" xfId="1291" xr:uid="{00000000-0005-0000-0000-0000140E0000}"/>
    <cellStyle name="Notas 39" xfId="1000" xr:uid="{00000000-0005-0000-0000-0000150E0000}"/>
    <cellStyle name="Notas 39 2" xfId="1295" xr:uid="{00000000-0005-0000-0000-0000160E0000}"/>
    <cellStyle name="Notas 39 3" xfId="1296" xr:uid="{00000000-0005-0000-0000-0000170E0000}"/>
    <cellStyle name="Notas 39 4" xfId="1576" xr:uid="{00000000-0005-0000-0000-0000180E0000}"/>
    <cellStyle name="Notas 39 5" xfId="1294" xr:uid="{00000000-0005-0000-0000-0000190E0000}"/>
    <cellStyle name="Notas 4" xfId="1001" xr:uid="{00000000-0005-0000-0000-00001A0E0000}"/>
    <cellStyle name="Notas 4 2" xfId="1298" xr:uid="{00000000-0005-0000-0000-00001B0E0000}"/>
    <cellStyle name="Notas 4 3" xfId="1299" xr:uid="{00000000-0005-0000-0000-00001C0E0000}"/>
    <cellStyle name="Notas 4 4" xfId="1577" xr:uid="{00000000-0005-0000-0000-00001D0E0000}"/>
    <cellStyle name="Notas 4 5" xfId="1297" xr:uid="{00000000-0005-0000-0000-00001E0E0000}"/>
    <cellStyle name="Notas 40" xfId="1002" xr:uid="{00000000-0005-0000-0000-00001F0E0000}"/>
    <cellStyle name="Notas 40 2" xfId="1301" xr:uid="{00000000-0005-0000-0000-0000200E0000}"/>
    <cellStyle name="Notas 40 3" xfId="1302" xr:uid="{00000000-0005-0000-0000-0000210E0000}"/>
    <cellStyle name="Notas 40 4" xfId="1578" xr:uid="{00000000-0005-0000-0000-0000220E0000}"/>
    <cellStyle name="Notas 40 5" xfId="1300" xr:uid="{00000000-0005-0000-0000-0000230E0000}"/>
    <cellStyle name="Notas 41" xfId="1003" xr:uid="{00000000-0005-0000-0000-0000240E0000}"/>
    <cellStyle name="Notas 41 2" xfId="1304" xr:uid="{00000000-0005-0000-0000-0000250E0000}"/>
    <cellStyle name="Notas 41 3" xfId="1305" xr:uid="{00000000-0005-0000-0000-0000260E0000}"/>
    <cellStyle name="Notas 41 4" xfId="1579" xr:uid="{00000000-0005-0000-0000-0000270E0000}"/>
    <cellStyle name="Notas 41 5" xfId="1303" xr:uid="{00000000-0005-0000-0000-0000280E0000}"/>
    <cellStyle name="Notas 42" xfId="1004" xr:uid="{00000000-0005-0000-0000-0000290E0000}"/>
    <cellStyle name="Notas 42 2" xfId="1307" xr:uid="{00000000-0005-0000-0000-00002A0E0000}"/>
    <cellStyle name="Notas 42 3" xfId="1308" xr:uid="{00000000-0005-0000-0000-00002B0E0000}"/>
    <cellStyle name="Notas 42 4" xfId="1580" xr:uid="{00000000-0005-0000-0000-00002C0E0000}"/>
    <cellStyle name="Notas 42 5" xfId="1306" xr:uid="{00000000-0005-0000-0000-00002D0E0000}"/>
    <cellStyle name="Notas 43" xfId="1005" xr:uid="{00000000-0005-0000-0000-00002E0E0000}"/>
    <cellStyle name="Notas 43 2" xfId="1310" xr:uid="{00000000-0005-0000-0000-00002F0E0000}"/>
    <cellStyle name="Notas 43 3" xfId="1311" xr:uid="{00000000-0005-0000-0000-0000300E0000}"/>
    <cellStyle name="Notas 43 4" xfId="1581" xr:uid="{00000000-0005-0000-0000-0000310E0000}"/>
    <cellStyle name="Notas 43 5" xfId="1309" xr:uid="{00000000-0005-0000-0000-0000320E0000}"/>
    <cellStyle name="Notas 44" xfId="1006" xr:uid="{00000000-0005-0000-0000-0000330E0000}"/>
    <cellStyle name="Notas 44 2" xfId="1313" xr:uid="{00000000-0005-0000-0000-0000340E0000}"/>
    <cellStyle name="Notas 44 3" xfId="1314" xr:uid="{00000000-0005-0000-0000-0000350E0000}"/>
    <cellStyle name="Notas 44 4" xfId="1582" xr:uid="{00000000-0005-0000-0000-0000360E0000}"/>
    <cellStyle name="Notas 44 5" xfId="1312" xr:uid="{00000000-0005-0000-0000-0000370E0000}"/>
    <cellStyle name="Notas 45" xfId="1007" xr:uid="{00000000-0005-0000-0000-0000380E0000}"/>
    <cellStyle name="Notas 45 2" xfId="1316" xr:uid="{00000000-0005-0000-0000-0000390E0000}"/>
    <cellStyle name="Notas 45 3" xfId="1317" xr:uid="{00000000-0005-0000-0000-00003A0E0000}"/>
    <cellStyle name="Notas 45 4" xfId="1583" xr:uid="{00000000-0005-0000-0000-00003B0E0000}"/>
    <cellStyle name="Notas 45 5" xfId="1315" xr:uid="{00000000-0005-0000-0000-00003C0E0000}"/>
    <cellStyle name="Notas 46" xfId="1008" xr:uid="{00000000-0005-0000-0000-00003D0E0000}"/>
    <cellStyle name="Notas 46 2" xfId="1319" xr:uid="{00000000-0005-0000-0000-00003E0E0000}"/>
    <cellStyle name="Notas 46 3" xfId="1320" xr:uid="{00000000-0005-0000-0000-00003F0E0000}"/>
    <cellStyle name="Notas 46 4" xfId="1584" xr:uid="{00000000-0005-0000-0000-0000400E0000}"/>
    <cellStyle name="Notas 46 5" xfId="1318" xr:uid="{00000000-0005-0000-0000-0000410E0000}"/>
    <cellStyle name="Notas 47" xfId="1009" xr:uid="{00000000-0005-0000-0000-0000420E0000}"/>
    <cellStyle name="Notas 47 2" xfId="1322" xr:uid="{00000000-0005-0000-0000-0000430E0000}"/>
    <cellStyle name="Notas 47 3" xfId="1323" xr:uid="{00000000-0005-0000-0000-0000440E0000}"/>
    <cellStyle name="Notas 47 4" xfId="1585" xr:uid="{00000000-0005-0000-0000-0000450E0000}"/>
    <cellStyle name="Notas 47 5" xfId="1321" xr:uid="{00000000-0005-0000-0000-0000460E0000}"/>
    <cellStyle name="Notas 48" xfId="1010" xr:uid="{00000000-0005-0000-0000-0000470E0000}"/>
    <cellStyle name="Notas 48 2" xfId="1325" xr:uid="{00000000-0005-0000-0000-0000480E0000}"/>
    <cellStyle name="Notas 48 3" xfId="1326" xr:uid="{00000000-0005-0000-0000-0000490E0000}"/>
    <cellStyle name="Notas 48 4" xfId="1586" xr:uid="{00000000-0005-0000-0000-00004A0E0000}"/>
    <cellStyle name="Notas 48 5" xfId="1324" xr:uid="{00000000-0005-0000-0000-00004B0E0000}"/>
    <cellStyle name="Notas 49" xfId="1011" xr:uid="{00000000-0005-0000-0000-00004C0E0000}"/>
    <cellStyle name="Notas 49 2" xfId="1328" xr:uid="{00000000-0005-0000-0000-00004D0E0000}"/>
    <cellStyle name="Notas 49 3" xfId="1329" xr:uid="{00000000-0005-0000-0000-00004E0E0000}"/>
    <cellStyle name="Notas 49 4" xfId="1587" xr:uid="{00000000-0005-0000-0000-00004F0E0000}"/>
    <cellStyle name="Notas 49 5" xfId="1327" xr:uid="{00000000-0005-0000-0000-0000500E0000}"/>
    <cellStyle name="Notas 5" xfId="1012" xr:uid="{00000000-0005-0000-0000-0000510E0000}"/>
    <cellStyle name="Notas 5 2" xfId="1331" xr:uid="{00000000-0005-0000-0000-0000520E0000}"/>
    <cellStyle name="Notas 5 3" xfId="1332" xr:uid="{00000000-0005-0000-0000-0000530E0000}"/>
    <cellStyle name="Notas 5 4" xfId="1588" xr:uid="{00000000-0005-0000-0000-0000540E0000}"/>
    <cellStyle name="Notas 5 5" xfId="1330" xr:uid="{00000000-0005-0000-0000-0000550E0000}"/>
    <cellStyle name="Notas 50" xfId="1013" xr:uid="{00000000-0005-0000-0000-0000560E0000}"/>
    <cellStyle name="Notas 50 2" xfId="1334" xr:uid="{00000000-0005-0000-0000-0000570E0000}"/>
    <cellStyle name="Notas 50 3" xfId="1335" xr:uid="{00000000-0005-0000-0000-0000580E0000}"/>
    <cellStyle name="Notas 50 4" xfId="1589" xr:uid="{00000000-0005-0000-0000-0000590E0000}"/>
    <cellStyle name="Notas 50 5" xfId="1333" xr:uid="{00000000-0005-0000-0000-00005A0E0000}"/>
    <cellStyle name="Notas 51" xfId="1014" xr:uid="{00000000-0005-0000-0000-00005B0E0000}"/>
    <cellStyle name="Notas 51 2" xfId="1337" xr:uid="{00000000-0005-0000-0000-00005C0E0000}"/>
    <cellStyle name="Notas 51 3" xfId="1338" xr:uid="{00000000-0005-0000-0000-00005D0E0000}"/>
    <cellStyle name="Notas 51 4" xfId="1590" xr:uid="{00000000-0005-0000-0000-00005E0E0000}"/>
    <cellStyle name="Notas 51 5" xfId="1336" xr:uid="{00000000-0005-0000-0000-00005F0E0000}"/>
    <cellStyle name="Notas 52" xfId="1015" xr:uid="{00000000-0005-0000-0000-0000600E0000}"/>
    <cellStyle name="Notas 52 2" xfId="1340" xr:uid="{00000000-0005-0000-0000-0000610E0000}"/>
    <cellStyle name="Notas 52 3" xfId="1341" xr:uid="{00000000-0005-0000-0000-0000620E0000}"/>
    <cellStyle name="Notas 52 4" xfId="1591" xr:uid="{00000000-0005-0000-0000-0000630E0000}"/>
    <cellStyle name="Notas 52 5" xfId="1339" xr:uid="{00000000-0005-0000-0000-0000640E0000}"/>
    <cellStyle name="Notas 53" xfId="1016" xr:uid="{00000000-0005-0000-0000-0000650E0000}"/>
    <cellStyle name="Notas 53 2" xfId="1343" xr:uid="{00000000-0005-0000-0000-0000660E0000}"/>
    <cellStyle name="Notas 53 3" xfId="1344" xr:uid="{00000000-0005-0000-0000-0000670E0000}"/>
    <cellStyle name="Notas 53 4" xfId="1592" xr:uid="{00000000-0005-0000-0000-0000680E0000}"/>
    <cellStyle name="Notas 53 5" xfId="1342" xr:uid="{00000000-0005-0000-0000-0000690E0000}"/>
    <cellStyle name="Notas 54" xfId="1017" xr:uid="{00000000-0005-0000-0000-00006A0E0000}"/>
    <cellStyle name="Notas 54 2" xfId="1346" xr:uid="{00000000-0005-0000-0000-00006B0E0000}"/>
    <cellStyle name="Notas 54 3" xfId="1347" xr:uid="{00000000-0005-0000-0000-00006C0E0000}"/>
    <cellStyle name="Notas 54 4" xfId="1593" xr:uid="{00000000-0005-0000-0000-00006D0E0000}"/>
    <cellStyle name="Notas 54 5" xfId="1345" xr:uid="{00000000-0005-0000-0000-00006E0E0000}"/>
    <cellStyle name="Notas 55" xfId="1018" xr:uid="{00000000-0005-0000-0000-00006F0E0000}"/>
    <cellStyle name="Notas 55 2" xfId="1349" xr:uid="{00000000-0005-0000-0000-0000700E0000}"/>
    <cellStyle name="Notas 55 3" xfId="1350" xr:uid="{00000000-0005-0000-0000-0000710E0000}"/>
    <cellStyle name="Notas 55 4" xfId="1594" xr:uid="{00000000-0005-0000-0000-0000720E0000}"/>
    <cellStyle name="Notas 55 5" xfId="1348" xr:uid="{00000000-0005-0000-0000-0000730E0000}"/>
    <cellStyle name="Notas 56" xfId="1019" xr:uid="{00000000-0005-0000-0000-0000740E0000}"/>
    <cellStyle name="Notas 56 2" xfId="1352" xr:uid="{00000000-0005-0000-0000-0000750E0000}"/>
    <cellStyle name="Notas 56 3" xfId="1353" xr:uid="{00000000-0005-0000-0000-0000760E0000}"/>
    <cellStyle name="Notas 56 4" xfId="1595" xr:uid="{00000000-0005-0000-0000-0000770E0000}"/>
    <cellStyle name="Notas 56 5" xfId="1351" xr:uid="{00000000-0005-0000-0000-0000780E0000}"/>
    <cellStyle name="Notas 57" xfId="1020" xr:uid="{00000000-0005-0000-0000-0000790E0000}"/>
    <cellStyle name="Notas 57 2" xfId="1355" xr:uid="{00000000-0005-0000-0000-00007A0E0000}"/>
    <cellStyle name="Notas 57 3" xfId="1356" xr:uid="{00000000-0005-0000-0000-00007B0E0000}"/>
    <cellStyle name="Notas 57 4" xfId="1596" xr:uid="{00000000-0005-0000-0000-00007C0E0000}"/>
    <cellStyle name="Notas 57 5" xfId="1354" xr:uid="{00000000-0005-0000-0000-00007D0E0000}"/>
    <cellStyle name="Notas 58" xfId="1021" xr:uid="{00000000-0005-0000-0000-00007E0E0000}"/>
    <cellStyle name="Notas 58 2" xfId="1358" xr:uid="{00000000-0005-0000-0000-00007F0E0000}"/>
    <cellStyle name="Notas 58 3" xfId="1359" xr:uid="{00000000-0005-0000-0000-0000800E0000}"/>
    <cellStyle name="Notas 58 4" xfId="1597" xr:uid="{00000000-0005-0000-0000-0000810E0000}"/>
    <cellStyle name="Notas 58 5" xfId="1357" xr:uid="{00000000-0005-0000-0000-0000820E0000}"/>
    <cellStyle name="Notas 59" xfId="1022" xr:uid="{00000000-0005-0000-0000-0000830E0000}"/>
    <cellStyle name="Notas 59 2" xfId="1361" xr:uid="{00000000-0005-0000-0000-0000840E0000}"/>
    <cellStyle name="Notas 59 3" xfId="1362" xr:uid="{00000000-0005-0000-0000-0000850E0000}"/>
    <cellStyle name="Notas 59 4" xfId="1598" xr:uid="{00000000-0005-0000-0000-0000860E0000}"/>
    <cellStyle name="Notas 59 5" xfId="1360" xr:uid="{00000000-0005-0000-0000-0000870E0000}"/>
    <cellStyle name="Notas 6" xfId="1023" xr:uid="{00000000-0005-0000-0000-0000880E0000}"/>
    <cellStyle name="Notas 6 2" xfId="1364" xr:uid="{00000000-0005-0000-0000-0000890E0000}"/>
    <cellStyle name="Notas 6 3" xfId="1365" xr:uid="{00000000-0005-0000-0000-00008A0E0000}"/>
    <cellStyle name="Notas 6 4" xfId="1599" xr:uid="{00000000-0005-0000-0000-00008B0E0000}"/>
    <cellStyle name="Notas 6 5" xfId="1363" xr:uid="{00000000-0005-0000-0000-00008C0E0000}"/>
    <cellStyle name="Notas 60" xfId="1024" xr:uid="{00000000-0005-0000-0000-00008D0E0000}"/>
    <cellStyle name="Notas 60 2" xfId="1367" xr:uid="{00000000-0005-0000-0000-00008E0E0000}"/>
    <cellStyle name="Notas 60 3" xfId="1368" xr:uid="{00000000-0005-0000-0000-00008F0E0000}"/>
    <cellStyle name="Notas 60 4" xfId="1600" xr:uid="{00000000-0005-0000-0000-0000900E0000}"/>
    <cellStyle name="Notas 60 5" xfId="1366" xr:uid="{00000000-0005-0000-0000-0000910E0000}"/>
    <cellStyle name="Notas 61" xfId="1025" xr:uid="{00000000-0005-0000-0000-0000920E0000}"/>
    <cellStyle name="Notas 61 2" xfId="1370" xr:uid="{00000000-0005-0000-0000-0000930E0000}"/>
    <cellStyle name="Notas 61 3" xfId="1371" xr:uid="{00000000-0005-0000-0000-0000940E0000}"/>
    <cellStyle name="Notas 61 4" xfId="1601" xr:uid="{00000000-0005-0000-0000-0000950E0000}"/>
    <cellStyle name="Notas 61 5" xfId="1369" xr:uid="{00000000-0005-0000-0000-0000960E0000}"/>
    <cellStyle name="Notas 62" xfId="1026" xr:uid="{00000000-0005-0000-0000-0000970E0000}"/>
    <cellStyle name="Notas 62 2" xfId="1373" xr:uid="{00000000-0005-0000-0000-0000980E0000}"/>
    <cellStyle name="Notas 62 3" xfId="1374" xr:uid="{00000000-0005-0000-0000-0000990E0000}"/>
    <cellStyle name="Notas 62 4" xfId="1602" xr:uid="{00000000-0005-0000-0000-00009A0E0000}"/>
    <cellStyle name="Notas 62 5" xfId="1372" xr:uid="{00000000-0005-0000-0000-00009B0E0000}"/>
    <cellStyle name="Notas 63" xfId="1027" xr:uid="{00000000-0005-0000-0000-00009C0E0000}"/>
    <cellStyle name="Notas 63 2" xfId="1376" xr:uid="{00000000-0005-0000-0000-00009D0E0000}"/>
    <cellStyle name="Notas 63 3" xfId="1377" xr:uid="{00000000-0005-0000-0000-00009E0E0000}"/>
    <cellStyle name="Notas 63 4" xfId="1603" xr:uid="{00000000-0005-0000-0000-00009F0E0000}"/>
    <cellStyle name="Notas 63 5" xfId="1375" xr:uid="{00000000-0005-0000-0000-0000A00E0000}"/>
    <cellStyle name="Notas 64" xfId="1028" xr:uid="{00000000-0005-0000-0000-0000A10E0000}"/>
    <cellStyle name="Notas 64 2" xfId="1379" xr:uid="{00000000-0005-0000-0000-0000A20E0000}"/>
    <cellStyle name="Notas 64 3" xfId="1380" xr:uid="{00000000-0005-0000-0000-0000A30E0000}"/>
    <cellStyle name="Notas 64 4" xfId="1604" xr:uid="{00000000-0005-0000-0000-0000A40E0000}"/>
    <cellStyle name="Notas 64 5" xfId="1378" xr:uid="{00000000-0005-0000-0000-0000A50E0000}"/>
    <cellStyle name="Notas 65" xfId="1029" xr:uid="{00000000-0005-0000-0000-0000A60E0000}"/>
    <cellStyle name="Notas 65 2" xfId="1382" xr:uid="{00000000-0005-0000-0000-0000A70E0000}"/>
    <cellStyle name="Notas 65 3" xfId="1383" xr:uid="{00000000-0005-0000-0000-0000A80E0000}"/>
    <cellStyle name="Notas 65 4" xfId="1605" xr:uid="{00000000-0005-0000-0000-0000A90E0000}"/>
    <cellStyle name="Notas 65 5" xfId="1381" xr:uid="{00000000-0005-0000-0000-0000AA0E0000}"/>
    <cellStyle name="Notas 66" xfId="1030" xr:uid="{00000000-0005-0000-0000-0000AB0E0000}"/>
    <cellStyle name="Notas 66 2" xfId="1385" xr:uid="{00000000-0005-0000-0000-0000AC0E0000}"/>
    <cellStyle name="Notas 66 3" xfId="1386" xr:uid="{00000000-0005-0000-0000-0000AD0E0000}"/>
    <cellStyle name="Notas 66 4" xfId="1606" xr:uid="{00000000-0005-0000-0000-0000AE0E0000}"/>
    <cellStyle name="Notas 66 5" xfId="1384" xr:uid="{00000000-0005-0000-0000-0000AF0E0000}"/>
    <cellStyle name="Notas 67" xfId="1031" xr:uid="{00000000-0005-0000-0000-0000B00E0000}"/>
    <cellStyle name="Notas 67 2" xfId="1388" xr:uid="{00000000-0005-0000-0000-0000B10E0000}"/>
    <cellStyle name="Notas 67 3" xfId="1389" xr:uid="{00000000-0005-0000-0000-0000B20E0000}"/>
    <cellStyle name="Notas 67 4" xfId="1607" xr:uid="{00000000-0005-0000-0000-0000B30E0000}"/>
    <cellStyle name="Notas 67 5" xfId="1387" xr:uid="{00000000-0005-0000-0000-0000B40E0000}"/>
    <cellStyle name="Notas 68" xfId="1032" xr:uid="{00000000-0005-0000-0000-0000B50E0000}"/>
    <cellStyle name="Notas 68 2" xfId="1391" xr:uid="{00000000-0005-0000-0000-0000B60E0000}"/>
    <cellStyle name="Notas 68 3" xfId="1392" xr:uid="{00000000-0005-0000-0000-0000B70E0000}"/>
    <cellStyle name="Notas 68 4" xfId="1608" xr:uid="{00000000-0005-0000-0000-0000B80E0000}"/>
    <cellStyle name="Notas 68 5" xfId="1390" xr:uid="{00000000-0005-0000-0000-0000B90E0000}"/>
    <cellStyle name="Notas 69" xfId="1033" xr:uid="{00000000-0005-0000-0000-0000BA0E0000}"/>
    <cellStyle name="Notas 69 2" xfId="1394" xr:uid="{00000000-0005-0000-0000-0000BB0E0000}"/>
    <cellStyle name="Notas 69 3" xfId="1395" xr:uid="{00000000-0005-0000-0000-0000BC0E0000}"/>
    <cellStyle name="Notas 69 4" xfId="1609" xr:uid="{00000000-0005-0000-0000-0000BD0E0000}"/>
    <cellStyle name="Notas 69 5" xfId="1393" xr:uid="{00000000-0005-0000-0000-0000BE0E0000}"/>
    <cellStyle name="Notas 7" xfId="1034" xr:uid="{00000000-0005-0000-0000-0000BF0E0000}"/>
    <cellStyle name="Notas 7 2" xfId="1397" xr:uid="{00000000-0005-0000-0000-0000C00E0000}"/>
    <cellStyle name="Notas 7 3" xfId="1398" xr:uid="{00000000-0005-0000-0000-0000C10E0000}"/>
    <cellStyle name="Notas 7 4" xfId="1610" xr:uid="{00000000-0005-0000-0000-0000C20E0000}"/>
    <cellStyle name="Notas 7 5" xfId="1396" xr:uid="{00000000-0005-0000-0000-0000C30E0000}"/>
    <cellStyle name="Notas 70" xfId="1035" xr:uid="{00000000-0005-0000-0000-0000C40E0000}"/>
    <cellStyle name="Notas 70 2" xfId="1400" xr:uid="{00000000-0005-0000-0000-0000C50E0000}"/>
    <cellStyle name="Notas 70 3" xfId="1401" xr:uid="{00000000-0005-0000-0000-0000C60E0000}"/>
    <cellStyle name="Notas 70 4" xfId="1611" xr:uid="{00000000-0005-0000-0000-0000C70E0000}"/>
    <cellStyle name="Notas 70 5" xfId="1399" xr:uid="{00000000-0005-0000-0000-0000C80E0000}"/>
    <cellStyle name="Notas 71" xfId="1036" xr:uid="{00000000-0005-0000-0000-0000C90E0000}"/>
    <cellStyle name="Notas 71 2" xfId="1403" xr:uid="{00000000-0005-0000-0000-0000CA0E0000}"/>
    <cellStyle name="Notas 71 3" xfId="1404" xr:uid="{00000000-0005-0000-0000-0000CB0E0000}"/>
    <cellStyle name="Notas 71 4" xfId="1612" xr:uid="{00000000-0005-0000-0000-0000CC0E0000}"/>
    <cellStyle name="Notas 71 5" xfId="1402" xr:uid="{00000000-0005-0000-0000-0000CD0E0000}"/>
    <cellStyle name="Notas 72" xfId="1037" xr:uid="{00000000-0005-0000-0000-0000CE0E0000}"/>
    <cellStyle name="Notas 72 2" xfId="1406" xr:uid="{00000000-0005-0000-0000-0000CF0E0000}"/>
    <cellStyle name="Notas 72 3" xfId="1407" xr:uid="{00000000-0005-0000-0000-0000D00E0000}"/>
    <cellStyle name="Notas 72 4" xfId="1613" xr:uid="{00000000-0005-0000-0000-0000D10E0000}"/>
    <cellStyle name="Notas 72 5" xfId="1405" xr:uid="{00000000-0005-0000-0000-0000D20E0000}"/>
    <cellStyle name="Notas 73" xfId="1038" xr:uid="{00000000-0005-0000-0000-0000D30E0000}"/>
    <cellStyle name="Notas 73 2" xfId="1409" xr:uid="{00000000-0005-0000-0000-0000D40E0000}"/>
    <cellStyle name="Notas 73 3" xfId="1410" xr:uid="{00000000-0005-0000-0000-0000D50E0000}"/>
    <cellStyle name="Notas 73 4" xfId="1614" xr:uid="{00000000-0005-0000-0000-0000D60E0000}"/>
    <cellStyle name="Notas 73 5" xfId="1408" xr:uid="{00000000-0005-0000-0000-0000D70E0000}"/>
    <cellStyle name="Notas 74" xfId="1039" xr:uid="{00000000-0005-0000-0000-0000D80E0000}"/>
    <cellStyle name="Notas 74 2" xfId="1412" xr:uid="{00000000-0005-0000-0000-0000D90E0000}"/>
    <cellStyle name="Notas 74 3" xfId="1413" xr:uid="{00000000-0005-0000-0000-0000DA0E0000}"/>
    <cellStyle name="Notas 74 4" xfId="1615" xr:uid="{00000000-0005-0000-0000-0000DB0E0000}"/>
    <cellStyle name="Notas 74 5" xfId="1411" xr:uid="{00000000-0005-0000-0000-0000DC0E0000}"/>
    <cellStyle name="Notas 75" xfId="1040" xr:uid="{00000000-0005-0000-0000-0000DD0E0000}"/>
    <cellStyle name="Notas 75 2" xfId="1415" xr:uid="{00000000-0005-0000-0000-0000DE0E0000}"/>
    <cellStyle name="Notas 75 3" xfId="1416" xr:uid="{00000000-0005-0000-0000-0000DF0E0000}"/>
    <cellStyle name="Notas 75 4" xfId="1616" xr:uid="{00000000-0005-0000-0000-0000E00E0000}"/>
    <cellStyle name="Notas 75 5" xfId="1414" xr:uid="{00000000-0005-0000-0000-0000E10E0000}"/>
    <cellStyle name="Notas 76" xfId="1041" xr:uid="{00000000-0005-0000-0000-0000E20E0000}"/>
    <cellStyle name="Notas 76 2" xfId="1418" xr:uid="{00000000-0005-0000-0000-0000E30E0000}"/>
    <cellStyle name="Notas 76 3" xfId="1419" xr:uid="{00000000-0005-0000-0000-0000E40E0000}"/>
    <cellStyle name="Notas 76 4" xfId="1617" xr:uid="{00000000-0005-0000-0000-0000E50E0000}"/>
    <cellStyle name="Notas 76 5" xfId="1417" xr:uid="{00000000-0005-0000-0000-0000E60E0000}"/>
    <cellStyle name="Notas 77" xfId="1042" xr:uid="{00000000-0005-0000-0000-0000E70E0000}"/>
    <cellStyle name="Notas 77 2" xfId="1421" xr:uid="{00000000-0005-0000-0000-0000E80E0000}"/>
    <cellStyle name="Notas 77 3" xfId="1422" xr:uid="{00000000-0005-0000-0000-0000E90E0000}"/>
    <cellStyle name="Notas 77 4" xfId="1618" xr:uid="{00000000-0005-0000-0000-0000EA0E0000}"/>
    <cellStyle name="Notas 77 5" xfId="1420" xr:uid="{00000000-0005-0000-0000-0000EB0E0000}"/>
    <cellStyle name="Notas 78" xfId="1043" xr:uid="{00000000-0005-0000-0000-0000EC0E0000}"/>
    <cellStyle name="Notas 78 2" xfId="1424" xr:uid="{00000000-0005-0000-0000-0000ED0E0000}"/>
    <cellStyle name="Notas 78 3" xfId="1425" xr:uid="{00000000-0005-0000-0000-0000EE0E0000}"/>
    <cellStyle name="Notas 78 4" xfId="1619" xr:uid="{00000000-0005-0000-0000-0000EF0E0000}"/>
    <cellStyle name="Notas 78 5" xfId="1423" xr:uid="{00000000-0005-0000-0000-0000F00E0000}"/>
    <cellStyle name="Notas 79" xfId="1044" xr:uid="{00000000-0005-0000-0000-0000F10E0000}"/>
    <cellStyle name="Notas 79 2" xfId="1427" xr:uid="{00000000-0005-0000-0000-0000F20E0000}"/>
    <cellStyle name="Notas 79 3" xfId="1428" xr:uid="{00000000-0005-0000-0000-0000F30E0000}"/>
    <cellStyle name="Notas 79 4" xfId="1620" xr:uid="{00000000-0005-0000-0000-0000F40E0000}"/>
    <cellStyle name="Notas 79 5" xfId="1426" xr:uid="{00000000-0005-0000-0000-0000F50E0000}"/>
    <cellStyle name="Notas 8" xfId="1045" xr:uid="{00000000-0005-0000-0000-0000F60E0000}"/>
    <cellStyle name="Notas 8 2" xfId="1430" xr:uid="{00000000-0005-0000-0000-0000F70E0000}"/>
    <cellStyle name="Notas 8 3" xfId="1431" xr:uid="{00000000-0005-0000-0000-0000F80E0000}"/>
    <cellStyle name="Notas 8 4" xfId="1621" xr:uid="{00000000-0005-0000-0000-0000F90E0000}"/>
    <cellStyle name="Notas 8 5" xfId="1429" xr:uid="{00000000-0005-0000-0000-0000FA0E0000}"/>
    <cellStyle name="Notas 80" xfId="1046" xr:uid="{00000000-0005-0000-0000-0000FB0E0000}"/>
    <cellStyle name="Notas 80 2" xfId="1433" xr:uid="{00000000-0005-0000-0000-0000FC0E0000}"/>
    <cellStyle name="Notas 80 3" xfId="1434" xr:uid="{00000000-0005-0000-0000-0000FD0E0000}"/>
    <cellStyle name="Notas 80 4" xfId="1622" xr:uid="{00000000-0005-0000-0000-0000FE0E0000}"/>
    <cellStyle name="Notas 80 5" xfId="1432" xr:uid="{00000000-0005-0000-0000-0000FF0E0000}"/>
    <cellStyle name="Notas 81" xfId="1047" xr:uid="{00000000-0005-0000-0000-0000000F0000}"/>
    <cellStyle name="Notas 81 2" xfId="1436" xr:uid="{00000000-0005-0000-0000-0000010F0000}"/>
    <cellStyle name="Notas 81 3" xfId="1437" xr:uid="{00000000-0005-0000-0000-0000020F0000}"/>
    <cellStyle name="Notas 81 4" xfId="1623" xr:uid="{00000000-0005-0000-0000-0000030F0000}"/>
    <cellStyle name="Notas 81 5" xfId="1435" xr:uid="{00000000-0005-0000-0000-0000040F0000}"/>
    <cellStyle name="Notas 82" xfId="1048" xr:uid="{00000000-0005-0000-0000-0000050F0000}"/>
    <cellStyle name="Notas 82 2" xfId="1439" xr:uid="{00000000-0005-0000-0000-0000060F0000}"/>
    <cellStyle name="Notas 82 3" xfId="1440" xr:uid="{00000000-0005-0000-0000-0000070F0000}"/>
    <cellStyle name="Notas 82 4" xfId="1624" xr:uid="{00000000-0005-0000-0000-0000080F0000}"/>
    <cellStyle name="Notas 82 5" xfId="1438" xr:uid="{00000000-0005-0000-0000-0000090F0000}"/>
    <cellStyle name="Notas 83" xfId="1049" xr:uid="{00000000-0005-0000-0000-00000A0F0000}"/>
    <cellStyle name="Notas 83 2" xfId="1442" xr:uid="{00000000-0005-0000-0000-00000B0F0000}"/>
    <cellStyle name="Notas 83 3" xfId="1443" xr:uid="{00000000-0005-0000-0000-00000C0F0000}"/>
    <cellStyle name="Notas 83 4" xfId="1625" xr:uid="{00000000-0005-0000-0000-00000D0F0000}"/>
    <cellStyle name="Notas 83 5" xfId="1441" xr:uid="{00000000-0005-0000-0000-00000E0F0000}"/>
    <cellStyle name="Notas 84" xfId="1050" xr:uid="{00000000-0005-0000-0000-00000F0F0000}"/>
    <cellStyle name="Notas 84 2" xfId="1445" xr:uid="{00000000-0005-0000-0000-0000100F0000}"/>
    <cellStyle name="Notas 84 3" xfId="1446" xr:uid="{00000000-0005-0000-0000-0000110F0000}"/>
    <cellStyle name="Notas 84 4" xfId="1626" xr:uid="{00000000-0005-0000-0000-0000120F0000}"/>
    <cellStyle name="Notas 84 5" xfId="1444" xr:uid="{00000000-0005-0000-0000-0000130F0000}"/>
    <cellStyle name="Notas 85" xfId="1051" xr:uid="{00000000-0005-0000-0000-0000140F0000}"/>
    <cellStyle name="Notas 85 2" xfId="1448" xr:uid="{00000000-0005-0000-0000-0000150F0000}"/>
    <cellStyle name="Notas 85 3" xfId="1449" xr:uid="{00000000-0005-0000-0000-0000160F0000}"/>
    <cellStyle name="Notas 85 4" xfId="1627" xr:uid="{00000000-0005-0000-0000-0000170F0000}"/>
    <cellStyle name="Notas 85 5" xfId="1447" xr:uid="{00000000-0005-0000-0000-0000180F0000}"/>
    <cellStyle name="Notas 86" xfId="1052" xr:uid="{00000000-0005-0000-0000-0000190F0000}"/>
    <cellStyle name="Notas 86 2" xfId="1451" xr:uid="{00000000-0005-0000-0000-00001A0F0000}"/>
    <cellStyle name="Notas 86 3" xfId="1452" xr:uid="{00000000-0005-0000-0000-00001B0F0000}"/>
    <cellStyle name="Notas 86 4" xfId="1628" xr:uid="{00000000-0005-0000-0000-00001C0F0000}"/>
    <cellStyle name="Notas 86 5" xfId="1450" xr:uid="{00000000-0005-0000-0000-00001D0F0000}"/>
    <cellStyle name="Notas 87" xfId="1053" xr:uid="{00000000-0005-0000-0000-00001E0F0000}"/>
    <cellStyle name="Notas 87 2" xfId="1454" xr:uid="{00000000-0005-0000-0000-00001F0F0000}"/>
    <cellStyle name="Notas 87 3" xfId="1455" xr:uid="{00000000-0005-0000-0000-0000200F0000}"/>
    <cellStyle name="Notas 87 4" xfId="1629" xr:uid="{00000000-0005-0000-0000-0000210F0000}"/>
    <cellStyle name="Notas 87 5" xfId="1453" xr:uid="{00000000-0005-0000-0000-0000220F0000}"/>
    <cellStyle name="Notas 88" xfId="1054" xr:uid="{00000000-0005-0000-0000-0000230F0000}"/>
    <cellStyle name="Notas 88 2" xfId="1457" xr:uid="{00000000-0005-0000-0000-0000240F0000}"/>
    <cellStyle name="Notas 88 3" xfId="1458" xr:uid="{00000000-0005-0000-0000-0000250F0000}"/>
    <cellStyle name="Notas 88 4" xfId="1630" xr:uid="{00000000-0005-0000-0000-0000260F0000}"/>
    <cellStyle name="Notas 88 5" xfId="1456" xr:uid="{00000000-0005-0000-0000-0000270F0000}"/>
    <cellStyle name="Notas 89" xfId="1055" xr:uid="{00000000-0005-0000-0000-0000280F0000}"/>
    <cellStyle name="Notas 89 2" xfId="1460" xr:uid="{00000000-0005-0000-0000-0000290F0000}"/>
    <cellStyle name="Notas 89 3" xfId="1461" xr:uid="{00000000-0005-0000-0000-00002A0F0000}"/>
    <cellStyle name="Notas 89 4" xfId="1631" xr:uid="{00000000-0005-0000-0000-00002B0F0000}"/>
    <cellStyle name="Notas 89 5" xfId="1459" xr:uid="{00000000-0005-0000-0000-00002C0F0000}"/>
    <cellStyle name="Notas 9" xfId="1056" xr:uid="{00000000-0005-0000-0000-00002D0F0000}"/>
    <cellStyle name="Notas 9 2" xfId="1463" xr:uid="{00000000-0005-0000-0000-00002E0F0000}"/>
    <cellStyle name="Notas 9 3" xfId="1464" xr:uid="{00000000-0005-0000-0000-00002F0F0000}"/>
    <cellStyle name="Notas 9 4" xfId="1632" xr:uid="{00000000-0005-0000-0000-0000300F0000}"/>
    <cellStyle name="Notas 9 5" xfId="1462" xr:uid="{00000000-0005-0000-0000-0000310F0000}"/>
    <cellStyle name="Note" xfId="29" builtinId="10" customBuiltin="1"/>
    <cellStyle name="Output" xfId="24" builtinId="21" customBuiltin="1"/>
    <cellStyle name="Percent" xfId="10" builtinId="5"/>
    <cellStyle name="Porcentaje 2" xfId="11" xr:uid="{00000000-0005-0000-0000-0000330F0000}"/>
    <cellStyle name="Porcentaje 2 2" xfId="1057" xr:uid="{00000000-0005-0000-0000-0000340F0000}"/>
    <cellStyle name="Porcentaje 2 2 2" xfId="1466" xr:uid="{00000000-0005-0000-0000-0000350F0000}"/>
    <cellStyle name="Porcentaje 2 2 3" xfId="1467" xr:uid="{00000000-0005-0000-0000-0000360F0000}"/>
    <cellStyle name="Porcentaje 2 2 4" xfId="1633" xr:uid="{00000000-0005-0000-0000-0000370F0000}"/>
    <cellStyle name="Porcentaje 2 2 5" xfId="1465" xr:uid="{00000000-0005-0000-0000-0000380F0000}"/>
    <cellStyle name="Porcentaje 2 3" xfId="1468" xr:uid="{00000000-0005-0000-0000-0000390F0000}"/>
    <cellStyle name="Porcentaje 2 4" xfId="1469" xr:uid="{00000000-0005-0000-0000-00003A0F0000}"/>
    <cellStyle name="Porcentaje 2 5" xfId="1634" xr:uid="{00000000-0005-0000-0000-00003B0F0000}"/>
    <cellStyle name="Porcentaje 2 6" xfId="1635" xr:uid="{00000000-0005-0000-0000-00003C0F0000}"/>
    <cellStyle name="Porcentaje 2 7" xfId="1657" xr:uid="{00000000-0005-0000-0000-00003D0F0000}"/>
    <cellStyle name="Porcentaje 2 8" xfId="1085" xr:uid="{00000000-0005-0000-0000-00003E0F0000}"/>
    <cellStyle name="Porcentaje 3" xfId="1058" xr:uid="{00000000-0005-0000-0000-00003F0F0000}"/>
    <cellStyle name="Porcentaje 3 2" xfId="1471" xr:uid="{00000000-0005-0000-0000-0000400F0000}"/>
    <cellStyle name="Porcentaje 3 2 2" xfId="1059" xr:uid="{00000000-0005-0000-0000-0000410F0000}"/>
    <cellStyle name="Porcentaje 3 3" xfId="1472" xr:uid="{00000000-0005-0000-0000-0000420F0000}"/>
    <cellStyle name="Porcentaje 3 4" xfId="1636" xr:uid="{00000000-0005-0000-0000-0000430F0000}"/>
    <cellStyle name="Porcentaje 3 5" xfId="1659" xr:uid="{00000000-0005-0000-0000-0000440F0000}"/>
    <cellStyle name="Porcentaje 3 6" xfId="1470" xr:uid="{00000000-0005-0000-0000-0000450F0000}"/>
    <cellStyle name="Porcentaje 4" xfId="1473" xr:uid="{00000000-0005-0000-0000-0000460F0000}"/>
    <cellStyle name="Porcentaje 5" xfId="12" xr:uid="{00000000-0005-0000-0000-0000470F0000}"/>
    <cellStyle name="Porcentaje 5 2" xfId="1474" xr:uid="{00000000-0005-0000-0000-0000480F0000}"/>
    <cellStyle name="Porcentaje 6" xfId="1475" xr:uid="{00000000-0005-0000-0000-0000490F0000}"/>
    <cellStyle name="Porcentaje 7" xfId="1637" xr:uid="{00000000-0005-0000-0000-00004A0F0000}"/>
    <cellStyle name="Porcentual 2" xfId="1060" xr:uid="{00000000-0005-0000-0000-00004B0F0000}"/>
    <cellStyle name="Porcentual 2 2" xfId="1477" xr:uid="{00000000-0005-0000-0000-00004C0F0000}"/>
    <cellStyle name="Porcentual 2 3" xfId="1478" xr:uid="{00000000-0005-0000-0000-00004D0F0000}"/>
    <cellStyle name="Porcentual 2 4" xfId="1638" xr:uid="{00000000-0005-0000-0000-00004E0F0000}"/>
    <cellStyle name="Porcentual 2 5" xfId="1652" xr:uid="{00000000-0005-0000-0000-00004F0F0000}"/>
    <cellStyle name="Porcentual 2 6" xfId="1476" xr:uid="{00000000-0005-0000-0000-0000500F0000}"/>
    <cellStyle name="Porcentual 3" xfId="1061" xr:uid="{00000000-0005-0000-0000-0000510F0000}"/>
    <cellStyle name="Porcentual 3 2" xfId="1480" xr:uid="{00000000-0005-0000-0000-0000520F0000}"/>
    <cellStyle name="Porcentual 3 3" xfId="1481" xr:uid="{00000000-0005-0000-0000-0000530F0000}"/>
    <cellStyle name="Porcentual 3 4" xfId="1639" xr:uid="{00000000-0005-0000-0000-0000540F0000}"/>
    <cellStyle name="Porcentual 3 5" xfId="1479" xr:uid="{00000000-0005-0000-0000-0000550F0000}"/>
    <cellStyle name="Title" xfId="15" builtinId="15" customBuiltin="1"/>
    <cellStyle name="Título 4" xfId="1062" xr:uid="{00000000-0005-0000-0000-00005C0F0000}"/>
    <cellStyle name="Título 4 2" xfId="1640" xr:uid="{00000000-0005-0000-0000-00005D0F0000}"/>
    <cellStyle name="Título 4 3" xfId="1641" xr:uid="{00000000-0005-0000-0000-00005E0F0000}"/>
    <cellStyle name="Título 4 4" xfId="1482" xr:uid="{00000000-0005-0000-0000-00005F0F0000}"/>
    <cellStyle name="Título 5" xfId="1063" xr:uid="{00000000-0005-0000-0000-0000600F0000}"/>
    <cellStyle name="Título 5 2" xfId="1642" xr:uid="{00000000-0005-0000-0000-0000610F0000}"/>
    <cellStyle name="Título 5 3" xfId="1643" xr:uid="{00000000-0005-0000-0000-0000620F0000}"/>
    <cellStyle name="Título 5 4" xfId="1483" xr:uid="{00000000-0005-0000-0000-0000630F0000}"/>
    <cellStyle name="Total" xfId="13" builtinId="25" customBuiltin="1"/>
    <cellStyle name="Warning Text" xfId="28" builtinId="11" customBuiltin="1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/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7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7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7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7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7" formatCode="_(* #,##0_);_(* \(#,##0\);_(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249977111117893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/>
        <bottom/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7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7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7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7" formatCode="_(* #,##0_);_(* \(#,##0\);_(* &quot;-&quot;??_);_(@_)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7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" formatCode="#\ ?/?"/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55032</xdr:colOff>
      <xdr:row>1</xdr:row>
      <xdr:rowOff>444502</xdr:rowOff>
    </xdr:from>
    <xdr:to>
      <xdr:col>7</xdr:col>
      <xdr:colOff>55032</xdr:colOff>
      <xdr:row>5</xdr:row>
      <xdr:rowOff>115360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AB09F07-937F-4843-A0F1-FE79BE79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2032" y="635002"/>
          <a:ext cx="3829583" cy="690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10582</xdr:colOff>
      <xdr:row>0</xdr:row>
      <xdr:rowOff>116417</xdr:rowOff>
    </xdr:from>
    <xdr:to>
      <xdr:col>0</xdr:col>
      <xdr:colOff>10582</xdr:colOff>
      <xdr:row>3</xdr:row>
      <xdr:rowOff>164040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7B3A53-DD67-4FAC-8B65-4F8533E88D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10582" y="116417"/>
          <a:ext cx="1539874" cy="619123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1</xdr:row>
      <xdr:rowOff>73027</xdr:rowOff>
    </xdr:from>
    <xdr:to>
      <xdr:col>1</xdr:col>
      <xdr:colOff>1074207</xdr:colOff>
      <xdr:row>2</xdr:row>
      <xdr:rowOff>215900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C8970C1-DC9A-4C6A-ABEB-EEBFB26843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495300" y="263527"/>
          <a:ext cx="1540932" cy="619123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1066800</xdr:colOff>
      <xdr:row>1</xdr:row>
      <xdr:rowOff>66675</xdr:rowOff>
    </xdr:from>
    <xdr:to>
      <xdr:col>2</xdr:col>
      <xdr:colOff>1314451</xdr:colOff>
      <xdr:row>2</xdr:row>
      <xdr:rowOff>168276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FDBE5F3A-4968-48A1-BFB9-293EEF9C58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2028825" y="257175"/>
          <a:ext cx="1381126" cy="5778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1127124</xdr:colOff>
      <xdr:row>2</xdr:row>
      <xdr:rowOff>38100</xdr:rowOff>
    </xdr:from>
    <xdr:to>
      <xdr:col>6</xdr:col>
      <xdr:colOff>1127124</xdr:colOff>
      <xdr:row>4</xdr:row>
      <xdr:rowOff>123825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5DEB70B-1A34-4C22-B243-5153AEDEB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4774" y="561975"/>
          <a:ext cx="2520951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29633</xdr:colOff>
      <xdr:row>1</xdr:row>
      <xdr:rowOff>154517</xdr:rowOff>
    </xdr:from>
    <xdr:to>
      <xdr:col>0</xdr:col>
      <xdr:colOff>29633</xdr:colOff>
      <xdr:row>4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0E0543-80A9-45CA-8C2E-7F50C71001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29633" y="345017"/>
          <a:ext cx="1141942" cy="436033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200024</xdr:colOff>
      <xdr:row>1</xdr:row>
      <xdr:rowOff>142875</xdr:rowOff>
    </xdr:from>
    <xdr:to>
      <xdr:col>1</xdr:col>
      <xdr:colOff>200024</xdr:colOff>
      <xdr:row>4</xdr:row>
      <xdr:rowOff>57150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004AF19D-D334-454E-AC86-6084B02B88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1171574" y="333375"/>
          <a:ext cx="1219201" cy="48577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68792</xdr:rowOff>
    </xdr:from>
    <xdr:to>
      <xdr:col>1</xdr:col>
      <xdr:colOff>341842</xdr:colOff>
      <xdr:row>3</xdr:row>
      <xdr:rowOff>19050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DA008DB-D68C-426C-96A4-15F5A933E9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171450" y="259292"/>
          <a:ext cx="1141942" cy="436033"/>
        </a:xfrm>
        <a:prstGeom prst="rect">
          <a:avLst/>
        </a:prstGeom>
      </xdr:spPr>
    </xdr:pic>
    <xdr:clientData/>
  </xdr:twoCellAnchor>
  <xdr:twoCellAnchor editAs="oneCell">
    <xdr:from>
      <xdr:col>1</xdr:col>
      <xdr:colOff>341841</xdr:colOff>
      <xdr:row>1</xdr:row>
      <xdr:rowOff>57150</xdr:rowOff>
    </xdr:from>
    <xdr:to>
      <xdr:col>1</xdr:col>
      <xdr:colOff>1561042</xdr:colOff>
      <xdr:row>3</xdr:row>
      <xdr:rowOff>57150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38C08CF0-2268-4427-9B74-5A7863AAE2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1313391" y="247650"/>
          <a:ext cx="1219201" cy="485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76200</xdr:rowOff>
    </xdr:from>
    <xdr:to>
      <xdr:col>0</xdr:col>
      <xdr:colOff>1536700</xdr:colOff>
      <xdr:row>3</xdr:row>
      <xdr:rowOff>64294</xdr:rowOff>
    </xdr:to>
    <xdr:pic>
      <xdr:nvPicPr>
        <xdr:cNvPr id="1036" name="Imagen 1">
          <a:extLst>
            <a:ext uri="{FF2B5EF4-FFF2-40B4-BE49-F238E27FC236}">
              <a16:creationId xmlns:a16="http://schemas.microsoft.com/office/drawing/2014/main" id="{2EDE202F-B9B3-BDFD-A59E-41B03C909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6200"/>
          <a:ext cx="11938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0</xdr:rowOff>
    </xdr:from>
    <xdr:to>
      <xdr:col>1</xdr:col>
      <xdr:colOff>38100</xdr:colOff>
      <xdr:row>3</xdr:row>
      <xdr:rowOff>0</xdr:rowOff>
    </xdr:to>
    <xdr:pic>
      <xdr:nvPicPr>
        <xdr:cNvPr id="2060" name="Imagen 1">
          <a:extLst>
            <a:ext uri="{FF2B5EF4-FFF2-40B4-BE49-F238E27FC236}">
              <a16:creationId xmlns:a16="http://schemas.microsoft.com/office/drawing/2014/main" id="{537E248A-E8E5-879F-69D7-31036C1D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0"/>
          <a:ext cx="1219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olivaresb/Documents/2018/MATRIZ%20POAI%20SEGUIMIENTO_MES/POA_PROYECTOS/PROYECTOS-POA-DIROS-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lozanob/Desktop/MATRIZ%20CONSOLIDACI&#211;N%20PROYECTOS%202017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https://invimagovco-my.sharepoint.com/personal/wolivaresb_invima_gov_co/Documents/2022_contigencia/2024_Invima/Abril/POAI/POAI_2024/INFORMES%20DE%20EJECUCION%20POAI%202024/INFORME%20POAI%20X%20MES/Junio/300624/Ejecuci&#243;n_POAI_2024_30junio_ok.xlsx?A5EC8CE2" TargetMode="External"/><Relationship Id="rId1" Type="http://schemas.openxmlformats.org/officeDocument/2006/relationships/externalLinkPath" Target="file:///\\A5EC8CE2\Ejecuci&#243;n_POAI_2024_30junio_ok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narvaezs/Downloads/MATRIZ-POAI_Corte_Sept_202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olivaresb/Documents/2017/MATRIZ%20PUBLICACION/Tablero%20de%20mando%20Abril%202017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Actividades_"/>
      <sheetName val="Informacion CDP"/>
      <sheetName val="Informacion CRP"/>
      <sheetName val="Informacion OBL"/>
    </sheetNames>
    <sheetDataSet>
      <sheetData sheetId="0">
        <row r="16">
          <cell r="D16">
            <v>94135686070</v>
          </cell>
          <cell r="E16">
            <v>80496879504.150009</v>
          </cell>
          <cell r="F16">
            <v>0.8551154494618749</v>
          </cell>
          <cell r="G16">
            <v>60292580478.890007</v>
          </cell>
          <cell r="H16">
            <v>0.64048590918066917</v>
          </cell>
          <cell r="I16">
            <v>28554527837.800003</v>
          </cell>
        </row>
      </sheetData>
      <sheetData sheetId="1"/>
      <sheetData sheetId="2">
        <row r="8">
          <cell r="B8" t="str">
            <v>Código Actividad Interna</v>
          </cell>
        </row>
      </sheetData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Ejecucion por Actividad"/>
      <sheetName val="Real Time (2)"/>
    </sheetNames>
    <sheetDataSet>
      <sheetData sheetId="0">
        <row r="12">
          <cell r="E12">
            <v>97120669296</v>
          </cell>
          <cell r="F12">
            <v>24231707698.099998</v>
          </cell>
          <cell r="G12">
            <v>72888961597.899994</v>
          </cell>
          <cell r="H12">
            <v>0.75049896305545738</v>
          </cell>
          <cell r="I12">
            <v>59637490713.94001</v>
          </cell>
          <cell r="J12">
            <v>0.61405559852743141</v>
          </cell>
          <cell r="K12">
            <v>33129313595.410004</v>
          </cell>
          <cell r="L12">
            <v>0.34111496384399881</v>
          </cell>
        </row>
      </sheetData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idad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eProy" displayName="MaeProy" ref="A6:L12" totalsRowShown="0" headerRowDxfId="66" dataDxfId="65" tableBorderDxfId="64">
  <tableColumns count="12">
    <tableColumn id="1" xr3:uid="{00000000-0010-0000-0000-000001000000}" name="Rubro Presupestal" dataDxfId="63"/>
    <tableColumn id="4" xr3:uid="{00000000-0010-0000-0000-000004000000}" name="BPIN" dataDxfId="62"/>
    <tableColumn id="2" xr3:uid="{00000000-0010-0000-0000-000002000000}" name="Proyecto de Inversión" dataDxfId="61"/>
    <tableColumn id="3" xr3:uid="{00000000-0010-0000-0000-000003000000}" name="Objetivo General" dataDxfId="60"/>
    <tableColumn id="6" xr3:uid="{00000000-0010-0000-0000-000006000000}" name="Apropiación_PIIP" dataDxfId="59"/>
    <tableColumn id="18" xr3:uid="{00000000-0010-0000-0000-000012000000}" name="Presupuesto_Disponible" dataDxfId="58">
      <calculatedColumnFormula>MaeProy[[#This Row],[Apropiación_PIIP]]-MaeProy[[#This Row],[CDP]]</calculatedColumnFormula>
    </tableColumn>
    <tableColumn id="17" xr3:uid="{00000000-0010-0000-0000-000011000000}" name="CDP" dataDxfId="57"/>
    <tableColumn id="30" xr3:uid="{00000000-0010-0000-0000-00001E000000}" name="% CDP" dataDxfId="56">
      <calculatedColumnFormula>MaeProy[[#This Row],[CDP]]/MaeProy[[#This Row],[Apropiación_PIIP]]</calculatedColumnFormula>
    </tableColumn>
    <tableColumn id="29" xr3:uid="{00000000-0010-0000-0000-00001D000000}" name="CRP" dataDxfId="55"/>
    <tableColumn id="16" xr3:uid="{00000000-0010-0000-0000-000010000000}" name="%CRP" dataDxfId="54">
      <calculatedColumnFormula>MaeProy[[#This Row],[CRP]]/MaeProy[[#This Row],[Apropiación_PIIP]]</calculatedColumnFormula>
    </tableColumn>
    <tableColumn id="15" xr3:uid="{00000000-0010-0000-0000-00000F000000}" name="OBLIGADO" dataDxfId="53"/>
    <tableColumn id="22" xr3:uid="{00000000-0010-0000-0000-000016000000}" name="%OBLIGADO" dataDxfId="52">
      <calculatedColumnFormula>MaeProy[[#This Row],[OBLIGADO]]/MaeProy[[#This Row],[Apropiación_PIIP]]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eDepe" displayName="MaeDepe" ref="A6:J21" totalsRowShown="0" headerRowDxfId="51" dataDxfId="50" tableBorderDxfId="49">
  <tableColumns count="10">
    <tableColumn id="1" xr3:uid="{00000000-0010-0000-0100-000001000000}" name="id Dependencia" dataDxfId="48" totalsRowDxfId="47"/>
    <tableColumn id="2" xr3:uid="{00000000-0010-0000-0100-000002000000}" name="Dependencia" dataDxfId="46" totalsRowDxfId="45"/>
    <tableColumn id="3" xr3:uid="{00000000-0010-0000-0100-000003000000}" name="Apropiación_" dataDxfId="44"/>
    <tableColumn id="10" xr3:uid="{00000000-0010-0000-0100-00000A000000}" name="Presupuesto_Disponible" dataDxfId="43" totalsRowDxfId="42">
      <calculatedColumnFormula>MaeDepe[[#This Row],[Apropiación_]]-MaeDepe[[#This Row],[CDP]]</calculatedColumnFormula>
    </tableColumn>
    <tableColumn id="9" xr3:uid="{00000000-0010-0000-0100-000009000000}" name="CDP" dataDxfId="41"/>
    <tableColumn id="8" xr3:uid="{00000000-0010-0000-0100-000008000000}" name="% CDP" dataDxfId="40" totalsRowDxfId="39">
      <calculatedColumnFormula>MaeDepe[[#This Row],[CDP]]/MaeDepe[[#This Row],[Apropiación_]]</calculatedColumnFormula>
    </tableColumn>
    <tableColumn id="4" xr3:uid="{00000000-0010-0000-0100-000004000000}" name="CRP" dataDxfId="38"/>
    <tableColumn id="7" xr3:uid="{00000000-0010-0000-0100-000007000000}" name="%CRP" dataDxfId="37" totalsRowDxfId="36">
      <calculatedColumnFormula>MaeDepe[[#This Row],[CRP]]/MaeDepe[[#This Row],[Apropiación_]]</calculatedColumnFormula>
    </tableColumn>
    <tableColumn id="6" xr3:uid="{00000000-0010-0000-0100-000006000000}" name="Obligado" dataDxfId="35"/>
    <tableColumn id="5" xr3:uid="{00000000-0010-0000-0100-000005000000}" name="%Obligado" dataDxfId="34" totalsRowDxfId="33">
      <calculatedColumnFormula>MaeDepe[[#This Row],[Obligado]]/MaeDepe[[#This Row],[Apropiación_]]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6"/>
  <sheetViews>
    <sheetView topLeftCell="C12" zoomScale="85" zoomScaleNormal="85" workbookViewId="0">
      <selection activeCell="I14" sqref="I14"/>
    </sheetView>
  </sheetViews>
  <sheetFormatPr defaultColWidth="0" defaultRowHeight="15" customHeight="1" zeroHeight="1" x14ac:dyDescent="0.25"/>
  <cols>
    <col min="1" max="1" width="14.42578125" customWidth="1"/>
    <col min="2" max="2" width="17" style="66" bestFit="1" customWidth="1"/>
    <col min="3" max="3" width="41.28515625" customWidth="1"/>
    <col min="4" max="4" width="30.7109375" customWidth="1"/>
    <col min="5" max="5" width="18.28515625" bestFit="1" customWidth="1"/>
    <col min="6" max="6" width="18.42578125" customWidth="1"/>
    <col min="7" max="7" width="14.140625" bestFit="1" customWidth="1"/>
    <col min="8" max="8" width="7" bestFit="1" customWidth="1"/>
    <col min="9" max="9" width="17.85546875" bestFit="1" customWidth="1"/>
    <col min="10" max="10" width="9.85546875" customWidth="1"/>
    <col min="11" max="11" width="15.85546875" customWidth="1"/>
    <col min="12" max="12" width="12.42578125" bestFit="1" customWidth="1"/>
    <col min="13" max="13" width="6.28515625" style="79" customWidth="1"/>
    <col min="14" max="16" width="3.7109375" style="79" customWidth="1"/>
    <col min="17" max="22" width="0" hidden="1" customWidth="1"/>
    <col min="23" max="16384" width="11.42578125" hidden="1"/>
  </cols>
  <sheetData>
    <row r="1" spans="1:16" s="79" customFormat="1" ht="15" customHeight="1" x14ac:dyDescent="0.25">
      <c r="B1" s="80"/>
    </row>
    <row r="2" spans="1:16" s="79" customFormat="1" ht="37.5" customHeight="1" x14ac:dyDescent="0.25">
      <c r="B2" s="175" t="s">
        <v>0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6" s="79" customFormat="1" ht="28.5" customHeight="1" x14ac:dyDescent="0.25">
      <c r="B3" s="80"/>
    </row>
    <row r="4" spans="1:16" s="79" customFormat="1" ht="30" x14ac:dyDescent="0.45">
      <c r="A4" s="81"/>
      <c r="B4" s="82"/>
      <c r="C4" s="17" t="s">
        <v>1</v>
      </c>
      <c r="D4" s="67">
        <v>45473</v>
      </c>
    </row>
    <row r="5" spans="1:16" s="79" customFormat="1" ht="22.5" customHeight="1" x14ac:dyDescent="0.25">
      <c r="B5" s="80"/>
    </row>
    <row r="6" spans="1:16" s="70" customFormat="1" ht="32.25" customHeight="1" x14ac:dyDescent="0.3">
      <c r="A6" s="68" t="s">
        <v>2</v>
      </c>
      <c r="B6" s="69" t="s">
        <v>3</v>
      </c>
      <c r="C6" s="68" t="s">
        <v>4</v>
      </c>
      <c r="D6" s="68" t="s">
        <v>5</v>
      </c>
      <c r="E6" s="68" t="s">
        <v>6</v>
      </c>
      <c r="F6" s="68" t="s">
        <v>7</v>
      </c>
      <c r="G6" s="68" t="s">
        <v>8</v>
      </c>
      <c r="H6" s="68" t="s">
        <v>9</v>
      </c>
      <c r="I6" s="68" t="s">
        <v>10</v>
      </c>
      <c r="J6" s="68" t="s">
        <v>11</v>
      </c>
      <c r="K6" s="68" t="s">
        <v>12</v>
      </c>
      <c r="L6" s="68" t="s">
        <v>13</v>
      </c>
      <c r="M6" s="88"/>
      <c r="N6" s="88"/>
      <c r="O6" s="88"/>
      <c r="P6" s="88"/>
    </row>
    <row r="7" spans="1:16" s="74" customFormat="1" ht="66" x14ac:dyDescent="0.3">
      <c r="A7" s="131" t="s">
        <v>14</v>
      </c>
      <c r="B7" s="71">
        <v>2021011000093</v>
      </c>
      <c r="C7" s="132" t="s">
        <v>15</v>
      </c>
      <c r="D7" s="132" t="s">
        <v>16</v>
      </c>
      <c r="E7" s="72">
        <v>2000000000</v>
      </c>
      <c r="F7" s="72">
        <f>MaeProy[[#This Row],[Apropiación_PIIP]]-MaeProy[[#This Row],[CDP]]</f>
        <v>-2.002716064453125E-5</v>
      </c>
      <c r="G7" s="72">
        <v>2000000000.00002</v>
      </c>
      <c r="H7" s="73">
        <f>MaeProy[[#This Row],[CDP]]/MaeProy[[#This Row],[Apropiación_PIIP]]</f>
        <v>1.00000000000001</v>
      </c>
      <c r="I7" s="72">
        <v>22074233</v>
      </c>
      <c r="J7" s="73">
        <f>MaeProy[[#This Row],[CRP]]/MaeProy[[#This Row],[Apropiación_PIIP]]</f>
        <v>1.1037116499999999E-2</v>
      </c>
      <c r="K7" s="72">
        <v>22074233</v>
      </c>
      <c r="L7" s="73">
        <f>MaeProy[[#This Row],[OBLIGADO]]/MaeProy[[#This Row],[Apropiación_PIIP]]</f>
        <v>1.1037116499999999E-2</v>
      </c>
      <c r="M7" s="89"/>
      <c r="N7" s="90"/>
      <c r="O7" s="91"/>
      <c r="P7" s="91"/>
    </row>
    <row r="8" spans="1:16" s="74" customFormat="1" ht="66" x14ac:dyDescent="0.3">
      <c r="A8" s="131" t="s">
        <v>17</v>
      </c>
      <c r="B8" s="71">
        <v>202300000000247</v>
      </c>
      <c r="C8" s="132" t="s">
        <v>18</v>
      </c>
      <c r="D8" s="132" t="s">
        <v>19</v>
      </c>
      <c r="E8" s="72">
        <v>2545249378</v>
      </c>
      <c r="F8" s="72">
        <f>MaeProy[[#This Row],[Apropiación_PIIP]]-MaeProy[[#This Row],[CDP]]</f>
        <v>1137559600</v>
      </c>
      <c r="G8" s="72">
        <v>1407689778</v>
      </c>
      <c r="H8" s="73">
        <f>MaeProy[[#This Row],[CDP]]/MaeProy[[#This Row],[Apropiación_PIIP]]</f>
        <v>0.55306556212819158</v>
      </c>
      <c r="I8" s="72">
        <v>1116212967</v>
      </c>
      <c r="J8" s="73">
        <f>MaeProy[[#This Row],[CRP]]/MaeProy[[#This Row],[Apropiación_PIIP]]</f>
        <v>0.43854758462885673</v>
      </c>
      <c r="K8" s="72">
        <v>421857500</v>
      </c>
      <c r="L8" s="73">
        <f>MaeProy[[#This Row],[OBLIGADO]]/MaeProy[[#This Row],[Apropiación_PIIP]]</f>
        <v>0.16574309128462933</v>
      </c>
      <c r="M8" s="89"/>
      <c r="N8" s="90"/>
      <c r="O8" s="91"/>
      <c r="P8" s="91"/>
    </row>
    <row r="9" spans="1:16" s="74" customFormat="1" ht="49.5" x14ac:dyDescent="0.3">
      <c r="A9" s="131" t="s">
        <v>20</v>
      </c>
      <c r="B9" s="71">
        <v>202300000000298</v>
      </c>
      <c r="C9" s="132" t="s">
        <v>21</v>
      </c>
      <c r="D9" s="132" t="s">
        <v>22</v>
      </c>
      <c r="E9" s="72">
        <v>19954750622</v>
      </c>
      <c r="F9" s="72">
        <f>MaeProy[[#This Row],[Apropiación_PIIP]]-MaeProy[[#This Row],[CDP]]</f>
        <v>7100874638.1100006</v>
      </c>
      <c r="G9" s="72">
        <v>12853875983.889999</v>
      </c>
      <c r="H9" s="73">
        <f>MaeProy[[#This Row],[CDP]]/MaeProy[[#This Row],[Apropiación_PIIP]]</f>
        <v>0.64415117118620735</v>
      </c>
      <c r="I9" s="72">
        <v>12242432174.52</v>
      </c>
      <c r="J9" s="73">
        <f>MaeProy[[#This Row],[CRP]]/MaeProy[[#This Row],[Apropiación_PIIP]]</f>
        <v>0.61350965524083212</v>
      </c>
      <c r="K9" s="72">
        <v>4558284269.25</v>
      </c>
      <c r="L9" s="73">
        <f>MaeProy[[#This Row],[OBLIGADO]]/MaeProy[[#This Row],[Apropiación_PIIP]]</f>
        <v>0.22843103156721575</v>
      </c>
      <c r="M9" s="89"/>
      <c r="N9" s="90"/>
      <c r="O9" s="91"/>
      <c r="P9" s="91"/>
    </row>
    <row r="10" spans="1:16" s="74" customFormat="1" ht="33" x14ac:dyDescent="0.3">
      <c r="A10" s="131" t="s">
        <v>23</v>
      </c>
      <c r="B10" s="71">
        <v>202300000000301</v>
      </c>
      <c r="C10" s="132" t="s">
        <v>24</v>
      </c>
      <c r="D10" s="132" t="s">
        <v>25</v>
      </c>
      <c r="E10" s="72">
        <v>3400000000</v>
      </c>
      <c r="F10" s="72">
        <f>MaeProy[[#This Row],[Apropiación_PIIP]]-MaeProy[[#This Row],[CDP]]</f>
        <v>425770479.4000001</v>
      </c>
      <c r="G10" s="72">
        <v>2974229520.5999999</v>
      </c>
      <c r="H10" s="73">
        <f>MaeProy[[#This Row],[CDP]]/MaeProy[[#This Row],[Apropiación_PIIP]]</f>
        <v>0.87477338841176466</v>
      </c>
      <c r="I10" s="72">
        <v>472134621.24000001</v>
      </c>
      <c r="J10" s="73">
        <f>MaeProy[[#This Row],[CRP]]/MaeProy[[#This Row],[Apropiación_PIIP]]</f>
        <v>0.13886312389411765</v>
      </c>
      <c r="K10" s="72">
        <v>98611521</v>
      </c>
      <c r="L10" s="73">
        <f>MaeProy[[#This Row],[OBLIGADO]]/MaeProy[[#This Row],[Apropiación_PIIP]]</f>
        <v>2.9003388529411766E-2</v>
      </c>
      <c r="M10" s="89"/>
      <c r="N10" s="90"/>
      <c r="O10" s="91"/>
      <c r="P10" s="91"/>
    </row>
    <row r="11" spans="1:16" s="75" customFormat="1" ht="66" x14ac:dyDescent="0.3">
      <c r="A11" s="131" t="s">
        <v>26</v>
      </c>
      <c r="B11" s="71">
        <v>202300000000303</v>
      </c>
      <c r="C11" s="132" t="s">
        <v>27</v>
      </c>
      <c r="D11" s="132" t="s">
        <v>28</v>
      </c>
      <c r="E11" s="72">
        <v>4900000000</v>
      </c>
      <c r="F11" s="72">
        <f>MaeProy[[#This Row],[Apropiación_PIIP]]-MaeProy[[#This Row],[CDP]]</f>
        <v>1494559566</v>
      </c>
      <c r="G11" s="72">
        <v>3405440434</v>
      </c>
      <c r="H11" s="73">
        <f>MaeProy[[#This Row],[CDP]]/MaeProy[[#This Row],[Apropiación_PIIP]]</f>
        <v>0.69498784367346944</v>
      </c>
      <c r="I11" s="72">
        <v>2964162051</v>
      </c>
      <c r="J11" s="73">
        <f>MaeProy[[#This Row],[CRP]]/MaeProy[[#This Row],[Apropiación_PIIP]]</f>
        <v>0.60493103081632649</v>
      </c>
      <c r="K11" s="72">
        <v>610215272</v>
      </c>
      <c r="L11" s="73">
        <f>MaeProy[[#This Row],[OBLIGADO]]/MaeProy[[#This Row],[Apropiación_PIIP]]</f>
        <v>0.12453372897959183</v>
      </c>
      <c r="M11" s="91"/>
      <c r="N11" s="92"/>
      <c r="O11" s="92"/>
      <c r="P11" s="92"/>
    </row>
    <row r="12" spans="1:16" s="78" customFormat="1" ht="82.5" x14ac:dyDescent="0.3">
      <c r="A12" s="131" t="s">
        <v>29</v>
      </c>
      <c r="B12" s="71">
        <v>202300000000305</v>
      </c>
      <c r="C12" s="132" t="s">
        <v>30</v>
      </c>
      <c r="D12" s="132" t="s">
        <v>31</v>
      </c>
      <c r="E12" s="72">
        <v>61335686070</v>
      </c>
      <c r="F12" s="72">
        <f>MaeProy[[#This Row],[Apropiación_PIIP]]-MaeProy[[#This Row],[CDP]]</f>
        <v>3480042282.3400116</v>
      </c>
      <c r="G12" s="72">
        <v>57855643787.659988</v>
      </c>
      <c r="H12" s="73">
        <f>MaeProy[[#This Row],[CDP]]/MaeProy[[#This Row],[Apropiación_PIIP]]</f>
        <v>0.94326235662598812</v>
      </c>
      <c r="I12" s="72">
        <v>43475564432.130005</v>
      </c>
      <c r="J12" s="73">
        <f>MaeProy[[#This Row],[CRP]]/MaeProy[[#This Row],[Apropiación_PIIP]]</f>
        <v>0.70881353446528761</v>
      </c>
      <c r="K12" s="72">
        <v>22843485042.550003</v>
      </c>
      <c r="L12" s="73">
        <f>MaeProy[[#This Row],[OBLIGADO]]/MaeProy[[#This Row],[Apropiación_PIIP]]</f>
        <v>0.37243383919240153</v>
      </c>
      <c r="M12" s="93"/>
      <c r="N12" s="93"/>
      <c r="O12" s="93"/>
      <c r="P12" s="93"/>
    </row>
    <row r="13" spans="1:16" s="79" customFormat="1" ht="16.5" x14ac:dyDescent="0.25">
      <c r="A13" s="176" t="s">
        <v>32</v>
      </c>
      <c r="B13" s="176"/>
      <c r="C13" s="176"/>
      <c r="D13" s="176"/>
      <c r="E13" s="76">
        <f>SUM(E7:E12)</f>
        <v>94135686070</v>
      </c>
      <c r="F13" s="76">
        <f>SUM(F7:F12)</f>
        <v>13638806565.849993</v>
      </c>
      <c r="G13" s="76">
        <f>SUM(G7:G12)</f>
        <v>80496879504.150009</v>
      </c>
      <c r="H13" s="77">
        <f>+G13/E13</f>
        <v>0.8551154494618749</v>
      </c>
      <c r="I13" s="76">
        <f>SUM(I7:I12)</f>
        <v>60292580478.890007</v>
      </c>
      <c r="J13" s="77">
        <f>+I13/E13</f>
        <v>0.64048590918066917</v>
      </c>
      <c r="K13" s="76">
        <f>SUM(K7:K12)</f>
        <v>28554527837.800003</v>
      </c>
      <c r="L13" s="77">
        <f>+K13/E13</f>
        <v>0.30333371997274916</v>
      </c>
    </row>
    <row r="14" spans="1:16" s="79" customFormat="1" x14ac:dyDescent="0.25">
      <c r="A14" s="167" t="s">
        <v>33</v>
      </c>
      <c r="B14" s="167"/>
      <c r="C14" s="83"/>
      <c r="D14" s="84"/>
      <c r="E14" s="166">
        <f>E13-[5]Proyectos!$D$16</f>
        <v>0</v>
      </c>
      <c r="F14" s="166"/>
      <c r="G14" s="166">
        <f>G13-[5]Proyectos!$E$16</f>
        <v>0</v>
      </c>
      <c r="H14" s="166">
        <f>H13-[5]Proyectos!$F$16</f>
        <v>0</v>
      </c>
      <c r="I14" s="166">
        <f>I13-[5]Proyectos!$G$16</f>
        <v>0</v>
      </c>
      <c r="J14" s="166">
        <f>J13-[5]Proyectos!$H$16</f>
        <v>0</v>
      </c>
      <c r="K14" s="166">
        <f>K13-[5]Proyectos!$I$16</f>
        <v>0</v>
      </c>
      <c r="L14" s="166"/>
    </row>
    <row r="15" spans="1:16" s="79" customFormat="1" x14ac:dyDescent="0.25">
      <c r="A15" s="177" t="s">
        <v>34</v>
      </c>
      <c r="B15" s="177"/>
      <c r="C15" s="84"/>
      <c r="D15" s="84"/>
      <c r="E15" s="85"/>
      <c r="F15" s="86"/>
    </row>
    <row r="16" spans="1:16" s="79" customFormat="1" x14ac:dyDescent="0.25">
      <c r="A16" s="178"/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</row>
    <row r="17" spans="1:12" s="79" customFormat="1" x14ac:dyDescent="0.25">
      <c r="A17" s="83"/>
      <c r="B17" s="87"/>
      <c r="C17" s="84"/>
      <c r="D17" s="84"/>
      <c r="E17" s="85"/>
      <c r="F17" s="86"/>
    </row>
    <row r="18" spans="1:12" s="79" customFormat="1" x14ac:dyDescent="0.25">
      <c r="A18" s="83"/>
      <c r="B18" s="87"/>
      <c r="C18" s="84"/>
      <c r="D18" s="84"/>
      <c r="E18" s="85"/>
      <c r="F18" s="86"/>
      <c r="H18" s="86"/>
      <c r="J18" s="86"/>
      <c r="K18" s="86"/>
      <c r="L18" s="86"/>
    </row>
    <row r="19" spans="1:12" s="79" customFormat="1" x14ac:dyDescent="0.25">
      <c r="A19" s="83"/>
      <c r="B19" s="87"/>
      <c r="C19" s="84"/>
      <c r="D19" s="84"/>
      <c r="E19" s="85"/>
      <c r="F19" s="86"/>
    </row>
    <row r="20" spans="1:12" s="79" customFormat="1" x14ac:dyDescent="0.25">
      <c r="A20" s="83"/>
      <c r="B20" s="87"/>
      <c r="C20" s="84"/>
      <c r="D20" s="84"/>
      <c r="E20" s="85"/>
      <c r="F20" s="86"/>
    </row>
    <row r="21" spans="1:12" s="79" customFormat="1" x14ac:dyDescent="0.25">
      <c r="A21" s="83"/>
      <c r="B21" s="87"/>
      <c r="C21" s="84"/>
      <c r="D21" s="84"/>
      <c r="E21" s="85"/>
      <c r="F21" s="86"/>
    </row>
    <row r="22" spans="1:12" s="79" customFormat="1" x14ac:dyDescent="0.25">
      <c r="A22" s="83"/>
      <c r="B22" s="87"/>
      <c r="C22" s="84"/>
      <c r="D22" s="84"/>
      <c r="E22" s="85"/>
      <c r="F22" s="86"/>
    </row>
    <row r="23" spans="1:12" s="79" customFormat="1" x14ac:dyDescent="0.25">
      <c r="A23" s="83"/>
      <c r="B23" s="87"/>
      <c r="C23" s="84"/>
      <c r="D23" s="84"/>
      <c r="E23" s="85"/>
      <c r="F23" s="86"/>
    </row>
    <row r="24" spans="1:12" s="79" customFormat="1" x14ac:dyDescent="0.25">
      <c r="A24" s="83"/>
      <c r="B24" s="87"/>
      <c r="C24" s="84"/>
      <c r="D24" s="84"/>
      <c r="E24" s="85"/>
      <c r="F24" s="86"/>
    </row>
    <row r="25" spans="1:12" s="79" customFormat="1" x14ac:dyDescent="0.25">
      <c r="A25" s="83"/>
      <c r="B25" s="87"/>
      <c r="C25" s="84"/>
      <c r="D25" s="84"/>
      <c r="E25" s="85"/>
      <c r="F25" s="86"/>
    </row>
    <row r="26" spans="1:12" s="79" customFormat="1" x14ac:dyDescent="0.25">
      <c r="A26" s="83"/>
      <c r="B26" s="87"/>
      <c r="C26" s="84"/>
      <c r="D26" s="84"/>
      <c r="E26" s="85"/>
      <c r="F26" s="86"/>
    </row>
    <row r="27" spans="1:12" s="79" customFormat="1" x14ac:dyDescent="0.25">
      <c r="A27" s="83"/>
      <c r="B27" s="87"/>
      <c r="C27" s="84"/>
      <c r="D27" s="84"/>
      <c r="E27" s="85"/>
      <c r="F27" s="86"/>
    </row>
    <row r="28" spans="1:12" s="79" customFormat="1" x14ac:dyDescent="0.25">
      <c r="A28" s="83"/>
      <c r="B28" s="87"/>
      <c r="C28" s="84"/>
      <c r="D28" s="84"/>
      <c r="E28" s="85"/>
      <c r="F28" s="86"/>
    </row>
    <row r="29" spans="1:12" s="79" customFormat="1" x14ac:dyDescent="0.25">
      <c r="A29" s="83"/>
      <c r="B29" s="87"/>
      <c r="C29" s="84"/>
      <c r="D29" s="84"/>
      <c r="E29" s="85"/>
      <c r="F29" s="86"/>
    </row>
    <row r="30" spans="1:12" s="79" customFormat="1" x14ac:dyDescent="0.25">
      <c r="A30" s="83"/>
      <c r="B30" s="87"/>
      <c r="C30" s="84"/>
      <c r="D30" s="84"/>
      <c r="E30" s="85"/>
      <c r="F30" s="86"/>
    </row>
    <row r="31" spans="1:12" s="79" customFormat="1" x14ac:dyDescent="0.25">
      <c r="A31" s="83"/>
      <c r="B31" s="87"/>
      <c r="C31" s="84"/>
      <c r="D31" s="84"/>
      <c r="E31" s="85"/>
      <c r="F31" s="86"/>
    </row>
    <row r="32" spans="1:12" s="79" customFormat="1" x14ac:dyDescent="0.25">
      <c r="A32" s="83"/>
      <c r="B32" s="87"/>
      <c r="C32" s="84"/>
      <c r="D32" s="84"/>
      <c r="E32" s="85"/>
      <c r="F32" s="86"/>
    </row>
    <row r="33" spans="1:6" s="79" customFormat="1" x14ac:dyDescent="0.25">
      <c r="A33" s="83"/>
      <c r="B33" s="87"/>
      <c r="C33" s="84"/>
      <c r="D33" s="84"/>
      <c r="E33" s="85"/>
      <c r="F33" s="86"/>
    </row>
    <row r="34" spans="1:6" s="79" customFormat="1" x14ac:dyDescent="0.25">
      <c r="A34" s="83"/>
      <c r="B34" s="87"/>
      <c r="C34" s="84"/>
      <c r="D34" s="84"/>
      <c r="E34" s="85"/>
      <c r="F34" s="86"/>
    </row>
    <row r="35" spans="1:6" s="79" customFormat="1" x14ac:dyDescent="0.25">
      <c r="A35" s="83"/>
      <c r="B35" s="87"/>
      <c r="C35" s="84"/>
      <c r="D35" s="84"/>
      <c r="E35" s="85"/>
      <c r="F35" s="86"/>
    </row>
    <row r="36" spans="1:6" s="79" customFormat="1" x14ac:dyDescent="0.25">
      <c r="A36" s="83"/>
      <c r="B36" s="87"/>
      <c r="C36" s="84"/>
      <c r="D36" s="84"/>
      <c r="E36" s="85"/>
      <c r="F36" s="86"/>
    </row>
    <row r="37" spans="1:6" s="79" customFormat="1" x14ac:dyDescent="0.25">
      <c r="A37" s="83"/>
      <c r="B37" s="87"/>
      <c r="C37" s="84"/>
      <c r="D37" s="84"/>
      <c r="E37" s="85"/>
      <c r="F37" s="86"/>
    </row>
    <row r="38" spans="1:6" s="79" customFormat="1" x14ac:dyDescent="0.25">
      <c r="A38" s="83"/>
      <c r="B38" s="87"/>
      <c r="C38" s="84"/>
      <c r="D38" s="84"/>
      <c r="E38" s="85"/>
      <c r="F38" s="86"/>
    </row>
    <row r="39" spans="1:6" s="79" customFormat="1" x14ac:dyDescent="0.25">
      <c r="A39" s="83"/>
      <c r="B39" s="87"/>
      <c r="C39" s="84"/>
      <c r="D39" s="84"/>
      <c r="E39" s="85"/>
      <c r="F39" s="86"/>
    </row>
    <row r="40" spans="1:6" s="79" customFormat="1" x14ac:dyDescent="0.25">
      <c r="A40" s="83"/>
      <c r="B40" s="87"/>
      <c r="C40" s="84"/>
      <c r="D40" s="84"/>
      <c r="E40" s="85"/>
      <c r="F40" s="86"/>
    </row>
    <row r="41" spans="1:6" s="79" customFormat="1" x14ac:dyDescent="0.25">
      <c r="A41" s="83"/>
      <c r="B41" s="87"/>
      <c r="C41" s="84"/>
      <c r="D41" s="84"/>
      <c r="E41" s="85"/>
      <c r="F41" s="86"/>
    </row>
    <row r="42" spans="1:6" s="79" customFormat="1" x14ac:dyDescent="0.25">
      <c r="A42" s="83"/>
      <c r="B42" s="87"/>
      <c r="C42" s="84"/>
      <c r="D42" s="84"/>
      <c r="E42" s="85"/>
      <c r="F42" s="86"/>
    </row>
    <row r="43" spans="1:6" s="79" customFormat="1" x14ac:dyDescent="0.25">
      <c r="A43" s="83"/>
      <c r="B43" s="87"/>
      <c r="C43" s="84"/>
      <c r="D43" s="84"/>
      <c r="E43" s="85"/>
      <c r="F43" s="86"/>
    </row>
    <row r="44" spans="1:6" s="79" customFormat="1" x14ac:dyDescent="0.25">
      <c r="A44" s="83"/>
      <c r="B44" s="87"/>
      <c r="C44" s="84"/>
      <c r="D44" s="84"/>
      <c r="E44" s="85"/>
      <c r="F44" s="86"/>
    </row>
    <row r="45" spans="1:6" s="79" customFormat="1" x14ac:dyDescent="0.25">
      <c r="A45" s="83"/>
      <c r="B45" s="87"/>
      <c r="C45" s="84"/>
      <c r="D45" s="84"/>
      <c r="E45" s="85"/>
      <c r="F45" s="86"/>
    </row>
    <row r="46" spans="1:6" s="79" customFormat="1" x14ac:dyDescent="0.25">
      <c r="A46" s="83"/>
      <c r="B46" s="87"/>
      <c r="C46" s="84"/>
      <c r="D46" s="84"/>
      <c r="E46" s="85"/>
      <c r="F46" s="86"/>
    </row>
    <row r="47" spans="1:6" s="79" customFormat="1" x14ac:dyDescent="0.25">
      <c r="A47" s="83"/>
      <c r="B47" s="87"/>
      <c r="C47" s="84"/>
      <c r="D47" s="84"/>
      <c r="E47" s="85"/>
      <c r="F47" s="86"/>
    </row>
    <row r="48" spans="1:6" s="79" customFormat="1" x14ac:dyDescent="0.25">
      <c r="A48" s="83"/>
      <c r="B48" s="87"/>
      <c r="C48" s="84"/>
      <c r="D48" s="84"/>
      <c r="E48" s="85"/>
      <c r="F48" s="86"/>
    </row>
    <row r="49" spans="1:6" s="79" customFormat="1" x14ac:dyDescent="0.25">
      <c r="A49" s="83"/>
      <c r="B49" s="87"/>
      <c r="C49" s="84"/>
      <c r="D49" s="84"/>
      <c r="E49" s="85"/>
      <c r="F49" s="86"/>
    </row>
    <row r="50" spans="1:6" s="79" customFormat="1" x14ac:dyDescent="0.25">
      <c r="A50" s="83"/>
      <c r="B50" s="87"/>
      <c r="C50" s="84"/>
      <c r="D50" s="84"/>
      <c r="E50" s="85"/>
      <c r="F50" s="86"/>
    </row>
    <row r="51" spans="1:6" s="79" customFormat="1" x14ac:dyDescent="0.25">
      <c r="A51" s="83"/>
      <c r="B51" s="87"/>
      <c r="C51" s="84"/>
      <c r="D51" s="84"/>
      <c r="E51" s="85"/>
      <c r="F51" s="86"/>
    </row>
    <row r="52" spans="1:6" s="79" customFormat="1" x14ac:dyDescent="0.25">
      <c r="A52" s="83"/>
      <c r="B52" s="87"/>
      <c r="C52" s="84"/>
      <c r="D52" s="84"/>
      <c r="E52" s="85"/>
      <c r="F52" s="86"/>
    </row>
    <row r="53" spans="1:6" s="79" customFormat="1" x14ac:dyDescent="0.25">
      <c r="A53" s="83"/>
      <c r="B53" s="87"/>
      <c r="C53" s="84"/>
      <c r="D53" s="84"/>
      <c r="E53" s="85"/>
      <c r="F53" s="86"/>
    </row>
    <row r="54" spans="1:6" s="79" customFormat="1" x14ac:dyDescent="0.25">
      <c r="A54" s="83"/>
      <c r="B54" s="87"/>
      <c r="C54" s="84"/>
      <c r="D54" s="84"/>
      <c r="E54" s="85"/>
      <c r="F54" s="86"/>
    </row>
    <row r="55" spans="1:6" s="79" customFormat="1" x14ac:dyDescent="0.25">
      <c r="A55" s="83"/>
      <c r="B55" s="87"/>
      <c r="C55" s="84"/>
      <c r="D55" s="84"/>
      <c r="E55" s="85"/>
      <c r="F55" s="86"/>
    </row>
    <row r="56" spans="1:6" s="79" customFormat="1" x14ac:dyDescent="0.25">
      <c r="A56" s="83"/>
      <c r="B56" s="87"/>
      <c r="C56" s="84"/>
      <c r="D56" s="84"/>
      <c r="E56" s="85"/>
      <c r="F56" s="86"/>
    </row>
    <row r="57" spans="1:6" s="79" customFormat="1" x14ac:dyDescent="0.25">
      <c r="A57" s="83"/>
      <c r="B57" s="87"/>
      <c r="C57" s="84"/>
      <c r="D57" s="84"/>
      <c r="E57" s="85"/>
      <c r="F57" s="86"/>
    </row>
    <row r="58" spans="1:6" s="79" customFormat="1" x14ac:dyDescent="0.25">
      <c r="A58" s="83"/>
      <c r="B58" s="87"/>
      <c r="C58" s="84"/>
      <c r="D58" s="84"/>
      <c r="E58" s="85"/>
      <c r="F58" s="86"/>
    </row>
    <row r="59" spans="1:6" s="79" customFormat="1" x14ac:dyDescent="0.25">
      <c r="A59" s="83"/>
      <c r="B59" s="87"/>
      <c r="C59" s="84"/>
      <c r="D59" s="84"/>
      <c r="E59" s="85"/>
      <c r="F59" s="86"/>
    </row>
    <row r="60" spans="1:6" s="79" customFormat="1" x14ac:dyDescent="0.25">
      <c r="A60" s="83"/>
      <c r="B60" s="87"/>
      <c r="C60" s="84"/>
      <c r="D60" s="84"/>
      <c r="E60" s="85"/>
      <c r="F60" s="86"/>
    </row>
    <row r="61" spans="1:6" s="79" customFormat="1" x14ac:dyDescent="0.25">
      <c r="A61" s="83"/>
      <c r="B61" s="87"/>
      <c r="C61" s="84"/>
      <c r="D61" s="84"/>
      <c r="E61" s="85"/>
      <c r="F61" s="86"/>
    </row>
    <row r="62" spans="1:6" s="79" customFormat="1" x14ac:dyDescent="0.25">
      <c r="A62" s="83"/>
      <c r="B62" s="87"/>
      <c r="C62" s="84"/>
      <c r="D62" s="84"/>
      <c r="E62" s="85"/>
      <c r="F62" s="86"/>
    </row>
    <row r="63" spans="1:6" s="79" customFormat="1" x14ac:dyDescent="0.25">
      <c r="A63" s="83"/>
      <c r="B63" s="87"/>
      <c r="C63" s="84"/>
      <c r="D63" s="84"/>
      <c r="E63" s="85"/>
      <c r="F63" s="86"/>
    </row>
    <row r="64" spans="1:6" s="79" customFormat="1" x14ac:dyDescent="0.25">
      <c r="A64" s="83"/>
      <c r="B64" s="87"/>
      <c r="C64" s="84"/>
      <c r="D64" s="84"/>
      <c r="E64" s="85"/>
      <c r="F64" s="86"/>
    </row>
    <row r="65" spans="1:6" s="79" customFormat="1" x14ac:dyDescent="0.25">
      <c r="A65" s="83"/>
      <c r="B65" s="87"/>
      <c r="C65" s="84"/>
      <c r="D65" s="84"/>
      <c r="E65" s="85"/>
      <c r="F65" s="86"/>
    </row>
    <row r="66" spans="1:6" s="79" customFormat="1" x14ac:dyDescent="0.25">
      <c r="A66" s="83"/>
      <c r="B66" s="87"/>
      <c r="C66" s="84"/>
      <c r="D66" s="84"/>
      <c r="E66" s="85"/>
      <c r="F66" s="86"/>
    </row>
    <row r="67" spans="1:6" s="79" customFormat="1" x14ac:dyDescent="0.25">
      <c r="A67" s="83"/>
      <c r="B67" s="87"/>
      <c r="C67" s="84"/>
      <c r="D67" s="84"/>
      <c r="E67" s="85"/>
      <c r="F67" s="86"/>
    </row>
    <row r="68" spans="1:6" s="79" customFormat="1" x14ac:dyDescent="0.25">
      <c r="A68" s="83"/>
      <c r="B68" s="87"/>
      <c r="C68" s="84"/>
      <c r="D68" s="84"/>
      <c r="E68" s="85"/>
      <c r="F68" s="86"/>
    </row>
    <row r="69" spans="1:6" s="79" customFormat="1" x14ac:dyDescent="0.25">
      <c r="A69" s="83"/>
      <c r="B69" s="87"/>
      <c r="C69" s="84"/>
      <c r="D69" s="84"/>
      <c r="E69" s="85"/>
      <c r="F69" s="86"/>
    </row>
    <row r="70" spans="1:6" s="79" customFormat="1" x14ac:dyDescent="0.25">
      <c r="A70" s="83"/>
      <c r="B70" s="87"/>
      <c r="C70" s="84"/>
      <c r="D70" s="84"/>
      <c r="E70" s="85"/>
      <c r="F70" s="86"/>
    </row>
    <row r="71" spans="1:6" s="79" customFormat="1" x14ac:dyDescent="0.25">
      <c r="A71" s="83"/>
      <c r="B71" s="87"/>
      <c r="C71" s="84"/>
      <c r="D71" s="84"/>
      <c r="E71" s="85"/>
      <c r="F71" s="86"/>
    </row>
    <row r="72" spans="1:6" s="79" customFormat="1" x14ac:dyDescent="0.25">
      <c r="A72" s="83"/>
      <c r="B72" s="87"/>
      <c r="C72" s="84"/>
      <c r="D72" s="84"/>
      <c r="E72" s="85"/>
      <c r="F72" s="86"/>
    </row>
    <row r="73" spans="1:6" s="79" customFormat="1" x14ac:dyDescent="0.25">
      <c r="A73" s="83"/>
      <c r="B73" s="87"/>
      <c r="C73" s="84"/>
      <c r="D73" s="84"/>
      <c r="E73" s="85"/>
      <c r="F73" s="86"/>
    </row>
    <row r="74" spans="1:6" s="79" customFormat="1" x14ac:dyDescent="0.25">
      <c r="A74" s="83"/>
      <c r="B74" s="87"/>
      <c r="C74" s="84"/>
      <c r="D74" s="84"/>
      <c r="E74" s="85"/>
      <c r="F74" s="86"/>
    </row>
    <row r="75" spans="1:6" s="79" customFormat="1" x14ac:dyDescent="0.25">
      <c r="A75" s="83"/>
      <c r="B75" s="87"/>
      <c r="C75" s="84"/>
      <c r="D75" s="84"/>
      <c r="E75" s="85"/>
      <c r="F75" s="86"/>
    </row>
    <row r="76" spans="1:6" s="79" customFormat="1" x14ac:dyDescent="0.25">
      <c r="A76" s="83"/>
      <c r="B76" s="87"/>
      <c r="C76" s="84"/>
      <c r="D76" s="84"/>
      <c r="E76" s="85"/>
      <c r="F76" s="86"/>
    </row>
    <row r="77" spans="1:6" s="79" customFormat="1" x14ac:dyDescent="0.25">
      <c r="A77" s="83"/>
      <c r="B77" s="87"/>
      <c r="C77" s="84"/>
      <c r="D77" s="84"/>
      <c r="E77" s="85"/>
      <c r="F77" s="86"/>
    </row>
    <row r="78" spans="1:6" s="79" customFormat="1" x14ac:dyDescent="0.25">
      <c r="A78" s="83"/>
      <c r="B78" s="87"/>
      <c r="C78" s="84"/>
      <c r="D78" s="84"/>
      <c r="E78" s="85"/>
      <c r="F78" s="86"/>
    </row>
    <row r="79" spans="1:6" s="79" customFormat="1" x14ac:dyDescent="0.25">
      <c r="A79" s="83"/>
      <c r="B79" s="87"/>
      <c r="C79" s="84"/>
      <c r="D79" s="84"/>
      <c r="E79" s="85"/>
      <c r="F79" s="86"/>
    </row>
    <row r="80" spans="1:6" s="79" customFormat="1" x14ac:dyDescent="0.25">
      <c r="A80" s="83"/>
      <c r="B80" s="87"/>
      <c r="C80" s="84"/>
      <c r="D80" s="84"/>
      <c r="E80" s="85"/>
      <c r="F80" s="86"/>
    </row>
    <row r="81" spans="1:6" s="79" customFormat="1" x14ac:dyDescent="0.25">
      <c r="A81" s="83"/>
      <c r="B81" s="87"/>
      <c r="C81" s="84"/>
      <c r="D81" s="84"/>
      <c r="E81" s="85"/>
      <c r="F81" s="86"/>
    </row>
    <row r="82" spans="1:6" s="79" customFormat="1" x14ac:dyDescent="0.25">
      <c r="A82" s="83"/>
      <c r="B82" s="87"/>
      <c r="C82" s="84"/>
      <c r="D82" s="84"/>
      <c r="E82" s="85"/>
      <c r="F82" s="86"/>
    </row>
    <row r="83" spans="1:6" s="79" customFormat="1" x14ac:dyDescent="0.25">
      <c r="A83" s="83"/>
      <c r="B83" s="87"/>
      <c r="C83" s="84"/>
      <c r="D83" s="84"/>
      <c r="E83" s="85"/>
      <c r="F83" s="86"/>
    </row>
    <row r="84" spans="1:6" s="79" customFormat="1" x14ac:dyDescent="0.25">
      <c r="A84" s="83"/>
      <c r="B84" s="87"/>
      <c r="C84" s="84"/>
      <c r="D84" s="84"/>
      <c r="E84" s="85"/>
      <c r="F84" s="86"/>
    </row>
    <row r="85" spans="1:6" s="79" customFormat="1" x14ac:dyDescent="0.25">
      <c r="A85" s="83"/>
      <c r="B85" s="87"/>
      <c r="C85" s="84"/>
      <c r="D85" s="84"/>
      <c r="E85" s="85"/>
      <c r="F85" s="86"/>
    </row>
    <row r="86" spans="1:6" s="79" customFormat="1" x14ac:dyDescent="0.25">
      <c r="A86" s="83"/>
      <c r="B86" s="87"/>
      <c r="C86" s="84"/>
      <c r="D86" s="84"/>
      <c r="E86" s="85"/>
      <c r="F86" s="86"/>
    </row>
    <row r="87" spans="1:6" s="79" customFormat="1" x14ac:dyDescent="0.25">
      <c r="A87" s="83"/>
      <c r="B87" s="87"/>
      <c r="C87" s="84"/>
      <c r="D87" s="84"/>
      <c r="E87" s="85"/>
      <c r="F87" s="86"/>
    </row>
    <row r="88" spans="1:6" s="79" customFormat="1" x14ac:dyDescent="0.25">
      <c r="A88" s="83"/>
      <c r="B88" s="87"/>
      <c r="C88" s="84"/>
      <c r="D88" s="84"/>
      <c r="E88" s="85"/>
      <c r="F88" s="86"/>
    </row>
    <row r="89" spans="1:6" s="79" customFormat="1" x14ac:dyDescent="0.25">
      <c r="A89" s="83"/>
      <c r="B89" s="87"/>
      <c r="C89" s="84"/>
      <c r="D89" s="84"/>
      <c r="E89" s="85"/>
      <c r="F89" s="86"/>
    </row>
    <row r="90" spans="1:6" s="79" customFormat="1" x14ac:dyDescent="0.25">
      <c r="A90" s="83"/>
      <c r="B90" s="87"/>
      <c r="C90" s="84"/>
      <c r="D90" s="84"/>
      <c r="E90" s="85"/>
      <c r="F90" s="86"/>
    </row>
    <row r="91" spans="1:6" s="79" customFormat="1" x14ac:dyDescent="0.25">
      <c r="A91" s="83"/>
      <c r="B91" s="87"/>
      <c r="C91" s="84"/>
      <c r="D91" s="84"/>
      <c r="E91" s="85"/>
      <c r="F91" s="86"/>
    </row>
    <row r="92" spans="1:6" s="79" customFormat="1" x14ac:dyDescent="0.25">
      <c r="A92" s="83"/>
      <c r="B92" s="87"/>
      <c r="C92" s="84"/>
      <c r="D92" s="84"/>
      <c r="E92" s="85"/>
      <c r="F92" s="86"/>
    </row>
    <row r="93" spans="1:6" s="79" customFormat="1" x14ac:dyDescent="0.25">
      <c r="A93" s="83"/>
      <c r="B93" s="87"/>
      <c r="C93" s="84"/>
      <c r="D93" s="84"/>
      <c r="E93" s="85"/>
      <c r="F93" s="86"/>
    </row>
    <row r="94" spans="1:6" s="79" customFormat="1" x14ac:dyDescent="0.25">
      <c r="A94" s="83"/>
      <c r="B94" s="87"/>
      <c r="C94" s="84"/>
      <c r="D94" s="84"/>
      <c r="E94" s="85"/>
      <c r="F94" s="86"/>
    </row>
    <row r="95" spans="1:6" s="79" customFormat="1" x14ac:dyDescent="0.25">
      <c r="A95" s="83"/>
      <c r="B95" s="87"/>
      <c r="C95" s="84"/>
      <c r="D95" s="84"/>
      <c r="E95" s="85"/>
      <c r="F95" s="86"/>
    </row>
    <row r="96" spans="1:6" s="79" customFormat="1" x14ac:dyDescent="0.25">
      <c r="A96" s="83"/>
      <c r="B96" s="87"/>
      <c r="C96" s="84"/>
      <c r="D96" s="84"/>
      <c r="E96" s="85"/>
      <c r="F96" s="86"/>
    </row>
    <row r="97" spans="1:12" s="79" customFormat="1" ht="15" customHeight="1" x14ac:dyDescent="0.25">
      <c r="A97" s="83"/>
      <c r="B97" s="87"/>
      <c r="C97" s="84"/>
      <c r="D97" s="84"/>
      <c r="E97" s="85"/>
      <c r="F97" s="86"/>
    </row>
    <row r="98" spans="1:12" s="79" customFormat="1" ht="15" customHeight="1" x14ac:dyDescent="0.25">
      <c r="A98" s="83"/>
      <c r="B98" s="87"/>
      <c r="C98" s="84"/>
      <c r="D98" s="84"/>
      <c r="E98" s="85"/>
      <c r="F98" s="86"/>
    </row>
    <row r="99" spans="1:12" s="79" customFormat="1" ht="15" customHeight="1" x14ac:dyDescent="0.25">
      <c r="A99" s="83"/>
      <c r="B99" s="87"/>
      <c r="C99" s="84"/>
      <c r="D99" s="84"/>
      <c r="E99" s="85"/>
      <c r="F99" s="86"/>
    </row>
    <row r="100" spans="1:12" s="79" customFormat="1" ht="15" customHeight="1" x14ac:dyDescent="0.25">
      <c r="A100" s="83"/>
      <c r="B100" s="87"/>
      <c r="C100" s="84"/>
      <c r="D100" s="84"/>
      <c r="E100" s="85"/>
      <c r="F100" s="86"/>
    </row>
    <row r="101" spans="1:12" s="79" customFormat="1" ht="15" customHeight="1" x14ac:dyDescent="0.25">
      <c r="B101" s="80"/>
    </row>
    <row r="102" spans="1:12" s="79" customFormat="1" ht="15" customHeight="1" x14ac:dyDescent="0.25">
      <c r="B102" s="80"/>
    </row>
    <row r="103" spans="1:12" s="79" customFormat="1" ht="15" customHeight="1" x14ac:dyDescent="0.25">
      <c r="B103" s="80"/>
    </row>
    <row r="104" spans="1:12" s="79" customFormat="1" ht="15" customHeight="1" x14ac:dyDescent="0.25">
      <c r="B104" s="80"/>
    </row>
    <row r="105" spans="1:12" s="79" customFormat="1" ht="15" customHeight="1" x14ac:dyDescent="0.25">
      <c r="B105" s="80"/>
    </row>
    <row r="106" spans="1:12" s="79" customFormat="1" ht="15" customHeight="1" x14ac:dyDescent="0.25">
      <c r="B106" s="80"/>
    </row>
    <row r="107" spans="1:12" s="79" customFormat="1" ht="15" customHeight="1" x14ac:dyDescent="0.25">
      <c r="B107" s="80"/>
    </row>
    <row r="108" spans="1:12" s="79" customFormat="1" ht="15" customHeight="1" x14ac:dyDescent="0.25">
      <c r="B108" s="80"/>
    </row>
    <row r="109" spans="1:12" s="79" customFormat="1" ht="15" customHeight="1" x14ac:dyDescent="0.25">
      <c r="B109" s="80"/>
    </row>
    <row r="110" spans="1:12" ht="15" hidden="1" customHeight="1" x14ac:dyDescent="0.25">
      <c r="A110" s="79"/>
      <c r="B110" s="80"/>
      <c r="C110" s="79"/>
      <c r="D110" s="79"/>
      <c r="E110" s="79"/>
      <c r="F110" s="79"/>
      <c r="G110" s="79"/>
      <c r="H110" s="79"/>
      <c r="I110" s="79"/>
      <c r="J110" s="79"/>
      <c r="K110" s="79"/>
      <c r="L110" s="79"/>
    </row>
    <row r="111" spans="1:12" ht="15" hidden="1" customHeight="1" x14ac:dyDescent="0.25">
      <c r="A111" s="79"/>
      <c r="B111" s="80"/>
      <c r="C111" s="79"/>
      <c r="D111" s="79"/>
      <c r="E111" s="79"/>
      <c r="F111" s="79"/>
      <c r="G111" s="79"/>
      <c r="H111" s="79"/>
      <c r="I111" s="79"/>
      <c r="J111" s="79"/>
      <c r="K111" s="79"/>
      <c r="L111" s="79"/>
    </row>
    <row r="112" spans="1:12" ht="15" hidden="1" customHeight="1" x14ac:dyDescent="0.25">
      <c r="A112" s="79"/>
      <c r="B112" s="80"/>
      <c r="C112" s="79"/>
      <c r="D112" s="79"/>
      <c r="E112" s="79"/>
      <c r="F112" s="79"/>
      <c r="G112" s="79"/>
      <c r="H112" s="79"/>
      <c r="I112" s="79"/>
      <c r="J112" s="79"/>
      <c r="K112" s="79"/>
      <c r="L112" s="79"/>
    </row>
    <row r="113" spans="1:12" ht="15" hidden="1" customHeight="1" x14ac:dyDescent="0.25">
      <c r="A113" s="79"/>
      <c r="B113" s="80"/>
      <c r="C113" s="79"/>
      <c r="D113" s="79"/>
      <c r="E113" s="79"/>
      <c r="F113" s="79"/>
      <c r="G113" s="79"/>
      <c r="H113" s="79"/>
      <c r="I113" s="79"/>
      <c r="J113" s="79"/>
      <c r="K113" s="79"/>
      <c r="L113" s="79"/>
    </row>
    <row r="114" spans="1:12" ht="15" customHeight="1" x14ac:dyDescent="0.25"/>
    <row r="115" spans="1:12" ht="15" customHeight="1" x14ac:dyDescent="0.25"/>
    <row r="116" spans="1:12" ht="15" customHeight="1" x14ac:dyDescent="0.25"/>
  </sheetData>
  <sheetProtection sheet="1" objects="1" scenarios="1"/>
  <mergeCells count="4">
    <mergeCell ref="B2:L2"/>
    <mergeCell ref="A13:D13"/>
    <mergeCell ref="A15:B15"/>
    <mergeCell ref="A16:L16"/>
  </mergeCells>
  <conditionalFormatting sqref="H7:H12">
    <cfRule type="cellIs" dxfId="32" priority="7" operator="between">
      <formula>0.75</formula>
      <formula>1</formula>
    </cfRule>
    <cfRule type="cellIs" dxfId="31" priority="8" operator="between">
      <formula>45.0001%</formula>
      <formula>74.99%</formula>
    </cfRule>
    <cfRule type="cellIs" dxfId="30" priority="9" operator="between">
      <formula>0</formula>
      <formula>0.45</formula>
    </cfRule>
  </conditionalFormatting>
  <conditionalFormatting sqref="H13">
    <cfRule type="cellIs" dxfId="29" priority="16" operator="between">
      <formula>0.75</formula>
      <formula>1</formula>
    </cfRule>
    <cfRule type="cellIs" dxfId="28" priority="17" operator="between">
      <formula>45.0001%</formula>
      <formula>74.99%</formula>
    </cfRule>
    <cfRule type="cellIs" dxfId="27" priority="18" operator="between">
      <formula>0</formula>
      <formula>0.45</formula>
    </cfRule>
  </conditionalFormatting>
  <conditionalFormatting sqref="J7:J12">
    <cfRule type="cellIs" dxfId="26" priority="4" operator="between">
      <formula>0.75</formula>
      <formula>1</formula>
    </cfRule>
    <cfRule type="cellIs" dxfId="25" priority="5" operator="between">
      <formula>45.0001%</formula>
      <formula>74.99%</formula>
    </cfRule>
    <cfRule type="cellIs" dxfId="24" priority="6" operator="between">
      <formula>0</formula>
      <formula>0.45</formula>
    </cfRule>
  </conditionalFormatting>
  <conditionalFormatting sqref="J13">
    <cfRule type="cellIs" dxfId="23" priority="13" operator="between">
      <formula>0.75</formula>
      <formula>1</formula>
    </cfRule>
    <cfRule type="cellIs" dxfId="22" priority="14" operator="between">
      <formula>45.0001%</formula>
      <formula>74.99%</formula>
    </cfRule>
    <cfRule type="cellIs" dxfId="21" priority="15" operator="between">
      <formula>0</formula>
      <formula>0.45</formula>
    </cfRule>
  </conditionalFormatting>
  <conditionalFormatting sqref="L7:L12">
    <cfRule type="cellIs" dxfId="20" priority="1" operator="between">
      <formula>0.75</formula>
      <formula>1</formula>
    </cfRule>
    <cfRule type="cellIs" dxfId="19" priority="2" operator="between">
      <formula>45.0001%</formula>
      <formula>74.99%</formula>
    </cfRule>
    <cfRule type="cellIs" dxfId="18" priority="3" operator="between">
      <formula>0</formula>
      <formula>0.45</formula>
    </cfRule>
  </conditionalFormatting>
  <conditionalFormatting sqref="L13">
    <cfRule type="cellIs" dxfId="17" priority="10" operator="between">
      <formula>0.75</formula>
      <formula>1</formula>
    </cfRule>
    <cfRule type="cellIs" dxfId="16" priority="11" operator="between">
      <formula>45.0001%</formula>
      <formula>74.99%</formula>
    </cfRule>
    <cfRule type="cellIs" dxfId="15" priority="12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3"/>
  <sheetViews>
    <sheetView topLeftCell="A13" workbookViewId="0">
      <selection activeCell="I20" sqref="I20"/>
    </sheetView>
  </sheetViews>
  <sheetFormatPr defaultColWidth="0" defaultRowHeight="15" customHeight="1" zeroHeight="1" x14ac:dyDescent="0.25"/>
  <cols>
    <col min="1" max="1" width="14.5703125" bestFit="1" customWidth="1"/>
    <col min="2" max="2" width="36.42578125" bestFit="1" customWidth="1"/>
    <col min="3" max="3" width="18.5703125" style="94" bestFit="1" customWidth="1"/>
    <col min="4" max="4" width="22" style="95" customWidth="1"/>
    <col min="5" max="5" width="18.140625" style="95" bestFit="1" customWidth="1"/>
    <col min="6" max="6" width="9.5703125" style="96" customWidth="1"/>
    <col min="7" max="7" width="18.140625" style="95" bestFit="1" customWidth="1"/>
    <col min="8" max="8" width="8.28515625" style="97" bestFit="1" customWidth="1"/>
    <col min="9" max="9" width="18.28515625" style="95" bestFit="1" customWidth="1"/>
    <col min="10" max="10" width="10.7109375" style="97" bestFit="1" customWidth="1"/>
    <col min="11" max="12" width="7.7109375" style="79" customWidth="1"/>
    <col min="13" max="16384" width="7.7109375" hidden="1"/>
  </cols>
  <sheetData>
    <row r="1" spans="1:12" s="79" customFormat="1" ht="15" customHeight="1" x14ac:dyDescent="0.25">
      <c r="C1" s="118"/>
      <c r="D1" s="119"/>
      <c r="E1" s="119"/>
      <c r="F1" s="120"/>
      <c r="G1" s="119"/>
      <c r="H1" s="121"/>
      <c r="I1" s="119"/>
      <c r="J1" s="121"/>
    </row>
    <row r="2" spans="1:12" s="79" customFormat="1" ht="26.25" customHeight="1" x14ac:dyDescent="0.25">
      <c r="B2" s="175" t="s">
        <v>35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s="79" customFormat="1" ht="12" customHeight="1" x14ac:dyDescent="0.25">
      <c r="C3" s="118"/>
      <c r="D3" s="119"/>
      <c r="E3" s="119"/>
      <c r="F3" s="120"/>
      <c r="G3" s="119"/>
      <c r="H3" s="121"/>
      <c r="I3" s="119"/>
      <c r="J3" s="121"/>
    </row>
    <row r="4" spans="1:12" s="79" customFormat="1" ht="26.25" x14ac:dyDescent="0.4">
      <c r="A4" s="122"/>
      <c r="C4" s="98" t="s">
        <v>1</v>
      </c>
      <c r="D4" s="99">
        <f>Proyectos!D4</f>
        <v>45473</v>
      </c>
      <c r="E4" s="100"/>
      <c r="F4" s="120"/>
      <c r="G4" s="119"/>
      <c r="H4" s="121"/>
      <c r="I4" s="119"/>
      <c r="J4" s="121"/>
    </row>
    <row r="5" spans="1:12" s="79" customFormat="1" ht="24.75" customHeight="1" x14ac:dyDescent="0.25">
      <c r="C5" s="118"/>
      <c r="D5" s="119"/>
      <c r="E5" s="119"/>
      <c r="F5" s="120"/>
      <c r="G5" s="119"/>
      <c r="H5" s="121"/>
      <c r="I5" s="119"/>
      <c r="J5" s="121"/>
    </row>
    <row r="6" spans="1:12" s="70" customFormat="1" ht="33.75" customHeight="1" x14ac:dyDescent="0.3">
      <c r="A6" s="101" t="s">
        <v>36</v>
      </c>
      <c r="B6" s="101" t="s">
        <v>37</v>
      </c>
      <c r="C6" s="102" t="s">
        <v>38</v>
      </c>
      <c r="D6" s="103" t="s">
        <v>7</v>
      </c>
      <c r="E6" s="103" t="s">
        <v>8</v>
      </c>
      <c r="F6" s="104" t="s">
        <v>9</v>
      </c>
      <c r="G6" s="103" t="s">
        <v>10</v>
      </c>
      <c r="H6" s="104" t="s">
        <v>11</v>
      </c>
      <c r="I6" s="103" t="s">
        <v>39</v>
      </c>
      <c r="J6" s="104" t="s">
        <v>40</v>
      </c>
      <c r="K6" s="88"/>
      <c r="L6" s="88"/>
    </row>
    <row r="7" spans="1:12" s="74" customFormat="1" ht="15" customHeight="1" x14ac:dyDescent="0.3">
      <c r="A7" s="105">
        <v>1000</v>
      </c>
      <c r="B7" s="106" t="s">
        <v>41</v>
      </c>
      <c r="C7" s="107">
        <v>0</v>
      </c>
      <c r="D7" s="108">
        <f>MaeDepe[[#This Row],[Apropiación_]]-MaeDepe[[#This Row],[CDP]]</f>
        <v>0</v>
      </c>
      <c r="E7" s="109">
        <v>0</v>
      </c>
      <c r="F7" s="110">
        <v>0</v>
      </c>
      <c r="G7" s="109">
        <v>0</v>
      </c>
      <c r="H7" s="110">
        <v>0</v>
      </c>
      <c r="I7" s="109">
        <v>0</v>
      </c>
      <c r="J7" s="110">
        <v>0</v>
      </c>
      <c r="K7" s="91"/>
      <c r="L7" s="91"/>
    </row>
    <row r="8" spans="1:12" s="74" customFormat="1" ht="36.75" customHeight="1" x14ac:dyDescent="0.3">
      <c r="A8" s="105">
        <v>1050</v>
      </c>
      <c r="B8" s="106" t="s">
        <v>42</v>
      </c>
      <c r="C8" s="107">
        <v>66833000</v>
      </c>
      <c r="D8" s="108">
        <f>MaeDepe[[#This Row],[Apropiación_]]-MaeDepe[[#This Row],[CDP]]</f>
        <v>3703500</v>
      </c>
      <c r="E8" s="109">
        <v>63129500</v>
      </c>
      <c r="F8" s="110">
        <f>MaeDepe[[#This Row],[CDP]]/MaeDepe[[#This Row],[Apropiación_]]</f>
        <v>0.94458575853246152</v>
      </c>
      <c r="G8" s="109">
        <v>61644100</v>
      </c>
      <c r="H8" s="110">
        <f>MaeDepe[[#This Row],[CRP]]/MaeDepe[[#This Row],[Apropiación_]]</f>
        <v>0.92236021127287415</v>
      </c>
      <c r="I8" s="109">
        <v>7427000</v>
      </c>
      <c r="J8" s="110">
        <f>MaeDepe[[#This Row],[Obligado]]/MaeDepe[[#This Row],[Apropiación_]]</f>
        <v>0.11112773629793665</v>
      </c>
      <c r="K8" s="91"/>
      <c r="L8" s="91"/>
    </row>
    <row r="9" spans="1:12" s="74" customFormat="1" ht="16.5" x14ac:dyDescent="0.3">
      <c r="A9" s="105">
        <v>1100</v>
      </c>
      <c r="B9" s="106" t="s">
        <v>43</v>
      </c>
      <c r="C9" s="107">
        <v>226363874</v>
      </c>
      <c r="D9" s="108">
        <f>MaeDepe[[#This Row],[Apropiación_]]-MaeDepe[[#This Row],[CDP]]</f>
        <v>6535431.6700000167</v>
      </c>
      <c r="E9" s="109">
        <v>219828442.32999998</v>
      </c>
      <c r="F9" s="110">
        <f>MaeDepe[[#This Row],[CDP]]/MaeDepe[[#This Row],[Apropiación_]]</f>
        <v>0.97112864542157462</v>
      </c>
      <c r="G9" s="109">
        <v>127633033.33</v>
      </c>
      <c r="H9" s="110">
        <f>MaeDepe[[#This Row],[CRP]]/MaeDepe[[#This Row],[Apropiación_]]</f>
        <v>0.56384011757105734</v>
      </c>
      <c r="I9" s="109">
        <v>102536033.33</v>
      </c>
      <c r="J9" s="110">
        <f>MaeDepe[[#This Row],[Obligado]]/MaeDepe[[#This Row],[Apropiación_]]</f>
        <v>0.4529699528379692</v>
      </c>
      <c r="K9" s="91"/>
      <c r="L9" s="91"/>
    </row>
    <row r="10" spans="1:12" s="74" customFormat="1" ht="33" x14ac:dyDescent="0.3">
      <c r="A10" s="105">
        <v>1200</v>
      </c>
      <c r="B10" s="106" t="s">
        <v>44</v>
      </c>
      <c r="C10" s="107">
        <v>10621212686.289066</v>
      </c>
      <c r="D10" s="108">
        <f>MaeDepe[[#This Row],[Apropiación_]]-MaeDepe[[#This Row],[CDP]]</f>
        <v>294445275.36000252</v>
      </c>
      <c r="E10" s="109">
        <v>10326767410.929064</v>
      </c>
      <c r="F10" s="110">
        <f>MaeDepe[[#This Row],[CDP]]/MaeDepe[[#This Row],[Apropiación_]]</f>
        <v>0.97227762176911281</v>
      </c>
      <c r="G10" s="109">
        <v>3351361877.3800001</v>
      </c>
      <c r="H10" s="110">
        <f>MaeDepe[[#This Row],[CRP]]/MaeDepe[[#This Row],[Apropiación_]]</f>
        <v>0.31553476767358934</v>
      </c>
      <c r="I10" s="109">
        <v>1169354455</v>
      </c>
      <c r="J10" s="110">
        <f>MaeDepe[[#This Row],[Obligado]]/MaeDepe[[#This Row],[Apropiación_]]</f>
        <v>0.11009613398567197</v>
      </c>
      <c r="K10" s="91"/>
      <c r="L10" s="91"/>
    </row>
    <row r="11" spans="1:12" s="74" customFormat="1" ht="16.5" x14ac:dyDescent="0.3">
      <c r="A11" s="105">
        <v>1250</v>
      </c>
      <c r="B11" s="106" t="s">
        <v>45</v>
      </c>
      <c r="C11" s="107">
        <v>22433167000.340004</v>
      </c>
      <c r="D11" s="108">
        <f>MaeDepe[[#This Row],[Apropiación_]]-MaeDepe[[#This Row],[CDP]]</f>
        <v>8234730738.4500046</v>
      </c>
      <c r="E11" s="109">
        <v>14198436261.889999</v>
      </c>
      <c r="F11" s="110">
        <f>MaeDepe[[#This Row],[CDP]]/MaeDepe[[#This Row],[Apropiación_]]</f>
        <v>0.63292161386195733</v>
      </c>
      <c r="G11" s="109">
        <v>13297001041.519999</v>
      </c>
      <c r="H11" s="110">
        <f>MaeDepe[[#This Row],[CRP]]/MaeDepe[[#This Row],[Apropiación_]]</f>
        <v>0.59273846806019248</v>
      </c>
      <c r="I11" s="109">
        <v>4972714769.25</v>
      </c>
      <c r="J11" s="110">
        <f>MaeDepe[[#This Row],[Obligado]]/MaeDepe[[#This Row],[Apropiación_]]</f>
        <v>0.22166797800661101</v>
      </c>
      <c r="K11" s="91"/>
      <c r="L11" s="91"/>
    </row>
    <row r="12" spans="1:12" s="74" customFormat="1" ht="16.5" x14ac:dyDescent="0.3">
      <c r="A12" s="105">
        <v>1300</v>
      </c>
      <c r="B12" s="106" t="s">
        <v>46</v>
      </c>
      <c r="C12" s="107">
        <v>190815900</v>
      </c>
      <c r="D12" s="108">
        <f>MaeDepe[[#This Row],[Apropiación_]]-MaeDepe[[#This Row],[CDP]]</f>
        <v>1958735</v>
      </c>
      <c r="E12" s="109">
        <v>188857165</v>
      </c>
      <c r="F12" s="110">
        <f>MaeDepe[[#This Row],[CDP]]/MaeDepe[[#This Row],[Apropiación_]]</f>
        <v>0.98973494871234524</v>
      </c>
      <c r="G12" s="109">
        <v>188857165</v>
      </c>
      <c r="H12" s="110">
        <f>MaeDepe[[#This Row],[CRP]]/MaeDepe[[#This Row],[Apropiación_]]</f>
        <v>0.98973494871234524</v>
      </c>
      <c r="I12" s="109">
        <v>83075000</v>
      </c>
      <c r="J12" s="110">
        <f>MaeDepe[[#This Row],[Obligado]]/MaeDepe[[#This Row],[Apropiación_]]</f>
        <v>0.43536728333435526</v>
      </c>
      <c r="K12" s="91"/>
      <c r="L12" s="91"/>
    </row>
    <row r="13" spans="1:12" s="74" customFormat="1" ht="16.5" x14ac:dyDescent="0.3">
      <c r="A13" s="105">
        <v>1350</v>
      </c>
      <c r="B13" s="106" t="s">
        <v>47</v>
      </c>
      <c r="C13" s="107">
        <v>480175237.03863144</v>
      </c>
      <c r="D13" s="108">
        <f>MaeDepe[[#This Row],[Apropiación_]]-MaeDepe[[#This Row],[CDP]]</f>
        <v>335072974.03863144</v>
      </c>
      <c r="E13" s="109">
        <v>145102263</v>
      </c>
      <c r="F13" s="110">
        <f>MaeDepe[[#This Row],[CDP]]/MaeDepe[[#This Row],[Apropiación_]]</f>
        <v>0.30218606002026321</v>
      </c>
      <c r="G13" s="109">
        <v>137586919</v>
      </c>
      <c r="H13" s="110">
        <f>MaeDepe[[#This Row],[CRP]]/MaeDepe[[#This Row],[Apropiación_]]</f>
        <v>0.28653480726856129</v>
      </c>
      <c r="I13" s="109">
        <v>68924952</v>
      </c>
      <c r="J13" s="110">
        <f>MaeDepe[[#This Row],[Obligado]]/MaeDepe[[#This Row],[Apropiación_]]</f>
        <v>0.1435412463688851</v>
      </c>
      <c r="K13" s="91"/>
      <c r="L13" s="91"/>
    </row>
    <row r="14" spans="1:12" s="74" customFormat="1" ht="16.5" x14ac:dyDescent="0.3">
      <c r="A14" s="105">
        <v>2000</v>
      </c>
      <c r="B14" s="106" t="s">
        <v>48</v>
      </c>
      <c r="C14" s="107">
        <v>10693938154.050579</v>
      </c>
      <c r="D14" s="108">
        <f>MaeDepe[[#This Row],[Apropiación_]]-MaeDepe[[#This Row],[CDP]]</f>
        <v>1933782408.8579292</v>
      </c>
      <c r="E14" s="109">
        <v>8760155745.1926498</v>
      </c>
      <c r="F14" s="110">
        <f>MaeDepe[[#This Row],[CDP]]/MaeDepe[[#This Row],[Apropiación_]]</f>
        <v>0.81917022700140973</v>
      </c>
      <c r="G14" s="109">
        <v>3785195183.7199998</v>
      </c>
      <c r="H14" s="110">
        <f>MaeDepe[[#This Row],[CRP]]/MaeDepe[[#This Row],[Apropiación_]]</f>
        <v>0.35395708570525708</v>
      </c>
      <c r="I14" s="109">
        <v>873667269.91999996</v>
      </c>
      <c r="J14" s="110">
        <f>MaeDepe[[#This Row],[Obligado]]/MaeDepe[[#This Row],[Apropiación_]]</f>
        <v>8.1697430575571273E-2</v>
      </c>
      <c r="K14" s="91"/>
      <c r="L14" s="91"/>
    </row>
    <row r="15" spans="1:12" s="74" customFormat="1" ht="49.5" x14ac:dyDescent="0.3">
      <c r="A15" s="105">
        <v>6000</v>
      </c>
      <c r="B15" s="106" t="s">
        <v>49</v>
      </c>
      <c r="C15" s="107">
        <v>1285171130.2595201</v>
      </c>
      <c r="D15" s="108">
        <f>MaeDepe[[#This Row],[Apropiación_]]-MaeDepe[[#This Row],[CDP]]</f>
        <v>13259050.744549751</v>
      </c>
      <c r="E15" s="109">
        <v>1271912079.5149703</v>
      </c>
      <c r="F15" s="110">
        <f>MaeDepe[[#This Row],[CDP]]/MaeDepe[[#This Row],[Apropiación_]]</f>
        <v>0.98968304653569961</v>
      </c>
      <c r="G15" s="109">
        <v>987034557.70478344</v>
      </c>
      <c r="H15" s="110">
        <f>MaeDepe[[#This Row],[CRP]]/MaeDepe[[#This Row],[Apropiación_]]</f>
        <v>0.76801799734286547</v>
      </c>
      <c r="I15" s="109">
        <v>427021527</v>
      </c>
      <c r="J15" s="110">
        <f>MaeDepe[[#This Row],[Obligado]]/MaeDepe[[#This Row],[Apropiación_]]</f>
        <v>0.3322682224535885</v>
      </c>
      <c r="K15" s="91"/>
      <c r="L15" s="91"/>
    </row>
    <row r="16" spans="1:12" s="74" customFormat="1" ht="16.5" x14ac:dyDescent="0.3">
      <c r="A16" s="105">
        <v>4000</v>
      </c>
      <c r="B16" s="106" t="s">
        <v>50</v>
      </c>
      <c r="C16" s="107">
        <v>6524445853.2362843</v>
      </c>
      <c r="D16" s="108">
        <f>MaeDepe[[#This Row],[Apropiación_]]-MaeDepe[[#This Row],[CDP]]</f>
        <v>171082338.04156017</v>
      </c>
      <c r="E16" s="109">
        <v>6353363515.1947241</v>
      </c>
      <c r="F16" s="110">
        <f>MaeDepe[[#This Row],[CDP]]/MaeDepe[[#This Row],[Apropiación_]]</f>
        <v>0.97377825766510129</v>
      </c>
      <c r="G16" s="109">
        <v>5371182721.8895245</v>
      </c>
      <c r="H16" s="110">
        <f>MaeDepe[[#This Row],[CRP]]/MaeDepe[[#This Row],[Apropiación_]]</f>
        <v>0.82323968084205756</v>
      </c>
      <c r="I16" s="109">
        <v>1357257043.3</v>
      </c>
      <c r="J16" s="110">
        <f>MaeDepe[[#This Row],[Obligado]]/MaeDepe[[#This Row],[Apropiación_]]</f>
        <v>0.20802640926612448</v>
      </c>
      <c r="K16" s="91"/>
      <c r="L16" s="91"/>
    </row>
    <row r="17" spans="1:12" s="74" customFormat="1" ht="33" x14ac:dyDescent="0.3">
      <c r="A17" s="105">
        <v>5000</v>
      </c>
      <c r="B17" s="106" t="s">
        <v>51</v>
      </c>
      <c r="C17" s="107">
        <v>1704373828.6693225</v>
      </c>
      <c r="D17" s="108">
        <f>MaeDepe[[#This Row],[Apropiación_]]-MaeDepe[[#This Row],[CDP]]</f>
        <v>234906587.4769206</v>
      </c>
      <c r="E17" s="109">
        <v>1469467241.1924019</v>
      </c>
      <c r="F17" s="110">
        <f>MaeDepe[[#This Row],[CDP]]/MaeDepe[[#This Row],[Apropiación_]]</f>
        <v>0.8621742580614945</v>
      </c>
      <c r="G17" s="109">
        <v>1421961357.5230789</v>
      </c>
      <c r="H17" s="110">
        <f>MaeDepe[[#This Row],[CRP]]/MaeDepe[[#This Row],[Apropiación_]]</f>
        <v>0.8343013331959368</v>
      </c>
      <c r="I17" s="109">
        <v>788335080.60000002</v>
      </c>
      <c r="J17" s="110">
        <f>MaeDepe[[#This Row],[Obligado]]/MaeDepe[[#This Row],[Apropiación_]]</f>
        <v>0.46253648544667392</v>
      </c>
      <c r="K17" s="91"/>
      <c r="L17" s="91"/>
    </row>
    <row r="18" spans="1:12" s="74" customFormat="1" ht="33" x14ac:dyDescent="0.3">
      <c r="A18" s="105">
        <v>3000</v>
      </c>
      <c r="B18" s="106" t="s">
        <v>52</v>
      </c>
      <c r="C18" s="107">
        <v>14298664207.979115</v>
      </c>
      <c r="D18" s="108">
        <f>MaeDepe[[#This Row],[Apropiación_]]-MaeDepe[[#This Row],[CDP]]</f>
        <v>1175334093.9645424</v>
      </c>
      <c r="E18" s="109">
        <v>13123330114.014572</v>
      </c>
      <c r="F18" s="110">
        <f>MaeDepe[[#This Row],[CDP]]/MaeDepe[[#This Row],[Apropiación_]]</f>
        <v>0.91780112625425048</v>
      </c>
      <c r="G18" s="109">
        <v>9714862494.2186451</v>
      </c>
      <c r="H18" s="111">
        <f>MaeDepe[[#This Row],[CRP]]/MaeDepe[[#This Row],[Apropiación_]]</f>
        <v>0.67942448000124656</v>
      </c>
      <c r="I18" s="109">
        <v>6259376238.1300001</v>
      </c>
      <c r="J18" s="111">
        <f>MaeDepe[[#This Row],[Obligado]]/MaeDepe[[#This Row],[Apropiación_]]</f>
        <v>0.43775951005528663</v>
      </c>
      <c r="K18" s="91"/>
      <c r="L18" s="91"/>
    </row>
    <row r="19" spans="1:12" s="74" customFormat="1" ht="16.5" x14ac:dyDescent="0.3">
      <c r="A19" s="105">
        <v>7000</v>
      </c>
      <c r="B19" s="106" t="s">
        <v>53</v>
      </c>
      <c r="C19" s="107">
        <v>21729992165.163883</v>
      </c>
      <c r="D19" s="108">
        <f>MaeDepe[[#This Row],[Apropiación_]]-MaeDepe[[#This Row],[CDP]]</f>
        <v>1232638935.2722588</v>
      </c>
      <c r="E19" s="109">
        <v>20497353229.891624</v>
      </c>
      <c r="F19" s="110">
        <f>MaeDepe[[#This Row],[CDP]]/MaeDepe[[#This Row],[Apropiación_]]</f>
        <v>0.9432747639344139</v>
      </c>
      <c r="G19" s="109">
        <v>18062038796.603966</v>
      </c>
      <c r="H19" s="110">
        <f>MaeDepe[[#This Row],[CRP]]/MaeDepe[[#This Row],[Apropiación_]]</f>
        <v>0.83120318955106931</v>
      </c>
      <c r="I19" s="109">
        <v>11348508208.07</v>
      </c>
      <c r="J19" s="110">
        <f>MaeDepe[[#This Row],[Obligado]]/MaeDepe[[#This Row],[Apropiación_]]</f>
        <v>0.52225091117442712</v>
      </c>
      <c r="K19" s="91"/>
      <c r="L19" s="91"/>
    </row>
    <row r="20" spans="1:12" s="74" customFormat="1" ht="16.5" x14ac:dyDescent="0.3">
      <c r="A20" s="105">
        <v>8000</v>
      </c>
      <c r="B20" s="106" t="s">
        <v>54</v>
      </c>
      <c r="C20" s="107">
        <v>225451438.93360001</v>
      </c>
      <c r="D20" s="108">
        <f>MaeDepe[[#This Row],[Apropiación_]]-MaeDepe[[#This Row],[CDP]]</f>
        <v>1224512.9336000085</v>
      </c>
      <c r="E20" s="109">
        <v>224226926</v>
      </c>
      <c r="F20" s="110">
        <f>MaeDepe[[#This Row],[CDP]]/MaeDepe[[#This Row],[Apropiación_]]</f>
        <v>0.99456861779462558</v>
      </c>
      <c r="G20" s="109">
        <v>131271621</v>
      </c>
      <c r="H20" s="110">
        <f>MaeDepe[[#This Row],[CRP]]/MaeDepe[[#This Row],[Apropiación_]]</f>
        <v>0.58226118059358289</v>
      </c>
      <c r="I20" s="109">
        <v>99537621</v>
      </c>
      <c r="J20" s="110">
        <f>MaeDepe[[#This Row],[Obligado]]/MaeDepe[[#This Row],[Apropiación_]]</f>
        <v>0.44150359594429484</v>
      </c>
      <c r="K20" s="91"/>
      <c r="L20" s="91"/>
    </row>
    <row r="21" spans="1:12" s="74" customFormat="1" ht="16.5" x14ac:dyDescent="0.3">
      <c r="A21" s="105">
        <v>9000</v>
      </c>
      <c r="B21" s="106" t="s">
        <v>55</v>
      </c>
      <c r="C21" s="107">
        <v>3655081594.0400004</v>
      </c>
      <c r="D21" s="108">
        <f>MaeDepe[[#This Row],[Apropiación_]]-MaeDepe[[#This Row],[CDP]]</f>
        <v>131984.04000043869</v>
      </c>
      <c r="E21" s="109">
        <v>3654949610</v>
      </c>
      <c r="F21" s="110">
        <f>MaeDepe[[#This Row],[CDP]]/MaeDepe[[#This Row],[Apropiación_]]</f>
        <v>0.99996389026165222</v>
      </c>
      <c r="G21" s="109">
        <v>3654949610</v>
      </c>
      <c r="H21" s="110">
        <f>MaeDepe[[#This Row],[CRP]]/MaeDepe[[#This Row],[Apropiación_]]</f>
        <v>0.99996389026165222</v>
      </c>
      <c r="I21" s="109">
        <v>996792640.20000005</v>
      </c>
      <c r="J21" s="110">
        <f>MaeDepe[[#This Row],[Obligado]]/MaeDepe[[#This Row],[Apropiación_]]</f>
        <v>0.27271419653815021</v>
      </c>
      <c r="K21" s="91"/>
      <c r="L21" s="91"/>
    </row>
    <row r="22" spans="1:12" s="115" customFormat="1" ht="15.75" customHeight="1" x14ac:dyDescent="0.2">
      <c r="A22" s="179" t="s">
        <v>32</v>
      </c>
      <c r="B22" s="179"/>
      <c r="C22" s="112">
        <f>SUBTOTAL(109,MaeDepe[Apropiación_])</f>
        <v>94135686069.999985</v>
      </c>
      <c r="D22" s="112">
        <f>SUBTOTAL(109,MaeDepe[Presupuesto_Disponible])</f>
        <v>13638806565.85</v>
      </c>
      <c r="E22" s="112">
        <f>SUBTOTAL(109,MaeDepe[CDP])</f>
        <v>80496879504.149994</v>
      </c>
      <c r="F22" s="113">
        <f>E22/C22</f>
        <v>0.8551154494618749</v>
      </c>
      <c r="G22" s="112">
        <f>SUBTOTAL(109,MaeDepe[CRP])</f>
        <v>60292580478.889999</v>
      </c>
      <c r="H22" s="114">
        <f>G22/C22</f>
        <v>0.64048590918066928</v>
      </c>
      <c r="I22" s="112">
        <f>SUBTOTAL(109,MaeDepe[Obligado])</f>
        <v>28554527837.799999</v>
      </c>
      <c r="J22" s="114">
        <f>I22/C22</f>
        <v>0.30333371997274916</v>
      </c>
      <c r="K22" s="123"/>
      <c r="L22" s="123"/>
    </row>
    <row r="23" spans="1:12" hidden="1" x14ac:dyDescent="0.25">
      <c r="A23" s="180" t="s">
        <v>34</v>
      </c>
      <c r="B23" s="180"/>
      <c r="C23" s="116">
        <f>+C22-[6]Proyectos!E12</f>
        <v>-2984983226.0000153</v>
      </c>
      <c r="D23" s="117">
        <f>+D22-[6]Proyectos!F12</f>
        <v>-10592901132.249998</v>
      </c>
      <c r="E23" s="117">
        <f>+E22-[6]Proyectos!G12</f>
        <v>7607917906.25</v>
      </c>
      <c r="F23" s="117">
        <f>+F22-[6]Proyectos!H12</f>
        <v>0.10461648640641752</v>
      </c>
      <c r="G23" s="117">
        <f>+G22-[6]Proyectos!I12</f>
        <v>655089764.94998932</v>
      </c>
      <c r="H23" s="117">
        <f>+H22-[6]Proyectos!J12</f>
        <v>2.6430310653237865E-2</v>
      </c>
      <c r="I23" s="117">
        <f>+I22-[6]Proyectos!K12</f>
        <v>-4574785757.6100044</v>
      </c>
      <c r="J23" s="117">
        <f>+J22-[6]Proyectos!L12</f>
        <v>-3.7781243871249648E-2</v>
      </c>
    </row>
    <row r="24" spans="1:12" s="79" customFormat="1" x14ac:dyDescent="0.25">
      <c r="A24" s="181" t="s">
        <v>34</v>
      </c>
      <c r="B24" s="181"/>
      <c r="C24" s="124">
        <f>C22-Proyectos!E13</f>
        <v>0</v>
      </c>
      <c r="D24" s="124">
        <f>D22-Proyectos!F13</f>
        <v>0</v>
      </c>
      <c r="E24" s="124">
        <f>E22-Proyectos!G13</f>
        <v>0</v>
      </c>
      <c r="F24" s="124">
        <f>F22-Proyectos!H13</f>
        <v>0</v>
      </c>
      <c r="G24" s="124">
        <f>G22-Proyectos!I13</f>
        <v>0</v>
      </c>
      <c r="H24" s="124">
        <f>H22-Proyectos!J13</f>
        <v>0</v>
      </c>
      <c r="I24" s="124">
        <f>I22-Proyectos!K13</f>
        <v>0</v>
      </c>
      <c r="J24" s="124">
        <f>J22-Proyectos!L13</f>
        <v>0</v>
      </c>
    </row>
    <row r="25" spans="1:12" s="79" customFormat="1" x14ac:dyDescent="0.25">
      <c r="A25" s="126"/>
      <c r="B25" s="83"/>
      <c r="C25" s="124"/>
      <c r="D25" s="125"/>
      <c r="E25" s="125"/>
      <c r="F25" s="127"/>
      <c r="G25" s="125"/>
      <c r="H25" s="128"/>
      <c r="I25" s="125"/>
      <c r="J25" s="128"/>
    </row>
    <row r="26" spans="1:12" s="79" customFormat="1" x14ac:dyDescent="0.25">
      <c r="A26" s="126"/>
      <c r="B26" s="83"/>
      <c r="C26" s="124"/>
      <c r="D26" s="125"/>
      <c r="E26" s="125"/>
      <c r="F26" s="127"/>
      <c r="G26" s="125"/>
      <c r="H26" s="128"/>
      <c r="I26" s="125"/>
      <c r="J26" s="128"/>
    </row>
    <row r="27" spans="1:12" s="79" customFormat="1" x14ac:dyDescent="0.25">
      <c r="A27" s="126"/>
      <c r="B27" s="83"/>
      <c r="C27" s="124"/>
      <c r="D27" s="125"/>
      <c r="E27" s="125"/>
      <c r="F27" s="127"/>
      <c r="G27" s="125"/>
      <c r="H27" s="128"/>
      <c r="I27" s="125"/>
      <c r="J27" s="128"/>
    </row>
    <row r="28" spans="1:12" s="79" customFormat="1" x14ac:dyDescent="0.25">
      <c r="A28" s="126"/>
      <c r="B28" s="83"/>
      <c r="C28" s="124"/>
      <c r="D28" s="125"/>
      <c r="E28" s="125"/>
      <c r="F28" s="127"/>
      <c r="G28" s="125"/>
      <c r="H28" s="128"/>
      <c r="I28" s="125"/>
      <c r="J28" s="128"/>
    </row>
    <row r="29" spans="1:12" s="79" customFormat="1" x14ac:dyDescent="0.25">
      <c r="A29" s="126"/>
      <c r="B29" s="83"/>
      <c r="C29" s="124"/>
      <c r="D29" s="125"/>
      <c r="E29" s="125"/>
      <c r="F29" s="127"/>
      <c r="G29" s="125"/>
      <c r="H29" s="128"/>
      <c r="I29" s="125"/>
      <c r="J29" s="128"/>
    </row>
    <row r="30" spans="1:12" s="79" customFormat="1" x14ac:dyDescent="0.25">
      <c r="A30" s="126"/>
      <c r="B30" s="83"/>
      <c r="C30" s="124"/>
      <c r="D30" s="125"/>
      <c r="E30" s="125"/>
      <c r="F30" s="127"/>
      <c r="G30" s="125"/>
      <c r="H30" s="128"/>
      <c r="I30" s="125"/>
      <c r="J30" s="128"/>
    </row>
    <row r="31" spans="1:12" s="79" customFormat="1" x14ac:dyDescent="0.25">
      <c r="C31" s="118"/>
      <c r="D31" s="129"/>
      <c r="E31" s="129"/>
      <c r="F31" s="120"/>
      <c r="G31" s="129"/>
      <c r="H31" s="121"/>
      <c r="I31" s="129"/>
      <c r="J31" s="121"/>
    </row>
    <row r="32" spans="1:12" s="79" customFormat="1" x14ac:dyDescent="0.25">
      <c r="C32" s="118"/>
      <c r="D32" s="119"/>
      <c r="E32" s="119"/>
      <c r="F32" s="120"/>
      <c r="G32" s="119"/>
      <c r="H32" s="121"/>
      <c r="I32" s="119"/>
      <c r="J32" s="121"/>
    </row>
    <row r="33" spans="3:10" s="79" customFormat="1" x14ac:dyDescent="0.25">
      <c r="C33" s="118"/>
      <c r="D33" s="119"/>
      <c r="E33" s="119"/>
      <c r="F33" s="120"/>
      <c r="G33" s="119"/>
      <c r="H33" s="121"/>
      <c r="I33" s="119"/>
      <c r="J33" s="121"/>
    </row>
    <row r="34" spans="3:10" s="79" customFormat="1" x14ac:dyDescent="0.25">
      <c r="C34" s="118"/>
      <c r="D34" s="119"/>
      <c r="E34" s="119"/>
      <c r="F34" s="120"/>
      <c r="G34" s="119"/>
      <c r="H34" s="121"/>
      <c r="I34" s="119"/>
      <c r="J34" s="121"/>
    </row>
    <row r="35" spans="3:10" s="79" customFormat="1" x14ac:dyDescent="0.25">
      <c r="C35" s="118"/>
      <c r="D35" s="119"/>
      <c r="E35" s="119"/>
      <c r="F35" s="120"/>
      <c r="G35" s="119"/>
      <c r="H35" s="121"/>
      <c r="I35" s="119"/>
      <c r="J35" s="121"/>
    </row>
    <row r="36" spans="3:10" s="79" customFormat="1" x14ac:dyDescent="0.25">
      <c r="C36" s="118"/>
      <c r="D36" s="119"/>
      <c r="E36" s="119"/>
      <c r="F36" s="120"/>
      <c r="G36" s="119"/>
      <c r="H36" s="121"/>
      <c r="I36" s="119"/>
      <c r="J36" s="121"/>
    </row>
    <row r="37" spans="3:10" s="79" customFormat="1" x14ac:dyDescent="0.25">
      <c r="C37" s="118"/>
      <c r="D37" s="119"/>
      <c r="E37" s="119"/>
      <c r="F37" s="120"/>
      <c r="G37" s="119"/>
      <c r="H37" s="121"/>
      <c r="I37" s="119"/>
      <c r="J37" s="121"/>
    </row>
    <row r="38" spans="3:10" s="79" customFormat="1" x14ac:dyDescent="0.25">
      <c r="C38" s="118"/>
      <c r="D38" s="119"/>
      <c r="E38" s="119"/>
      <c r="F38" s="120"/>
      <c r="G38" s="119"/>
      <c r="H38" s="121"/>
      <c r="I38" s="119"/>
      <c r="J38" s="121"/>
    </row>
    <row r="39" spans="3:10" s="79" customFormat="1" x14ac:dyDescent="0.25">
      <c r="C39" s="118"/>
      <c r="D39" s="119"/>
      <c r="E39" s="119"/>
      <c r="F39" s="120"/>
      <c r="G39" s="119"/>
      <c r="H39" s="121"/>
      <c r="I39" s="119"/>
      <c r="J39" s="121"/>
    </row>
    <row r="40" spans="3:10" s="79" customFormat="1" x14ac:dyDescent="0.25">
      <c r="C40" s="118"/>
      <c r="D40" s="119"/>
      <c r="E40" s="119"/>
      <c r="F40" s="120"/>
      <c r="G40" s="119"/>
      <c r="H40" s="121"/>
      <c r="I40" s="119"/>
      <c r="J40" s="121"/>
    </row>
    <row r="41" spans="3:10" s="79" customFormat="1" x14ac:dyDescent="0.25">
      <c r="C41" s="118"/>
      <c r="D41" s="119"/>
      <c r="E41" s="119"/>
      <c r="F41" s="120"/>
      <c r="G41" s="119"/>
      <c r="H41" s="121"/>
      <c r="I41" s="119"/>
      <c r="J41" s="121"/>
    </row>
    <row r="42" spans="3:10" s="79" customFormat="1" x14ac:dyDescent="0.25">
      <c r="C42" s="118"/>
      <c r="D42" s="119"/>
      <c r="E42" s="119"/>
      <c r="F42" s="120"/>
      <c r="G42" s="119"/>
      <c r="H42" s="121"/>
      <c r="I42" s="119"/>
      <c r="J42" s="121"/>
    </row>
    <row r="43" spans="3:10" s="79" customFormat="1" x14ac:dyDescent="0.25">
      <c r="C43" s="118"/>
      <c r="D43" s="119"/>
      <c r="E43" s="119"/>
      <c r="F43" s="120"/>
      <c r="G43" s="119"/>
      <c r="H43" s="121"/>
      <c r="I43" s="119"/>
      <c r="J43" s="121"/>
    </row>
    <row r="44" spans="3:10" s="79" customFormat="1" x14ac:dyDescent="0.25">
      <c r="C44" s="118"/>
      <c r="D44" s="119"/>
      <c r="E44" s="119"/>
      <c r="F44" s="120"/>
      <c r="G44" s="119"/>
      <c r="H44" s="121"/>
      <c r="I44" s="119"/>
      <c r="J44" s="121"/>
    </row>
    <row r="45" spans="3:10" s="79" customFormat="1" x14ac:dyDescent="0.25">
      <c r="C45" s="118"/>
      <c r="D45" s="119"/>
      <c r="E45" s="119"/>
      <c r="F45" s="120"/>
      <c r="G45" s="119"/>
      <c r="H45" s="121"/>
      <c r="I45" s="119"/>
      <c r="J45" s="121"/>
    </row>
    <row r="46" spans="3:10" s="79" customFormat="1" ht="15" customHeight="1" x14ac:dyDescent="0.25">
      <c r="C46" s="118"/>
      <c r="D46" s="119"/>
      <c r="E46" s="119"/>
      <c r="F46" s="120"/>
      <c r="G46" s="119"/>
      <c r="H46" s="121"/>
      <c r="I46" s="119"/>
      <c r="J46" s="121"/>
    </row>
    <row r="47" spans="3:10" s="79" customFormat="1" ht="15" customHeight="1" x14ac:dyDescent="0.25">
      <c r="C47" s="118"/>
      <c r="D47" s="119"/>
      <c r="E47" s="119"/>
      <c r="F47" s="120"/>
      <c r="G47" s="119"/>
      <c r="H47" s="121"/>
      <c r="I47" s="119"/>
      <c r="J47" s="121"/>
    </row>
    <row r="48" spans="3:10" s="79" customFormat="1" ht="15" customHeight="1" x14ac:dyDescent="0.25">
      <c r="C48" s="118"/>
      <c r="D48" s="119"/>
      <c r="E48" s="119"/>
      <c r="F48" s="120"/>
      <c r="G48" s="119"/>
      <c r="H48" s="121"/>
      <c r="I48" s="119"/>
      <c r="J48" s="121"/>
    </row>
    <row r="49" spans="3:10" s="79" customFormat="1" ht="15" customHeight="1" x14ac:dyDescent="0.25">
      <c r="C49" s="118"/>
      <c r="D49" s="119"/>
      <c r="E49" s="119"/>
      <c r="F49" s="120"/>
      <c r="G49" s="119"/>
      <c r="H49" s="121"/>
      <c r="I49" s="119"/>
      <c r="J49" s="121"/>
    </row>
    <row r="50" spans="3:10" s="79" customFormat="1" ht="15" customHeight="1" x14ac:dyDescent="0.25">
      <c r="C50" s="118"/>
      <c r="D50" s="119"/>
      <c r="E50" s="119"/>
      <c r="F50" s="120"/>
      <c r="G50" s="119"/>
      <c r="H50" s="121"/>
      <c r="I50" s="119"/>
      <c r="J50" s="121"/>
    </row>
    <row r="51" spans="3:10" s="79" customFormat="1" ht="15" customHeight="1" x14ac:dyDescent="0.25">
      <c r="C51" s="118"/>
      <c r="D51" s="119"/>
      <c r="E51" s="119"/>
      <c r="F51" s="120"/>
      <c r="G51" s="119"/>
      <c r="H51" s="121"/>
      <c r="I51" s="119"/>
      <c r="J51" s="121"/>
    </row>
    <row r="52" spans="3:10" s="79" customFormat="1" ht="15" customHeight="1" x14ac:dyDescent="0.25">
      <c r="C52" s="118"/>
      <c r="D52" s="119"/>
      <c r="E52" s="119"/>
      <c r="F52" s="120"/>
      <c r="G52" s="119"/>
      <c r="H52" s="121"/>
      <c r="I52" s="119"/>
      <c r="J52" s="121"/>
    </row>
    <row r="53" spans="3:10" s="79" customFormat="1" ht="15" customHeight="1" x14ac:dyDescent="0.25">
      <c r="C53" s="118"/>
      <c r="D53" s="119"/>
      <c r="E53" s="119"/>
      <c r="F53" s="120"/>
      <c r="G53" s="119"/>
      <c r="H53" s="121"/>
      <c r="I53" s="119"/>
      <c r="J53" s="121"/>
    </row>
    <row r="54" spans="3:10" s="79" customFormat="1" ht="15" hidden="1" customHeight="1" x14ac:dyDescent="0.25">
      <c r="C54" s="118"/>
      <c r="D54" s="119"/>
      <c r="E54" s="119"/>
      <c r="F54" s="120"/>
      <c r="G54" s="119"/>
      <c r="H54" s="121"/>
      <c r="I54" s="119"/>
      <c r="J54" s="121"/>
    </row>
    <row r="55" spans="3:10" s="79" customFormat="1" ht="15" customHeight="1" x14ac:dyDescent="0.25">
      <c r="C55" s="118"/>
      <c r="D55" s="119"/>
      <c r="E55" s="119"/>
      <c r="F55" s="120"/>
      <c r="G55" s="119"/>
      <c r="H55" s="121"/>
      <c r="I55" s="119"/>
      <c r="J55" s="121"/>
    </row>
    <row r="56" spans="3:10" s="79" customFormat="1" ht="15" customHeight="1" x14ac:dyDescent="0.25">
      <c r="C56" s="118"/>
      <c r="D56" s="119"/>
      <c r="E56" s="119"/>
      <c r="F56" s="120"/>
      <c r="G56" s="119"/>
      <c r="H56" s="121"/>
      <c r="I56" s="119"/>
      <c r="J56" s="121"/>
    </row>
    <row r="57" spans="3:10" s="79" customFormat="1" ht="15" customHeight="1" x14ac:dyDescent="0.25">
      <c r="C57" s="118"/>
      <c r="D57" s="119"/>
      <c r="E57" s="119"/>
      <c r="F57" s="120"/>
      <c r="G57" s="119"/>
      <c r="H57" s="121"/>
      <c r="I57" s="119"/>
      <c r="J57" s="121"/>
    </row>
    <row r="58" spans="3:10" s="79" customFormat="1" ht="15" customHeight="1" x14ac:dyDescent="0.25">
      <c r="C58" s="118"/>
      <c r="D58" s="119"/>
      <c r="E58" s="119"/>
      <c r="F58" s="120"/>
      <c r="G58" s="119"/>
      <c r="H58" s="121"/>
      <c r="I58" s="119"/>
      <c r="J58" s="121"/>
    </row>
    <row r="59" spans="3:10" s="79" customFormat="1" ht="15" customHeight="1" x14ac:dyDescent="0.25">
      <c r="C59" s="118"/>
      <c r="D59" s="119"/>
      <c r="E59" s="119"/>
      <c r="F59" s="120"/>
      <c r="G59" s="119"/>
      <c r="H59" s="121"/>
      <c r="I59" s="119"/>
      <c r="J59" s="121"/>
    </row>
    <row r="60" spans="3:10" s="79" customFormat="1" ht="15" customHeight="1" x14ac:dyDescent="0.25">
      <c r="C60" s="118"/>
      <c r="D60" s="119"/>
      <c r="E60" s="119"/>
      <c r="F60" s="120"/>
      <c r="G60" s="119"/>
      <c r="H60" s="121"/>
      <c r="I60" s="119"/>
      <c r="J60" s="121"/>
    </row>
    <row r="61" spans="3:10" s="79" customFormat="1" ht="15" hidden="1" customHeight="1" x14ac:dyDescent="0.25">
      <c r="C61" s="118"/>
      <c r="D61" s="119"/>
      <c r="E61" s="119"/>
      <c r="F61" s="120"/>
      <c r="G61" s="119"/>
      <c r="H61" s="121"/>
      <c r="I61" s="119"/>
      <c r="J61" s="121"/>
    </row>
    <row r="62" spans="3:10" s="79" customFormat="1" ht="15" customHeight="1" x14ac:dyDescent="0.25">
      <c r="C62" s="118"/>
      <c r="D62" s="119"/>
      <c r="E62" s="119"/>
      <c r="F62" s="120"/>
      <c r="G62" s="119"/>
      <c r="H62" s="121"/>
      <c r="I62" s="119"/>
      <c r="J62" s="121"/>
    </row>
    <row r="63" spans="3:10" ht="15" customHeight="1" x14ac:dyDescent="0.25"/>
  </sheetData>
  <sheetProtection sheet="1" objects="1" scenarios="1"/>
  <mergeCells count="4">
    <mergeCell ref="B2:L2"/>
    <mergeCell ref="A22:B22"/>
    <mergeCell ref="A23:B23"/>
    <mergeCell ref="A24:B24"/>
  </mergeCells>
  <conditionalFormatting sqref="F22">
    <cfRule type="cellIs" dxfId="14" priority="7" operator="between">
      <formula>0.75</formula>
      <formula>1</formula>
    </cfRule>
    <cfRule type="cellIs" dxfId="13" priority="8" operator="between">
      <formula>45.0001%</formula>
      <formula>74.99%</formula>
    </cfRule>
    <cfRule type="cellIs" dxfId="12" priority="9" operator="between">
      <formula>0</formula>
      <formula>0.45</formula>
    </cfRule>
  </conditionalFormatting>
  <conditionalFormatting sqref="H7:H17 J7:J17 F7:F21 H19:H21 J19:J21">
    <cfRule type="cellIs" dxfId="11" priority="10" operator="between">
      <formula>0.75</formula>
      <formula>1</formula>
    </cfRule>
    <cfRule type="cellIs" dxfId="10" priority="11" operator="between">
      <formula>45.0001%</formula>
      <formula>74.99%</formula>
    </cfRule>
    <cfRule type="cellIs" dxfId="9" priority="12" operator="between">
      <formula>0</formula>
      <formula>0.45</formula>
    </cfRule>
  </conditionalFormatting>
  <conditionalFormatting sqref="H22">
    <cfRule type="cellIs" dxfId="8" priority="4" operator="between">
      <formula>0.75</formula>
      <formula>1</formula>
    </cfRule>
    <cfRule type="cellIs" dxfId="7" priority="5" operator="between">
      <formula>45.0001%</formula>
      <formula>74.99%</formula>
    </cfRule>
    <cfRule type="cellIs" dxfId="6" priority="6" operator="between">
      <formula>0</formula>
      <formula>0.45</formula>
    </cfRule>
  </conditionalFormatting>
  <conditionalFormatting sqref="J22">
    <cfRule type="cellIs" dxfId="5" priority="1" operator="between">
      <formula>0.75</formula>
      <formula>1</formula>
    </cfRule>
    <cfRule type="cellIs" dxfId="4" priority="2" operator="between">
      <formula>45.0001%</formula>
      <formula>74.99%</formula>
    </cfRule>
    <cfRule type="cellIs" dxfId="3" priority="3" operator="between">
      <formula>0</formula>
      <formula>0.45</formula>
    </cfRule>
  </conditionalFormatting>
  <pageMargins left="0.7" right="0.7" top="0.75" bottom="0.75" header="0.3" footer="0.3"/>
  <ignoredErrors>
    <ignoredError sqref="J7 H7 F7" calculatedColumn="1"/>
  </ignoredErrors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X31632"/>
  <sheetViews>
    <sheetView showGridLines="0" tabSelected="1" view="pageBreakPreview" topLeftCell="F1" zoomScale="80" zoomScaleNormal="55" zoomScaleSheetLayoutView="80" workbookViewId="0">
      <pane ySplit="8" topLeftCell="A129" activePane="bottomLeft" state="frozen"/>
      <selection pane="bottomLeft" activeCell="L151" sqref="L151"/>
    </sheetView>
  </sheetViews>
  <sheetFormatPr defaultColWidth="7" defaultRowHeight="11.25" x14ac:dyDescent="0.25"/>
  <cols>
    <col min="1" max="1" width="44.42578125" style="151" customWidth="1"/>
    <col min="2" max="2" width="33.28515625" style="4" customWidth="1"/>
    <col min="3" max="3" width="22.85546875" style="4" customWidth="1"/>
    <col min="4" max="5" width="39.28515625" style="4" customWidth="1"/>
    <col min="6" max="6" width="28.42578125" style="4" customWidth="1"/>
    <col min="7" max="7" width="13.42578125" style="4" customWidth="1"/>
    <col min="8" max="8" width="19.7109375" style="4" bestFit="1" customWidth="1"/>
    <col min="9" max="9" width="20.5703125" style="4" customWidth="1"/>
    <col min="10" max="10" width="21.7109375" style="4" customWidth="1"/>
    <col min="11" max="11" width="21" style="153" customWidth="1"/>
    <col min="12" max="12" width="23" style="4" customWidth="1"/>
    <col min="13" max="13" width="20.7109375" style="153" bestFit="1" customWidth="1"/>
    <col min="14" max="14" width="6.85546875" style="154" bestFit="1" customWidth="1"/>
    <col min="15" max="15" width="22" style="153" customWidth="1"/>
    <col min="16" max="16" width="6.85546875" style="154" bestFit="1" customWidth="1"/>
    <col min="17" max="17" width="22.28515625" style="153" customWidth="1"/>
    <col min="18" max="18" width="6.85546875" style="154" bestFit="1" customWidth="1"/>
    <col min="19" max="19" width="35.28515625" style="4" customWidth="1"/>
    <col min="20" max="20" width="37.7109375" style="4" customWidth="1"/>
    <col min="21" max="21" width="29.5703125" style="4" customWidth="1"/>
    <col min="22" max="22" width="22.42578125" style="4" customWidth="1"/>
    <col min="23" max="23" width="28" style="4" customWidth="1"/>
    <col min="24" max="24" width="27" style="4" customWidth="1"/>
    <col min="25" max="253" width="7" style="4" customWidth="1"/>
    <col min="254" max="254" width="4.140625" style="4" customWidth="1"/>
    <col min="255" max="255" width="5.42578125" style="4" customWidth="1"/>
    <col min="256" max="256" width="3.42578125" style="4" customWidth="1"/>
    <col min="257" max="16384" width="7" style="4"/>
  </cols>
  <sheetData>
    <row r="1" spans="1:24" x14ac:dyDescent="0.25">
      <c r="A1" s="194"/>
      <c r="B1" s="196" t="s">
        <v>56</v>
      </c>
      <c r="C1" s="197"/>
      <c r="D1" s="197"/>
      <c r="E1" s="197"/>
      <c r="F1" s="197"/>
      <c r="G1" s="197"/>
      <c r="H1" s="199"/>
      <c r="I1" s="196" t="s">
        <v>57</v>
      </c>
      <c r="J1" s="197"/>
      <c r="K1" s="197"/>
      <c r="L1" s="197"/>
      <c r="M1" s="198"/>
      <c r="N1" s="197"/>
      <c r="O1" s="197"/>
      <c r="P1" s="197"/>
      <c r="Q1" s="197"/>
      <c r="R1" s="197"/>
      <c r="S1" s="197"/>
      <c r="T1" s="199"/>
    </row>
    <row r="2" spans="1:24" x14ac:dyDescent="0.25">
      <c r="A2" s="194"/>
      <c r="B2" s="196" t="s">
        <v>58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9"/>
    </row>
    <row r="3" spans="1:24" ht="12" thickBot="1" x14ac:dyDescent="0.3">
      <c r="A3" s="195"/>
      <c r="B3" s="204" t="s">
        <v>59</v>
      </c>
      <c r="C3" s="205"/>
      <c r="D3" s="206"/>
      <c r="E3" s="130"/>
      <c r="F3" s="190" t="s">
        <v>60</v>
      </c>
      <c r="G3" s="193"/>
      <c r="H3" s="190" t="s">
        <v>61</v>
      </c>
      <c r="I3" s="191"/>
      <c r="J3" s="191"/>
      <c r="K3" s="191"/>
      <c r="L3" s="191"/>
      <c r="M3" s="192"/>
      <c r="N3" s="191"/>
      <c r="O3" s="191"/>
      <c r="P3" s="191"/>
      <c r="Q3" s="191"/>
      <c r="R3" s="191"/>
      <c r="S3" s="191"/>
      <c r="T3" s="193"/>
    </row>
    <row r="4" spans="1:24" ht="12" thickTop="1" x14ac:dyDescent="0.25">
      <c r="A4" s="168"/>
      <c r="B4" s="133"/>
      <c r="C4" s="134"/>
      <c r="D4" s="134"/>
      <c r="E4" s="134"/>
      <c r="F4" s="135"/>
      <c r="G4" s="136"/>
      <c r="H4" s="137"/>
      <c r="I4" s="136"/>
      <c r="J4" s="136"/>
      <c r="K4" s="137"/>
      <c r="L4" s="136"/>
      <c r="M4" s="138"/>
      <c r="N4" s="135"/>
      <c r="O4" s="135"/>
      <c r="P4" s="4"/>
      <c r="Q4" s="4"/>
      <c r="R4" s="4"/>
    </row>
    <row r="5" spans="1:24" x14ac:dyDescent="0.25">
      <c r="A5" s="203" t="s">
        <v>62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</row>
    <row r="6" spans="1:24" s="232" customFormat="1" x14ac:dyDescent="0.25">
      <c r="A6" s="230" t="s">
        <v>1</v>
      </c>
      <c r="B6" s="231">
        <f>+Proyectos!D4</f>
        <v>45473</v>
      </c>
      <c r="D6" s="233"/>
      <c r="E6" s="233"/>
      <c r="F6" s="233"/>
      <c r="G6" s="234"/>
      <c r="H6" s="235"/>
      <c r="I6" s="234"/>
      <c r="J6" s="234"/>
      <c r="K6" s="235"/>
      <c r="L6" s="234">
        <f>L7-Proyectos!E13</f>
        <v>-4.974365234375E-3</v>
      </c>
      <c r="M6" s="236">
        <f>M7-Proyectos!G13</f>
        <v>-4.2724609375E-4</v>
      </c>
      <c r="N6" s="237"/>
      <c r="O6" s="238">
        <f>O7-Proyectos!I13</f>
        <v>0</v>
      </c>
      <c r="Q6" s="239">
        <f>Q7-Proyectos!K13</f>
        <v>0</v>
      </c>
    </row>
    <row r="7" spans="1:24" s="232" customFormat="1" x14ac:dyDescent="0.25">
      <c r="A7" s="240"/>
      <c r="B7" s="241"/>
      <c r="C7" s="233"/>
      <c r="D7" s="233"/>
      <c r="E7" s="233"/>
      <c r="F7" s="233"/>
      <c r="G7" s="234"/>
      <c r="H7" s="235"/>
      <c r="I7" s="234"/>
      <c r="J7" s="234"/>
      <c r="K7" s="242"/>
      <c r="L7" s="234">
        <f>SUM(L9:L129)</f>
        <v>94135686069.995026</v>
      </c>
      <c r="M7" s="234">
        <f>SUM(M9:M129)</f>
        <v>80496879504.149582</v>
      </c>
      <c r="N7" s="233"/>
      <c r="O7" s="234">
        <f>SUM(O9:O129)</f>
        <v>60292580478.889999</v>
      </c>
      <c r="Q7" s="234">
        <f>SUM(Q9:Q129)</f>
        <v>28554527837.799999</v>
      </c>
    </row>
    <row r="8" spans="1:24" s="12" customFormat="1" ht="22.5" x14ac:dyDescent="0.25">
      <c r="A8" s="33" t="s">
        <v>63</v>
      </c>
      <c r="B8" s="33" t="s">
        <v>64</v>
      </c>
      <c r="C8" s="34" t="s">
        <v>65</v>
      </c>
      <c r="D8" s="33" t="s">
        <v>66</v>
      </c>
      <c r="E8" s="33" t="s">
        <v>67</v>
      </c>
      <c r="F8" s="33" t="s">
        <v>68</v>
      </c>
      <c r="G8" s="33" t="s">
        <v>69</v>
      </c>
      <c r="H8" s="33" t="s">
        <v>70</v>
      </c>
      <c r="I8" s="33" t="s">
        <v>71</v>
      </c>
      <c r="J8" s="33" t="s">
        <v>72</v>
      </c>
      <c r="K8" s="35" t="s">
        <v>73</v>
      </c>
      <c r="L8" s="36" t="s">
        <v>74</v>
      </c>
      <c r="M8" s="36" t="s">
        <v>8</v>
      </c>
      <c r="N8" s="37" t="s">
        <v>75</v>
      </c>
      <c r="O8" s="35" t="s">
        <v>10</v>
      </c>
      <c r="P8" s="37" t="s">
        <v>75</v>
      </c>
      <c r="Q8" s="35" t="s">
        <v>76</v>
      </c>
      <c r="R8" s="37" t="s">
        <v>75</v>
      </c>
      <c r="S8" s="33" t="s">
        <v>77</v>
      </c>
      <c r="T8" s="33" t="s">
        <v>78</v>
      </c>
    </row>
    <row r="9" spans="1:24" s="134" customFormat="1" ht="67.5" x14ac:dyDescent="0.25">
      <c r="A9" s="162" t="s">
        <v>79</v>
      </c>
      <c r="B9" s="139" t="s">
        <v>50</v>
      </c>
      <c r="C9" s="139" t="s">
        <v>80</v>
      </c>
      <c r="D9" s="139" t="s">
        <v>81</v>
      </c>
      <c r="E9" s="139" t="s">
        <v>82</v>
      </c>
      <c r="F9" s="139" t="s">
        <v>83</v>
      </c>
      <c r="G9" s="140" t="s">
        <v>84</v>
      </c>
      <c r="H9" s="139">
        <v>3149803.864000001</v>
      </c>
      <c r="I9" s="139">
        <v>0</v>
      </c>
      <c r="J9" s="139">
        <v>0</v>
      </c>
      <c r="K9" s="139">
        <v>36615046</v>
      </c>
      <c r="L9" s="141">
        <f>H9+J9+K9</f>
        <v>39764849.864</v>
      </c>
      <c r="M9" s="142">
        <v>29830101.95947174</v>
      </c>
      <c r="N9" s="143">
        <v>0.75016256974423012</v>
      </c>
      <c r="O9" s="142">
        <v>26680298.09547174</v>
      </c>
      <c r="P9" s="143">
        <v>0.67095181263656689</v>
      </c>
      <c r="Q9" s="142">
        <v>0</v>
      </c>
      <c r="R9" s="143">
        <v>0</v>
      </c>
      <c r="S9" s="144" t="s">
        <v>30</v>
      </c>
      <c r="T9" s="144" t="s">
        <v>85</v>
      </c>
      <c r="U9" s="161"/>
      <c r="V9" s="161"/>
      <c r="X9" s="161"/>
    </row>
    <row r="10" spans="1:24" s="134" customFormat="1" ht="67.5" x14ac:dyDescent="0.25">
      <c r="A10" s="162" t="s">
        <v>79</v>
      </c>
      <c r="B10" s="140" t="s">
        <v>50</v>
      </c>
      <c r="C10" s="140" t="s">
        <v>80</v>
      </c>
      <c r="D10" s="140" t="s">
        <v>86</v>
      </c>
      <c r="E10" s="140" t="s">
        <v>87</v>
      </c>
      <c r="F10" s="139" t="s">
        <v>83</v>
      </c>
      <c r="G10" s="140" t="s">
        <v>84</v>
      </c>
      <c r="H10" s="139">
        <v>12251215.456000004</v>
      </c>
      <c r="I10" s="139">
        <v>0</v>
      </c>
      <c r="J10" s="139">
        <v>0</v>
      </c>
      <c r="K10" s="139">
        <v>121403957</v>
      </c>
      <c r="L10" s="141">
        <f t="shared" ref="L10:L30" si="0">H10+J10+K10</f>
        <v>133655172.456</v>
      </c>
      <c r="M10" s="142">
        <v>92027093.713058859</v>
      </c>
      <c r="N10" s="143">
        <v>0.68854120661401763</v>
      </c>
      <c r="O10" s="142">
        <v>79775878.257058859</v>
      </c>
      <c r="P10" s="143">
        <v>0.59687834590405775</v>
      </c>
      <c r="Q10" s="142">
        <v>0</v>
      </c>
      <c r="R10" s="143">
        <v>0</v>
      </c>
      <c r="S10" s="144" t="s">
        <v>30</v>
      </c>
      <c r="T10" s="144" t="s">
        <v>85</v>
      </c>
      <c r="U10" s="161"/>
      <c r="V10" s="161"/>
      <c r="X10" s="161"/>
    </row>
    <row r="11" spans="1:24" s="134" customFormat="1" ht="67.5" x14ac:dyDescent="0.25">
      <c r="A11" s="162" t="s">
        <v>79</v>
      </c>
      <c r="B11" s="140" t="s">
        <v>50</v>
      </c>
      <c r="C11" s="140" t="s">
        <v>80</v>
      </c>
      <c r="D11" s="140" t="s">
        <v>88</v>
      </c>
      <c r="E11" s="140" t="s">
        <v>89</v>
      </c>
      <c r="F11" s="139" t="s">
        <v>83</v>
      </c>
      <c r="G11" s="140" t="s">
        <v>84</v>
      </c>
      <c r="H11" s="139">
        <v>16334953.941333339</v>
      </c>
      <c r="I11" s="139">
        <v>0</v>
      </c>
      <c r="J11" s="139">
        <v>124629800</v>
      </c>
      <c r="K11" s="139">
        <v>410568522</v>
      </c>
      <c r="L11" s="141">
        <f t="shared" si="0"/>
        <v>551533275.94133329</v>
      </c>
      <c r="M11" s="142">
        <v>661192417.55152559</v>
      </c>
      <c r="N11" s="143">
        <v>1.1988259755008086</v>
      </c>
      <c r="O11" s="142">
        <v>428920607.6101923</v>
      </c>
      <c r="P11" s="143">
        <v>0.77768763249711281</v>
      </c>
      <c r="Q11" s="142">
        <v>52861056</v>
      </c>
      <c r="R11" s="143">
        <v>9.5843819957697057E-2</v>
      </c>
      <c r="S11" s="144" t="s">
        <v>30</v>
      </c>
      <c r="T11" s="144" t="s">
        <v>85</v>
      </c>
      <c r="U11" s="161"/>
      <c r="V11" s="161"/>
      <c r="X11" s="161"/>
    </row>
    <row r="12" spans="1:24" s="134" customFormat="1" ht="67.5" x14ac:dyDescent="0.25">
      <c r="A12" s="162" t="s">
        <v>79</v>
      </c>
      <c r="B12" s="140" t="s">
        <v>50</v>
      </c>
      <c r="C12" s="140" t="s">
        <v>80</v>
      </c>
      <c r="D12" s="140" t="s">
        <v>90</v>
      </c>
      <c r="E12" s="140" t="s">
        <v>91</v>
      </c>
      <c r="F12" s="139" t="s">
        <v>83</v>
      </c>
      <c r="G12" s="140" t="s">
        <v>84</v>
      </c>
      <c r="H12" s="139">
        <v>0</v>
      </c>
      <c r="I12" s="139">
        <v>0</v>
      </c>
      <c r="J12" s="139">
        <v>0</v>
      </c>
      <c r="K12" s="139">
        <v>192353512</v>
      </c>
      <c r="L12" s="141">
        <f t="shared" si="0"/>
        <v>192353512</v>
      </c>
      <c r="M12" s="142">
        <v>255306441.88259384</v>
      </c>
      <c r="N12" s="143">
        <v>1.3272772575246448</v>
      </c>
      <c r="O12" s="142">
        <v>255306441.88259384</v>
      </c>
      <c r="P12" s="143">
        <v>1.3272772575246448</v>
      </c>
      <c r="Q12" s="142">
        <v>0</v>
      </c>
      <c r="R12" s="143">
        <v>0</v>
      </c>
      <c r="S12" s="144" t="s">
        <v>30</v>
      </c>
      <c r="T12" s="144" t="s">
        <v>85</v>
      </c>
      <c r="U12" s="161"/>
      <c r="V12" s="161"/>
      <c r="X12" s="161"/>
    </row>
    <row r="13" spans="1:24" s="134" customFormat="1" ht="67.5" x14ac:dyDescent="0.25">
      <c r="A13" s="162" t="s">
        <v>79</v>
      </c>
      <c r="B13" s="140" t="s">
        <v>50</v>
      </c>
      <c r="C13" s="140" t="s">
        <v>80</v>
      </c>
      <c r="D13" s="140" t="s">
        <v>92</v>
      </c>
      <c r="E13" s="140" t="s">
        <v>93</v>
      </c>
      <c r="F13" s="139" t="s">
        <v>83</v>
      </c>
      <c r="G13" s="140" t="s">
        <v>84</v>
      </c>
      <c r="H13" s="139">
        <v>2099869.2426666673</v>
      </c>
      <c r="I13" s="139">
        <v>0</v>
      </c>
      <c r="J13" s="139">
        <v>0</v>
      </c>
      <c r="K13" s="139">
        <v>75298846</v>
      </c>
      <c r="L13" s="141">
        <f t="shared" si="0"/>
        <v>77398715.242666662</v>
      </c>
      <c r="M13" s="142">
        <v>56292738.243445009</v>
      </c>
      <c r="N13" s="143">
        <v>0.72730843227760955</v>
      </c>
      <c r="O13" s="142">
        <v>54192869.00077834</v>
      </c>
      <c r="P13" s="143">
        <v>0.70017788836505246</v>
      </c>
      <c r="Q13" s="142">
        <v>0</v>
      </c>
      <c r="R13" s="143">
        <v>0</v>
      </c>
      <c r="S13" s="144" t="s">
        <v>30</v>
      </c>
      <c r="T13" s="144" t="s">
        <v>85</v>
      </c>
      <c r="U13" s="161"/>
      <c r="V13" s="161"/>
      <c r="X13" s="161"/>
    </row>
    <row r="14" spans="1:24" s="134" customFormat="1" ht="67.5" x14ac:dyDescent="0.25">
      <c r="A14" s="162" t="s">
        <v>79</v>
      </c>
      <c r="B14" s="140" t="s">
        <v>50</v>
      </c>
      <c r="C14" s="140" t="s">
        <v>80</v>
      </c>
      <c r="D14" s="140" t="s">
        <v>94</v>
      </c>
      <c r="E14" s="140" t="s">
        <v>95</v>
      </c>
      <c r="F14" s="139" t="s">
        <v>83</v>
      </c>
      <c r="G14" s="140" t="s">
        <v>84</v>
      </c>
      <c r="H14" s="139">
        <v>4083738.4853333347</v>
      </c>
      <c r="I14" s="139">
        <v>0</v>
      </c>
      <c r="J14" s="139">
        <v>0</v>
      </c>
      <c r="K14" s="139">
        <v>59151838</v>
      </c>
      <c r="L14" s="141">
        <f t="shared" si="0"/>
        <v>63235576.485333338</v>
      </c>
      <c r="M14" s="142">
        <v>13052539.717087958</v>
      </c>
      <c r="N14" s="143">
        <v>0.20641133429241881</v>
      </c>
      <c r="O14" s="142">
        <v>8968801.2317546234</v>
      </c>
      <c r="P14" s="143">
        <v>0.141831572197888</v>
      </c>
      <c r="Q14" s="142">
        <v>0</v>
      </c>
      <c r="R14" s="143">
        <v>0</v>
      </c>
      <c r="S14" s="144" t="s">
        <v>30</v>
      </c>
      <c r="T14" s="144" t="s">
        <v>85</v>
      </c>
      <c r="U14" s="161"/>
      <c r="V14" s="161"/>
      <c r="X14" s="161"/>
    </row>
    <row r="15" spans="1:24" s="134" customFormat="1" ht="67.5" x14ac:dyDescent="0.25">
      <c r="A15" s="162" t="s">
        <v>79</v>
      </c>
      <c r="B15" s="140" t="s">
        <v>50</v>
      </c>
      <c r="C15" s="140" t="s">
        <v>80</v>
      </c>
      <c r="D15" s="140" t="s">
        <v>96</v>
      </c>
      <c r="E15" s="140" t="s">
        <v>97</v>
      </c>
      <c r="F15" s="139" t="s">
        <v>83</v>
      </c>
      <c r="G15" s="140" t="s">
        <v>84</v>
      </c>
      <c r="H15" s="139">
        <v>8399476.9706666693</v>
      </c>
      <c r="I15" s="139">
        <v>0</v>
      </c>
      <c r="J15" s="139">
        <v>186275467</v>
      </c>
      <c r="K15" s="139">
        <v>2094032898.1461487</v>
      </c>
      <c r="L15" s="141">
        <f t="shared" si="0"/>
        <v>2288707842.1168156</v>
      </c>
      <c r="M15" s="142">
        <v>2210795124.6621323</v>
      </c>
      <c r="N15" s="143">
        <v>0.96595777057213983</v>
      </c>
      <c r="O15" s="142">
        <v>2135335013.3521321</v>
      </c>
      <c r="P15" s="143">
        <v>0.93298715286315026</v>
      </c>
      <c r="Q15" s="142">
        <v>228558196</v>
      </c>
      <c r="R15" s="143">
        <v>9.9863421531604296E-2</v>
      </c>
      <c r="S15" s="144" t="s">
        <v>30</v>
      </c>
      <c r="T15" s="144" t="s">
        <v>85</v>
      </c>
      <c r="U15" s="161"/>
      <c r="V15" s="161"/>
      <c r="X15" s="161"/>
    </row>
    <row r="16" spans="1:24" s="134" customFormat="1" ht="67.5" x14ac:dyDescent="0.25">
      <c r="A16" s="162" t="s">
        <v>79</v>
      </c>
      <c r="B16" s="140" t="s">
        <v>50</v>
      </c>
      <c r="C16" s="140" t="s">
        <v>80</v>
      </c>
      <c r="D16" s="140" t="s">
        <v>98</v>
      </c>
      <c r="E16" s="140" t="s">
        <v>99</v>
      </c>
      <c r="F16" s="139" t="s">
        <v>83</v>
      </c>
      <c r="G16" s="140" t="s">
        <v>84</v>
      </c>
      <c r="H16" s="139">
        <v>0</v>
      </c>
      <c r="I16" s="139">
        <v>0</v>
      </c>
      <c r="J16" s="139">
        <v>180017200</v>
      </c>
      <c r="K16" s="139">
        <v>0</v>
      </c>
      <c r="L16" s="141">
        <f t="shared" si="0"/>
        <v>180017200</v>
      </c>
      <c r="M16" s="142">
        <v>175967733.34</v>
      </c>
      <c r="N16" s="143">
        <v>0.9775051125114711</v>
      </c>
      <c r="O16" s="142">
        <v>175967733.34</v>
      </c>
      <c r="P16" s="143">
        <v>0.9775051125114711</v>
      </c>
      <c r="Q16" s="142">
        <v>60742000</v>
      </c>
      <c r="R16" s="143">
        <v>0.33742331288343558</v>
      </c>
      <c r="S16" s="144" t="s">
        <v>30</v>
      </c>
      <c r="T16" s="144" t="s">
        <v>100</v>
      </c>
      <c r="U16" s="161"/>
      <c r="V16" s="161"/>
      <c r="X16" s="161"/>
    </row>
    <row r="17" spans="1:24" s="134" customFormat="1" ht="67.5" x14ac:dyDescent="0.25">
      <c r="A17" s="162" t="s">
        <v>79</v>
      </c>
      <c r="B17" s="140" t="s">
        <v>50</v>
      </c>
      <c r="C17" s="140" t="s">
        <v>80</v>
      </c>
      <c r="D17" s="140" t="s">
        <v>101</v>
      </c>
      <c r="E17" s="140" t="s">
        <v>102</v>
      </c>
      <c r="F17" s="139" t="s">
        <v>83</v>
      </c>
      <c r="G17" s="140" t="s">
        <v>84</v>
      </c>
      <c r="H17" s="139">
        <v>40837384.853333347</v>
      </c>
      <c r="I17" s="139">
        <v>0</v>
      </c>
      <c r="J17" s="139">
        <v>0</v>
      </c>
      <c r="K17" s="139">
        <v>19282567</v>
      </c>
      <c r="L17" s="141">
        <f t="shared" si="0"/>
        <v>60119951.853333347</v>
      </c>
      <c r="M17" s="142">
        <v>10796540</v>
      </c>
      <c r="N17" s="143">
        <v>0.17958331081732873</v>
      </c>
      <c r="O17" s="142">
        <v>11834596</v>
      </c>
      <c r="P17" s="143">
        <v>0.19684972517728042</v>
      </c>
      <c r="Q17" s="142">
        <v>28199449</v>
      </c>
      <c r="R17" s="143">
        <v>0.46905308688194641</v>
      </c>
      <c r="S17" s="144" t="s">
        <v>30</v>
      </c>
      <c r="T17" s="144" t="s">
        <v>103</v>
      </c>
      <c r="U17" s="161"/>
      <c r="V17" s="161"/>
      <c r="X17" s="161"/>
    </row>
    <row r="18" spans="1:24" s="134" customFormat="1" ht="67.5" x14ac:dyDescent="0.25">
      <c r="A18" s="162" t="s">
        <v>79</v>
      </c>
      <c r="B18" s="140" t="s">
        <v>50</v>
      </c>
      <c r="C18" s="140" t="s">
        <v>80</v>
      </c>
      <c r="D18" s="140" t="s">
        <v>104</v>
      </c>
      <c r="E18" s="140" t="s">
        <v>105</v>
      </c>
      <c r="F18" s="139" t="s">
        <v>83</v>
      </c>
      <c r="G18" s="140" t="s">
        <v>84</v>
      </c>
      <c r="H18" s="139">
        <v>6299607.728000002</v>
      </c>
      <c r="I18" s="139">
        <v>0</v>
      </c>
      <c r="J18" s="139">
        <v>64624067</v>
      </c>
      <c r="K18" s="139">
        <v>31298879</v>
      </c>
      <c r="L18" s="141">
        <f t="shared" si="0"/>
        <v>102222553.728</v>
      </c>
      <c r="M18" s="142">
        <v>98241185.482885927</v>
      </c>
      <c r="N18" s="143">
        <v>0.96105195869291293</v>
      </c>
      <c r="O18" s="142">
        <v>91941577.754885927</v>
      </c>
      <c r="P18" s="143">
        <v>0.8994255612076536</v>
      </c>
      <c r="Q18" s="142">
        <v>29735000</v>
      </c>
      <c r="R18" s="143">
        <v>0.29088492622793105</v>
      </c>
      <c r="S18" s="144" t="s">
        <v>30</v>
      </c>
      <c r="T18" s="144" t="s">
        <v>85</v>
      </c>
      <c r="U18" s="161"/>
      <c r="V18" s="161"/>
      <c r="X18" s="161"/>
    </row>
    <row r="19" spans="1:24" s="134" customFormat="1" ht="67.5" x14ac:dyDescent="0.25">
      <c r="A19" s="162" t="s">
        <v>79</v>
      </c>
      <c r="B19" s="140" t="s">
        <v>106</v>
      </c>
      <c r="C19" s="140" t="s">
        <v>80</v>
      </c>
      <c r="D19" s="140" t="s">
        <v>107</v>
      </c>
      <c r="E19" s="140" t="s">
        <v>108</v>
      </c>
      <c r="F19" s="139" t="s">
        <v>83</v>
      </c>
      <c r="G19" s="140" t="s">
        <v>84</v>
      </c>
      <c r="H19" s="139">
        <v>0</v>
      </c>
      <c r="I19" s="139">
        <v>0</v>
      </c>
      <c r="J19" s="139">
        <v>33230000</v>
      </c>
      <c r="K19" s="139">
        <v>17000000</v>
      </c>
      <c r="L19" s="141">
        <f t="shared" si="0"/>
        <v>50230000</v>
      </c>
      <c r="M19" s="142">
        <v>48984768.879716009</v>
      </c>
      <c r="N19" s="143">
        <v>0.97520941428859265</v>
      </c>
      <c r="O19" s="142">
        <v>48984768.879716009</v>
      </c>
      <c r="P19" s="143">
        <v>0.97520941428859265</v>
      </c>
      <c r="Q19" s="142">
        <v>16615000</v>
      </c>
      <c r="R19" s="143">
        <v>0.33077841927135176</v>
      </c>
      <c r="S19" s="144" t="s">
        <v>30</v>
      </c>
      <c r="T19" s="144" t="s">
        <v>85</v>
      </c>
      <c r="U19" s="161"/>
      <c r="V19" s="161"/>
      <c r="X19" s="161"/>
    </row>
    <row r="20" spans="1:24" s="134" customFormat="1" ht="67.5" x14ac:dyDescent="0.25">
      <c r="A20" s="162" t="s">
        <v>79</v>
      </c>
      <c r="B20" s="140" t="s">
        <v>52</v>
      </c>
      <c r="C20" s="140" t="s">
        <v>80</v>
      </c>
      <c r="D20" s="140" t="s">
        <v>109</v>
      </c>
      <c r="E20" s="140" t="s">
        <v>110</v>
      </c>
      <c r="F20" s="139" t="s">
        <v>83</v>
      </c>
      <c r="G20" s="140" t="s">
        <v>84</v>
      </c>
      <c r="H20" s="139">
        <v>0</v>
      </c>
      <c r="I20" s="139">
        <v>0</v>
      </c>
      <c r="J20" s="139">
        <v>0</v>
      </c>
      <c r="K20" s="139">
        <v>245000000</v>
      </c>
      <c r="L20" s="141">
        <f t="shared" si="0"/>
        <v>245000000</v>
      </c>
      <c r="M20" s="142">
        <v>55859999.948645681</v>
      </c>
      <c r="N20" s="143">
        <v>0.22799999979039054</v>
      </c>
      <c r="O20" s="142">
        <v>55859999.948645681</v>
      </c>
      <c r="P20" s="143">
        <v>0.22799999979039054</v>
      </c>
      <c r="Q20" s="142">
        <v>0</v>
      </c>
      <c r="R20" s="143">
        <v>0</v>
      </c>
      <c r="S20" s="144" t="s">
        <v>30</v>
      </c>
      <c r="T20" s="144" t="s">
        <v>85</v>
      </c>
      <c r="U20" s="161"/>
      <c r="V20" s="161"/>
      <c r="X20" s="161"/>
    </row>
    <row r="21" spans="1:24" s="134" customFormat="1" ht="67.5" x14ac:dyDescent="0.25">
      <c r="A21" s="162" t="s">
        <v>79</v>
      </c>
      <c r="B21" s="140" t="s">
        <v>41</v>
      </c>
      <c r="C21" s="140" t="s">
        <v>80</v>
      </c>
      <c r="D21" s="140" t="s">
        <v>111</v>
      </c>
      <c r="E21" s="140" t="s">
        <v>112</v>
      </c>
      <c r="F21" s="139" t="s">
        <v>83</v>
      </c>
      <c r="G21" s="140" t="s">
        <v>84</v>
      </c>
      <c r="H21" s="139">
        <v>0</v>
      </c>
      <c r="I21" s="139">
        <v>0</v>
      </c>
      <c r="J21" s="139">
        <v>0</v>
      </c>
      <c r="K21" s="139">
        <v>0</v>
      </c>
      <c r="L21" s="141">
        <f t="shared" si="0"/>
        <v>0</v>
      </c>
      <c r="M21" s="142">
        <v>0</v>
      </c>
      <c r="N21" s="143">
        <v>0</v>
      </c>
      <c r="O21" s="142">
        <v>0</v>
      </c>
      <c r="P21" s="143">
        <v>0</v>
      </c>
      <c r="Q21" s="142">
        <v>0</v>
      </c>
      <c r="R21" s="143">
        <v>0</v>
      </c>
      <c r="S21" s="144" t="s">
        <v>30</v>
      </c>
      <c r="T21" s="144" t="s">
        <v>113</v>
      </c>
      <c r="U21" s="161"/>
      <c r="V21" s="161"/>
      <c r="X21" s="161"/>
    </row>
    <row r="22" spans="1:24" s="134" customFormat="1" ht="84" x14ac:dyDescent="0.25">
      <c r="A22" s="164" t="s">
        <v>114</v>
      </c>
      <c r="B22" s="140" t="s">
        <v>45</v>
      </c>
      <c r="C22" s="140" t="s">
        <v>115</v>
      </c>
      <c r="D22" s="140" t="s">
        <v>116</v>
      </c>
      <c r="E22" s="140" t="s">
        <v>117</v>
      </c>
      <c r="F22" s="139" t="s">
        <v>83</v>
      </c>
      <c r="G22" s="140" t="s">
        <v>84</v>
      </c>
      <c r="H22" s="139">
        <v>0</v>
      </c>
      <c r="I22" s="139">
        <v>0</v>
      </c>
      <c r="J22" s="139">
        <v>818661205.66000009</v>
      </c>
      <c r="K22" s="139">
        <v>0</v>
      </c>
      <c r="L22" s="141">
        <f t="shared" si="0"/>
        <v>818661205.66000009</v>
      </c>
      <c r="M22" s="142">
        <v>772512700</v>
      </c>
      <c r="N22" s="143">
        <v>0.94362929946974172</v>
      </c>
      <c r="O22" s="142">
        <v>772512700</v>
      </c>
      <c r="P22" s="143">
        <v>0.94362929946974172</v>
      </c>
      <c r="Q22" s="142">
        <v>316423000</v>
      </c>
      <c r="R22" s="143">
        <v>0.38651275742924884</v>
      </c>
      <c r="S22" s="144" t="s">
        <v>18</v>
      </c>
      <c r="T22" s="144" t="s">
        <v>118</v>
      </c>
      <c r="U22" s="161"/>
      <c r="V22" s="161"/>
      <c r="X22" s="161"/>
    </row>
    <row r="23" spans="1:24" s="134" customFormat="1" ht="84" x14ac:dyDescent="0.25">
      <c r="A23" s="164" t="s">
        <v>114</v>
      </c>
      <c r="B23" s="140" t="s">
        <v>45</v>
      </c>
      <c r="C23" s="140" t="s">
        <v>115</v>
      </c>
      <c r="D23" s="144" t="s">
        <v>119</v>
      </c>
      <c r="E23" s="144" t="s">
        <v>120</v>
      </c>
      <c r="F23" s="139" t="s">
        <v>83</v>
      </c>
      <c r="G23" s="140" t="s">
        <v>84</v>
      </c>
      <c r="H23" s="139">
        <v>0</v>
      </c>
      <c r="I23" s="139">
        <v>0</v>
      </c>
      <c r="J23" s="139">
        <v>0</v>
      </c>
      <c r="K23" s="139">
        <v>1088192727.3400002</v>
      </c>
      <c r="L23" s="141">
        <f t="shared" si="0"/>
        <v>1088192727.3400002</v>
      </c>
      <c r="M23" s="142">
        <v>0</v>
      </c>
      <c r="N23" s="143">
        <v>0</v>
      </c>
      <c r="O23" s="142">
        <v>0</v>
      </c>
      <c r="P23" s="143">
        <v>0</v>
      </c>
      <c r="Q23" s="142">
        <v>0</v>
      </c>
      <c r="R23" s="143">
        <v>0</v>
      </c>
      <c r="S23" s="144" t="s">
        <v>18</v>
      </c>
      <c r="T23" s="144" t="s">
        <v>118</v>
      </c>
      <c r="U23" s="161"/>
      <c r="V23" s="161"/>
      <c r="X23" s="161"/>
    </row>
    <row r="24" spans="1:24" s="134" customFormat="1" ht="84" x14ac:dyDescent="0.25">
      <c r="A24" s="164" t="s">
        <v>114</v>
      </c>
      <c r="B24" s="140" t="s">
        <v>45</v>
      </c>
      <c r="C24" s="140" t="s">
        <v>115</v>
      </c>
      <c r="D24" s="144" t="s">
        <v>121</v>
      </c>
      <c r="E24" s="144" t="s">
        <v>122</v>
      </c>
      <c r="F24" s="139" t="s">
        <v>83</v>
      </c>
      <c r="G24" s="140" t="s">
        <v>84</v>
      </c>
      <c r="H24" s="139">
        <v>0</v>
      </c>
      <c r="I24" s="139">
        <v>0</v>
      </c>
      <c r="J24" s="139">
        <v>571562445.17999995</v>
      </c>
      <c r="K24" s="139">
        <v>0</v>
      </c>
      <c r="L24" s="141">
        <f t="shared" si="0"/>
        <v>571562445.17999995</v>
      </c>
      <c r="M24" s="142">
        <v>572047578.00000012</v>
      </c>
      <c r="N24" s="143">
        <v>1.0008487835827762</v>
      </c>
      <c r="O24" s="142">
        <v>282056167</v>
      </c>
      <c r="P24" s="143">
        <v>0.4934826795892322</v>
      </c>
      <c r="Q24" s="142">
        <v>98007500</v>
      </c>
      <c r="R24" s="143">
        <v>0.17147295247702091</v>
      </c>
      <c r="S24" s="144" t="s">
        <v>18</v>
      </c>
      <c r="T24" s="144" t="s">
        <v>123</v>
      </c>
      <c r="U24" s="161"/>
      <c r="V24" s="161"/>
      <c r="X24" s="161"/>
    </row>
    <row r="25" spans="1:24" s="134" customFormat="1" ht="67.5" x14ac:dyDescent="0.25">
      <c r="A25" s="162" t="s">
        <v>124</v>
      </c>
      <c r="B25" s="140" t="s">
        <v>48</v>
      </c>
      <c r="C25" s="144" t="s">
        <v>125</v>
      </c>
      <c r="D25" s="140" t="s">
        <v>126</v>
      </c>
      <c r="E25" s="140" t="s">
        <v>127</v>
      </c>
      <c r="F25" s="139" t="s">
        <v>83</v>
      </c>
      <c r="G25" s="140" t="s">
        <v>84</v>
      </c>
      <c r="H25" s="139">
        <v>4488802.9014080018</v>
      </c>
      <c r="I25" s="139">
        <v>0</v>
      </c>
      <c r="J25" s="139">
        <v>287670200</v>
      </c>
      <c r="K25" s="139">
        <v>189728852</v>
      </c>
      <c r="L25" s="141">
        <f t="shared" si="0"/>
        <v>481887854.90140802</v>
      </c>
      <c r="M25" s="142">
        <v>477168098</v>
      </c>
      <c r="N25" s="143">
        <v>0.990205694429934</v>
      </c>
      <c r="O25" s="142">
        <v>140411461</v>
      </c>
      <c r="P25" s="143">
        <v>0.29137787884014532</v>
      </c>
      <c r="Q25" s="142">
        <v>89013461</v>
      </c>
      <c r="R25" s="143">
        <v>0.18471820797021693</v>
      </c>
      <c r="S25" s="144" t="s">
        <v>24</v>
      </c>
      <c r="T25" s="144" t="s">
        <v>128</v>
      </c>
      <c r="U25" s="161"/>
      <c r="V25" s="161"/>
      <c r="X25" s="161"/>
    </row>
    <row r="26" spans="1:24" s="134" customFormat="1" ht="67.5" x14ac:dyDescent="0.25">
      <c r="A26" s="162" t="s">
        <v>124</v>
      </c>
      <c r="B26" s="140" t="s">
        <v>48</v>
      </c>
      <c r="C26" s="144" t="s">
        <v>125</v>
      </c>
      <c r="D26" s="140" t="s">
        <v>129</v>
      </c>
      <c r="E26" s="140" t="s">
        <v>130</v>
      </c>
      <c r="F26" s="139" t="s">
        <v>83</v>
      </c>
      <c r="G26" s="140" t="s">
        <v>84</v>
      </c>
      <c r="H26" s="139">
        <v>4488802.9014080018</v>
      </c>
      <c r="I26" s="139">
        <v>0</v>
      </c>
      <c r="J26" s="139">
        <v>0</v>
      </c>
      <c r="K26" s="139">
        <v>0</v>
      </c>
      <c r="L26" s="141">
        <f t="shared" si="0"/>
        <v>4488802.9014080018</v>
      </c>
      <c r="M26" s="142">
        <v>4488803</v>
      </c>
      <c r="N26" s="143">
        <v>1.0000000219639846</v>
      </c>
      <c r="O26" s="142">
        <v>0</v>
      </c>
      <c r="P26" s="143">
        <v>0</v>
      </c>
      <c r="Q26" s="142">
        <v>0</v>
      </c>
      <c r="R26" s="143">
        <v>0</v>
      </c>
      <c r="S26" s="144" t="s">
        <v>24</v>
      </c>
      <c r="T26" s="144" t="s">
        <v>131</v>
      </c>
      <c r="U26" s="161"/>
      <c r="V26" s="161"/>
      <c r="X26" s="161"/>
    </row>
    <row r="27" spans="1:24" s="134" customFormat="1" ht="67.5" x14ac:dyDescent="0.25">
      <c r="A27" s="162" t="s">
        <v>124</v>
      </c>
      <c r="B27" s="140" t="s">
        <v>48</v>
      </c>
      <c r="C27" s="144" t="s">
        <v>125</v>
      </c>
      <c r="D27" s="140" t="s">
        <v>132</v>
      </c>
      <c r="E27" s="140" t="s">
        <v>133</v>
      </c>
      <c r="F27" s="139" t="s">
        <v>83</v>
      </c>
      <c r="G27" s="140" t="s">
        <v>84</v>
      </c>
      <c r="H27" s="139">
        <v>0</v>
      </c>
      <c r="I27" s="139">
        <v>0</v>
      </c>
      <c r="J27" s="139">
        <v>195639733</v>
      </c>
      <c r="K27" s="139">
        <v>1804360267</v>
      </c>
      <c r="L27" s="141">
        <f t="shared" si="0"/>
        <v>2000000000</v>
      </c>
      <c r="M27" s="142">
        <v>2000000000</v>
      </c>
      <c r="N27" s="143">
        <v>1.1037116499999999E-2</v>
      </c>
      <c r="O27" s="142">
        <v>22074233</v>
      </c>
      <c r="P27" s="143">
        <v>1.1037116499999999E-2</v>
      </c>
      <c r="Q27" s="142">
        <v>22074233</v>
      </c>
      <c r="R27" s="143">
        <v>1.1037116499999999E-2</v>
      </c>
      <c r="S27" s="144" t="s">
        <v>15</v>
      </c>
      <c r="T27" s="144" t="s">
        <v>134</v>
      </c>
      <c r="U27" s="161"/>
      <c r="V27" s="161"/>
      <c r="X27" s="161"/>
    </row>
    <row r="28" spans="1:24" s="134" customFormat="1" ht="168.75" x14ac:dyDescent="0.25">
      <c r="A28" s="162" t="s">
        <v>124</v>
      </c>
      <c r="B28" s="140" t="s">
        <v>48</v>
      </c>
      <c r="C28" s="144" t="s">
        <v>125</v>
      </c>
      <c r="D28" s="140" t="s">
        <v>135</v>
      </c>
      <c r="E28" s="140" t="s">
        <v>136</v>
      </c>
      <c r="F28" s="140" t="s">
        <v>83</v>
      </c>
      <c r="G28" s="140" t="s">
        <v>84</v>
      </c>
      <c r="H28" s="139">
        <v>14015343.004693337</v>
      </c>
      <c r="I28" s="139">
        <v>0</v>
      </c>
      <c r="J28" s="139">
        <v>0</v>
      </c>
      <c r="K28" s="139">
        <v>1897288523.6999998</v>
      </c>
      <c r="L28" s="141">
        <f t="shared" si="0"/>
        <v>1911303866.7046931</v>
      </c>
      <c r="M28" s="142">
        <v>1864106293.0046933</v>
      </c>
      <c r="N28" s="143">
        <v>0.97530608579714029</v>
      </c>
      <c r="O28" s="142">
        <v>1820419</v>
      </c>
      <c r="P28" s="143">
        <v>9.5244876113739622E-4</v>
      </c>
      <c r="Q28" s="142">
        <v>1820419</v>
      </c>
      <c r="R28" s="143">
        <v>9.5244876113739622E-4</v>
      </c>
      <c r="S28" s="144" t="s">
        <v>24</v>
      </c>
      <c r="T28" s="144" t="s">
        <v>137</v>
      </c>
      <c r="U28" s="161"/>
      <c r="V28" s="161"/>
      <c r="X28" s="161"/>
    </row>
    <row r="29" spans="1:24" s="134" customFormat="1" ht="67.5" x14ac:dyDescent="0.25">
      <c r="A29" s="162" t="s">
        <v>124</v>
      </c>
      <c r="B29" s="140" t="s">
        <v>48</v>
      </c>
      <c r="C29" s="144" t="s">
        <v>125</v>
      </c>
      <c r="D29" s="140" t="s">
        <v>138</v>
      </c>
      <c r="E29" s="140" t="s">
        <v>139</v>
      </c>
      <c r="F29" s="140" t="s">
        <v>83</v>
      </c>
      <c r="G29" s="140" t="s">
        <v>84</v>
      </c>
      <c r="H29" s="139">
        <v>4488802.9014080018</v>
      </c>
      <c r="I29" s="139">
        <v>0</v>
      </c>
      <c r="J29" s="139">
        <v>0</v>
      </c>
      <c r="K29" s="139">
        <v>970000000</v>
      </c>
      <c r="L29" s="141">
        <f t="shared" si="0"/>
        <v>974488802.90140796</v>
      </c>
      <c r="M29" s="142">
        <v>600635653.60000002</v>
      </c>
      <c r="N29" s="143">
        <v>0.61635972810738204</v>
      </c>
      <c r="O29" s="142">
        <v>302072068.24000001</v>
      </c>
      <c r="P29" s="143">
        <v>0.30998002987886725</v>
      </c>
      <c r="Q29" s="142">
        <v>0</v>
      </c>
      <c r="R29" s="143">
        <v>0</v>
      </c>
      <c r="S29" s="144" t="s">
        <v>24</v>
      </c>
      <c r="T29" s="144" t="s">
        <v>140</v>
      </c>
      <c r="U29" s="161"/>
      <c r="V29" s="161"/>
      <c r="X29" s="161"/>
    </row>
    <row r="30" spans="1:24" s="134" customFormat="1" ht="67.5" x14ac:dyDescent="0.25">
      <c r="A30" s="162" t="s">
        <v>124</v>
      </c>
      <c r="B30" s="140" t="s">
        <v>48</v>
      </c>
      <c r="C30" s="144" t="s">
        <v>125</v>
      </c>
      <c r="D30" s="140" t="s">
        <v>141</v>
      </c>
      <c r="E30" s="140" t="s">
        <v>142</v>
      </c>
      <c r="F30" s="140" t="s">
        <v>83</v>
      </c>
      <c r="G30" s="140" t="s">
        <v>84</v>
      </c>
      <c r="H30" s="139">
        <v>0</v>
      </c>
      <c r="I30" s="139">
        <v>0</v>
      </c>
      <c r="J30" s="139">
        <v>764784032</v>
      </c>
      <c r="K30" s="139">
        <v>0</v>
      </c>
      <c r="L30" s="141">
        <f t="shared" si="0"/>
        <v>764784032</v>
      </c>
      <c r="M30" s="142">
        <v>779084032</v>
      </c>
      <c r="N30" s="143">
        <v>1.0186980891358359</v>
      </c>
      <c r="O30" s="142">
        <v>404652000</v>
      </c>
      <c r="P30" s="143">
        <v>0.52910623531428547</v>
      </c>
      <c r="Q30" s="142">
        <v>265671000</v>
      </c>
      <c r="R30" s="143">
        <v>0.3473804222941726</v>
      </c>
      <c r="S30" s="144" t="s">
        <v>27</v>
      </c>
      <c r="T30" s="144" t="s">
        <v>143</v>
      </c>
      <c r="U30" s="161"/>
      <c r="V30" s="161"/>
      <c r="X30" s="161"/>
    </row>
    <row r="31" spans="1:24" s="134" customFormat="1" ht="67.5" x14ac:dyDescent="0.25">
      <c r="A31" s="162" t="s">
        <v>79</v>
      </c>
      <c r="B31" s="140" t="s">
        <v>50</v>
      </c>
      <c r="C31" s="140" t="s">
        <v>80</v>
      </c>
      <c r="D31" s="140" t="s">
        <v>144</v>
      </c>
      <c r="E31" s="140" t="s">
        <v>145</v>
      </c>
      <c r="F31" s="140" t="s">
        <v>146</v>
      </c>
      <c r="G31" s="140" t="s">
        <v>147</v>
      </c>
      <c r="H31" s="139">
        <v>40947450.232000008</v>
      </c>
      <c r="I31" s="139">
        <v>0</v>
      </c>
      <c r="J31" s="139">
        <v>0</v>
      </c>
      <c r="K31" s="139">
        <v>19830135</v>
      </c>
      <c r="L31" s="141">
        <f>H31+J31+K31</f>
        <v>60777585.232000008</v>
      </c>
      <c r="M31" s="142">
        <v>89362295.734000012</v>
      </c>
      <c r="N31" s="143">
        <v>1.4703166536295664</v>
      </c>
      <c r="O31" s="142">
        <v>19586528.27</v>
      </c>
      <c r="P31" s="143">
        <v>0.32226565427425857</v>
      </c>
      <c r="Q31" s="142">
        <v>8701488</v>
      </c>
      <c r="R31" s="143">
        <v>0.14316936032888947</v>
      </c>
      <c r="S31" s="144" t="s">
        <v>30</v>
      </c>
      <c r="T31" s="144" t="s">
        <v>148</v>
      </c>
      <c r="U31" s="161"/>
      <c r="V31" s="161"/>
      <c r="X31" s="161"/>
    </row>
    <row r="32" spans="1:24" s="134" customFormat="1" ht="78.75" x14ac:dyDescent="0.25">
      <c r="A32" s="162" t="s">
        <v>79</v>
      </c>
      <c r="B32" s="140" t="s">
        <v>50</v>
      </c>
      <c r="C32" s="140" t="s">
        <v>80</v>
      </c>
      <c r="D32" s="140" t="s">
        <v>149</v>
      </c>
      <c r="E32" s="140" t="s">
        <v>150</v>
      </c>
      <c r="F32" s="140" t="s">
        <v>146</v>
      </c>
      <c r="G32" s="140" t="s">
        <v>147</v>
      </c>
      <c r="H32" s="139">
        <v>10209346.213333337</v>
      </c>
      <c r="I32" s="139">
        <v>0</v>
      </c>
      <c r="J32" s="139">
        <v>0</v>
      </c>
      <c r="K32" s="139">
        <v>10547570</v>
      </c>
      <c r="L32" s="141">
        <f t="shared" ref="L32:L94" si="1">H32+J32+K32</f>
        <v>20756916.213333338</v>
      </c>
      <c r="M32" s="142">
        <v>19889263.012357622</v>
      </c>
      <c r="N32" s="143">
        <v>0.95819932055136525</v>
      </c>
      <c r="O32" s="142">
        <v>10534529.799024284</v>
      </c>
      <c r="P32" s="143">
        <v>0.50751902116641778</v>
      </c>
      <c r="Q32" s="142">
        <v>854613</v>
      </c>
      <c r="R32" s="143">
        <v>4.1172445425733992E-2</v>
      </c>
      <c r="S32" s="144" t="s">
        <v>30</v>
      </c>
      <c r="T32" s="144" t="s">
        <v>100</v>
      </c>
      <c r="U32" s="161"/>
      <c r="V32" s="161"/>
      <c r="X32" s="161"/>
    </row>
    <row r="33" spans="1:24" s="134" customFormat="1" ht="67.5" x14ac:dyDescent="0.25">
      <c r="A33" s="162" t="s">
        <v>79</v>
      </c>
      <c r="B33" s="140" t="s">
        <v>50</v>
      </c>
      <c r="C33" s="140" t="s">
        <v>80</v>
      </c>
      <c r="D33" s="140" t="s">
        <v>151</v>
      </c>
      <c r="E33" s="140" t="s">
        <v>152</v>
      </c>
      <c r="F33" s="140" t="s">
        <v>146</v>
      </c>
      <c r="G33" s="140" t="s">
        <v>147</v>
      </c>
      <c r="H33" s="139">
        <v>0</v>
      </c>
      <c r="I33" s="139">
        <v>0</v>
      </c>
      <c r="J33" s="139">
        <v>0</v>
      </c>
      <c r="K33" s="139">
        <v>9239273</v>
      </c>
      <c r="L33" s="141">
        <f t="shared" si="1"/>
        <v>9239273</v>
      </c>
      <c r="M33" s="142">
        <v>0</v>
      </c>
      <c r="N33" s="143">
        <v>0</v>
      </c>
      <c r="O33" s="142">
        <v>0</v>
      </c>
      <c r="P33" s="143">
        <v>0</v>
      </c>
      <c r="Q33" s="142">
        <v>0</v>
      </c>
      <c r="R33" s="143">
        <v>0</v>
      </c>
      <c r="S33" s="144" t="s">
        <v>30</v>
      </c>
      <c r="T33" s="144" t="s">
        <v>85</v>
      </c>
      <c r="U33" s="161"/>
      <c r="V33" s="161"/>
      <c r="X33" s="161"/>
    </row>
    <row r="34" spans="1:24" s="134" customFormat="1" ht="67.5" x14ac:dyDescent="0.25">
      <c r="A34" s="162" t="s">
        <v>79</v>
      </c>
      <c r="B34" s="140" t="s">
        <v>50</v>
      </c>
      <c r="C34" s="140" t="s">
        <v>80</v>
      </c>
      <c r="D34" s="140" t="s">
        <v>153</v>
      </c>
      <c r="E34" s="140" t="s">
        <v>154</v>
      </c>
      <c r="F34" s="140" t="s">
        <v>146</v>
      </c>
      <c r="G34" s="140" t="s">
        <v>147</v>
      </c>
      <c r="H34" s="139">
        <v>42879254.096000016</v>
      </c>
      <c r="I34" s="139">
        <v>0</v>
      </c>
      <c r="J34" s="139">
        <v>0</v>
      </c>
      <c r="K34" s="139">
        <v>19830135</v>
      </c>
      <c r="L34" s="141">
        <f t="shared" si="1"/>
        <v>62709389.096000016</v>
      </c>
      <c r="M34" s="142">
        <v>53878909.882896006</v>
      </c>
      <c r="N34" s="143">
        <v>0.85918409762235637</v>
      </c>
      <c r="O34" s="142">
        <v>25579230.78689599</v>
      </c>
      <c r="P34" s="143">
        <v>0.407901131802408</v>
      </c>
      <c r="Q34" s="142">
        <v>14579575</v>
      </c>
      <c r="R34" s="143">
        <v>0.23249429168701588</v>
      </c>
      <c r="S34" s="144" t="s">
        <v>30</v>
      </c>
      <c r="T34" s="144" t="s">
        <v>155</v>
      </c>
      <c r="U34" s="161"/>
      <c r="V34" s="161"/>
      <c r="X34" s="161"/>
    </row>
    <row r="35" spans="1:24" s="134" customFormat="1" ht="67.5" x14ac:dyDescent="0.25">
      <c r="A35" s="162" t="s">
        <v>79</v>
      </c>
      <c r="B35" s="140" t="s">
        <v>50</v>
      </c>
      <c r="C35" s="140" t="s">
        <v>80</v>
      </c>
      <c r="D35" s="140" t="s">
        <v>156</v>
      </c>
      <c r="E35" s="140" t="s">
        <v>157</v>
      </c>
      <c r="F35" s="140" t="s">
        <v>146</v>
      </c>
      <c r="G35" s="140" t="s">
        <v>147</v>
      </c>
      <c r="H35" s="139">
        <v>93157640.586000025</v>
      </c>
      <c r="I35" s="139">
        <v>0</v>
      </c>
      <c r="J35" s="139">
        <v>0</v>
      </c>
      <c r="K35" s="139">
        <v>0</v>
      </c>
      <c r="L35" s="141">
        <f t="shared" si="1"/>
        <v>93157640.586000025</v>
      </c>
      <c r="M35" s="142">
        <v>3865562</v>
      </c>
      <c r="N35" s="143">
        <v>4.1494846538448364E-2</v>
      </c>
      <c r="O35" s="142">
        <v>0</v>
      </c>
      <c r="P35" s="143">
        <v>0</v>
      </c>
      <c r="Q35" s="142">
        <v>0</v>
      </c>
      <c r="R35" s="143">
        <v>0</v>
      </c>
      <c r="S35" s="144" t="s">
        <v>30</v>
      </c>
      <c r="T35" s="144" t="s">
        <v>103</v>
      </c>
      <c r="U35" s="161"/>
      <c r="V35" s="161"/>
      <c r="X35" s="161"/>
    </row>
    <row r="36" spans="1:24" s="134" customFormat="1" ht="67.5" x14ac:dyDescent="0.25">
      <c r="A36" s="162" t="s">
        <v>79</v>
      </c>
      <c r="B36" s="140" t="s">
        <v>50</v>
      </c>
      <c r="C36" s="140" t="s">
        <v>80</v>
      </c>
      <c r="D36" s="140" t="s">
        <v>158</v>
      </c>
      <c r="E36" s="140" t="s">
        <v>159</v>
      </c>
      <c r="F36" s="140" t="s">
        <v>146</v>
      </c>
      <c r="G36" s="140" t="s">
        <v>147</v>
      </c>
      <c r="H36" s="139">
        <v>0</v>
      </c>
      <c r="I36" s="139">
        <v>0</v>
      </c>
      <c r="J36" s="139">
        <v>0</v>
      </c>
      <c r="K36" s="139">
        <v>43112207.138000004</v>
      </c>
      <c r="L36" s="141">
        <f t="shared" si="1"/>
        <v>43112207.138000004</v>
      </c>
      <c r="M36" s="142">
        <v>43421542.806400001</v>
      </c>
      <c r="N36" s="143">
        <v>1.0071751294803772</v>
      </c>
      <c r="O36" s="142">
        <v>43112207</v>
      </c>
      <c r="P36" s="143">
        <v>0.99999999679905038</v>
      </c>
      <c r="Q36" s="142">
        <v>0</v>
      </c>
      <c r="R36" s="143">
        <v>0</v>
      </c>
      <c r="S36" s="144" t="s">
        <v>30</v>
      </c>
      <c r="T36" s="144" t="s">
        <v>85</v>
      </c>
      <c r="U36" s="161"/>
      <c r="V36" s="161"/>
      <c r="X36" s="161"/>
    </row>
    <row r="37" spans="1:24" s="134" customFormat="1" ht="67.5" x14ac:dyDescent="0.25">
      <c r="A37" s="162" t="s">
        <v>79</v>
      </c>
      <c r="B37" s="140" t="s">
        <v>50</v>
      </c>
      <c r="C37" s="140" t="s">
        <v>80</v>
      </c>
      <c r="D37" s="140" t="s">
        <v>160</v>
      </c>
      <c r="E37" s="140" t="s">
        <v>161</v>
      </c>
      <c r="F37" s="140" t="s">
        <v>146</v>
      </c>
      <c r="G37" s="140" t="s">
        <v>147</v>
      </c>
      <c r="H37" s="139">
        <v>0</v>
      </c>
      <c r="I37" s="139">
        <v>0</v>
      </c>
      <c r="J37" s="139">
        <v>60005733</v>
      </c>
      <c r="K37" s="139">
        <v>0</v>
      </c>
      <c r="L37" s="141">
        <f t="shared" si="1"/>
        <v>60005733</v>
      </c>
      <c r="M37" s="142">
        <v>59821666.670000002</v>
      </c>
      <c r="N37" s="143">
        <v>0.99693252093095841</v>
      </c>
      <c r="O37" s="142">
        <v>59821666.670000002</v>
      </c>
      <c r="P37" s="143">
        <v>0.99693252093095841</v>
      </c>
      <c r="Q37" s="142">
        <v>27610000</v>
      </c>
      <c r="R37" s="143">
        <v>0.46012270194249605</v>
      </c>
      <c r="S37" s="144" t="s">
        <v>30</v>
      </c>
      <c r="T37" s="144" t="s">
        <v>162</v>
      </c>
      <c r="U37" s="161"/>
      <c r="V37" s="161"/>
      <c r="X37" s="161"/>
    </row>
    <row r="38" spans="1:24" s="134" customFormat="1" ht="67.5" x14ac:dyDescent="0.25">
      <c r="A38" s="162" t="s">
        <v>79</v>
      </c>
      <c r="B38" s="140" t="s">
        <v>50</v>
      </c>
      <c r="C38" s="144" t="s">
        <v>80</v>
      </c>
      <c r="D38" s="144" t="s">
        <v>163</v>
      </c>
      <c r="E38" s="144" t="s">
        <v>164</v>
      </c>
      <c r="F38" s="140" t="s">
        <v>146</v>
      </c>
      <c r="G38" s="140" t="s">
        <v>147</v>
      </c>
      <c r="H38" s="139">
        <v>72625423.493333355</v>
      </c>
      <c r="I38" s="139">
        <v>0</v>
      </c>
      <c r="J38" s="139">
        <v>0</v>
      </c>
      <c r="K38" s="139">
        <v>19830135</v>
      </c>
      <c r="L38" s="141">
        <f t="shared" si="1"/>
        <v>92455558.493333355</v>
      </c>
      <c r="M38" s="142">
        <v>122571245.61666669</v>
      </c>
      <c r="N38" s="143">
        <v>1.3257314932071378</v>
      </c>
      <c r="O38" s="142">
        <v>71827814.269999996</v>
      </c>
      <c r="P38" s="143">
        <v>0.77689016691386104</v>
      </c>
      <c r="Q38" s="142">
        <v>57254879</v>
      </c>
      <c r="R38" s="143">
        <v>0.61926919195592167</v>
      </c>
      <c r="S38" s="144" t="s">
        <v>30</v>
      </c>
      <c r="T38" s="144" t="s">
        <v>148</v>
      </c>
      <c r="U38" s="161"/>
      <c r="V38" s="161"/>
      <c r="X38" s="161"/>
    </row>
    <row r="39" spans="1:24" s="134" customFormat="1" ht="67.5" x14ac:dyDescent="0.25">
      <c r="A39" s="162" t="s">
        <v>79</v>
      </c>
      <c r="B39" s="140" t="s">
        <v>50</v>
      </c>
      <c r="C39" s="144" t="s">
        <v>80</v>
      </c>
      <c r="D39" s="144" t="s">
        <v>165</v>
      </c>
      <c r="E39" s="144" t="s">
        <v>166</v>
      </c>
      <c r="F39" s="140" t="s">
        <v>146</v>
      </c>
      <c r="G39" s="140" t="s">
        <v>147</v>
      </c>
      <c r="H39" s="139">
        <v>0</v>
      </c>
      <c r="I39" s="139">
        <v>0</v>
      </c>
      <c r="J39" s="139">
        <v>75148033</v>
      </c>
      <c r="K39" s="139">
        <v>0</v>
      </c>
      <c r="L39" s="141">
        <f t="shared" si="1"/>
        <v>75148033</v>
      </c>
      <c r="M39" s="142">
        <v>74765133.329999998</v>
      </c>
      <c r="N39" s="143">
        <v>0.99490472797870833</v>
      </c>
      <c r="O39" s="142">
        <v>74765133.329999998</v>
      </c>
      <c r="P39" s="143">
        <v>0.99490472797870833</v>
      </c>
      <c r="Q39" s="142">
        <v>29708000</v>
      </c>
      <c r="R39" s="143">
        <v>0.39532638199591996</v>
      </c>
      <c r="S39" s="144" t="s">
        <v>30</v>
      </c>
      <c r="T39" s="144" t="s">
        <v>155</v>
      </c>
      <c r="U39" s="161"/>
      <c r="V39" s="161"/>
      <c r="X39" s="161"/>
    </row>
    <row r="40" spans="1:24" s="134" customFormat="1" ht="67.5" x14ac:dyDescent="0.25">
      <c r="A40" s="162" t="s">
        <v>79</v>
      </c>
      <c r="B40" s="140" t="s">
        <v>50</v>
      </c>
      <c r="C40" s="144" t="s">
        <v>80</v>
      </c>
      <c r="D40" s="144" t="s">
        <v>167</v>
      </c>
      <c r="E40" s="144" t="s">
        <v>168</v>
      </c>
      <c r="F40" s="140" t="s">
        <v>146</v>
      </c>
      <c r="G40" s="140" t="s">
        <v>147</v>
      </c>
      <c r="H40" s="139">
        <v>81674769.706666693</v>
      </c>
      <c r="I40" s="139">
        <v>0</v>
      </c>
      <c r="J40" s="139">
        <v>0</v>
      </c>
      <c r="K40" s="139">
        <v>19830135</v>
      </c>
      <c r="L40" s="141">
        <f t="shared" si="1"/>
        <v>101504904.70666669</v>
      </c>
      <c r="M40" s="142">
        <v>90671813.505690977</v>
      </c>
      <c r="N40" s="143">
        <v>0.8932751946097417</v>
      </c>
      <c r="O40" s="142">
        <v>31833395.799024284</v>
      </c>
      <c r="P40" s="143">
        <v>0.31361436071505927</v>
      </c>
      <c r="Q40" s="142">
        <v>44483009.300000004</v>
      </c>
      <c r="R40" s="143">
        <v>0.43823507276371471</v>
      </c>
      <c r="S40" s="144" t="s">
        <v>30</v>
      </c>
      <c r="T40" s="144" t="s">
        <v>100</v>
      </c>
      <c r="U40" s="161"/>
      <c r="V40" s="161"/>
      <c r="X40" s="161"/>
    </row>
    <row r="41" spans="1:24" s="134" customFormat="1" ht="67.5" x14ac:dyDescent="0.25">
      <c r="A41" s="162" t="s">
        <v>79</v>
      </c>
      <c r="B41" s="140" t="s">
        <v>50</v>
      </c>
      <c r="C41" s="144" t="s">
        <v>80</v>
      </c>
      <c r="D41" s="144" t="s">
        <v>169</v>
      </c>
      <c r="E41" s="144" t="s">
        <v>170</v>
      </c>
      <c r="F41" s="140" t="s">
        <v>146</v>
      </c>
      <c r="G41" s="140" t="s">
        <v>147</v>
      </c>
      <c r="H41" s="139">
        <v>159961800.92800003</v>
      </c>
      <c r="I41" s="139">
        <v>0</v>
      </c>
      <c r="J41" s="139">
        <v>0</v>
      </c>
      <c r="K41" s="139">
        <v>19830135</v>
      </c>
      <c r="L41" s="141">
        <f t="shared" si="1"/>
        <v>179791935.92800003</v>
      </c>
      <c r="M41" s="142">
        <v>167791909.72702432</v>
      </c>
      <c r="N41" s="143">
        <v>0.93325603765798881</v>
      </c>
      <c r="O41" s="142">
        <v>73465415.799024284</v>
      </c>
      <c r="P41" s="143">
        <v>0.40861351995477951</v>
      </c>
      <c r="Q41" s="142">
        <v>63028329</v>
      </c>
      <c r="R41" s="143">
        <v>0.35056260268113748</v>
      </c>
      <c r="S41" s="144" t="s">
        <v>30</v>
      </c>
      <c r="T41" s="144" t="s">
        <v>100</v>
      </c>
      <c r="U41" s="161"/>
      <c r="V41" s="161"/>
      <c r="X41" s="161"/>
    </row>
    <row r="42" spans="1:24" s="134" customFormat="1" ht="67.5" x14ac:dyDescent="0.25">
      <c r="A42" s="162" t="s">
        <v>79</v>
      </c>
      <c r="B42" s="140" t="s">
        <v>50</v>
      </c>
      <c r="C42" s="144" t="s">
        <v>80</v>
      </c>
      <c r="D42" s="144" t="s">
        <v>171</v>
      </c>
      <c r="E42" s="144" t="s">
        <v>172</v>
      </c>
      <c r="F42" s="140" t="s">
        <v>146</v>
      </c>
      <c r="G42" s="140" t="s">
        <v>147</v>
      </c>
      <c r="H42" s="139">
        <v>0</v>
      </c>
      <c r="I42" s="139">
        <v>0</v>
      </c>
      <c r="J42" s="139">
        <v>0</v>
      </c>
      <c r="K42" s="139">
        <v>382800000</v>
      </c>
      <c r="L42" s="141">
        <f t="shared" si="1"/>
        <v>382800000</v>
      </c>
      <c r="M42" s="142">
        <v>382800000</v>
      </c>
      <c r="N42" s="143">
        <v>1</v>
      </c>
      <c r="O42" s="142">
        <v>382800000</v>
      </c>
      <c r="P42" s="143">
        <v>1</v>
      </c>
      <c r="Q42" s="142">
        <v>115050000</v>
      </c>
      <c r="R42" s="143">
        <v>0.30054858934169276</v>
      </c>
      <c r="S42" s="144" t="s">
        <v>30</v>
      </c>
      <c r="T42" s="144" t="s">
        <v>162</v>
      </c>
      <c r="U42" s="161"/>
      <c r="V42" s="161"/>
      <c r="X42" s="161"/>
    </row>
    <row r="43" spans="1:24" s="134" customFormat="1" ht="67.5" x14ac:dyDescent="0.25">
      <c r="A43" s="162" t="s">
        <v>79</v>
      </c>
      <c r="B43" s="140" t="s">
        <v>50</v>
      </c>
      <c r="C43" s="144" t="s">
        <v>80</v>
      </c>
      <c r="D43" s="144" t="s">
        <v>173</v>
      </c>
      <c r="E43" s="144" t="s">
        <v>174</v>
      </c>
      <c r="F43" s="140" t="s">
        <v>146</v>
      </c>
      <c r="G43" s="140" t="s">
        <v>147</v>
      </c>
      <c r="H43" s="139">
        <v>0</v>
      </c>
      <c r="I43" s="139">
        <v>0</v>
      </c>
      <c r="J43" s="139">
        <v>0</v>
      </c>
      <c r="K43" s="139">
        <v>0</v>
      </c>
      <c r="L43" s="141">
        <f t="shared" si="1"/>
        <v>0</v>
      </c>
      <c r="M43" s="142">
        <v>0</v>
      </c>
      <c r="N43" s="143">
        <v>0</v>
      </c>
      <c r="O43" s="142">
        <v>0</v>
      </c>
      <c r="P43" s="143">
        <v>0</v>
      </c>
      <c r="Q43" s="142">
        <v>0</v>
      </c>
      <c r="R43" s="143">
        <v>0</v>
      </c>
      <c r="S43" s="144" t="s">
        <v>30</v>
      </c>
      <c r="T43" s="144" t="s">
        <v>100</v>
      </c>
      <c r="U43" s="161"/>
      <c r="V43" s="161"/>
      <c r="X43" s="161"/>
    </row>
    <row r="44" spans="1:24" s="134" customFormat="1" ht="67.5" x14ac:dyDescent="0.25">
      <c r="A44" s="162" t="s">
        <v>79</v>
      </c>
      <c r="B44" s="140" t="s">
        <v>50</v>
      </c>
      <c r="C44" s="144" t="s">
        <v>80</v>
      </c>
      <c r="D44" s="144" t="s">
        <v>175</v>
      </c>
      <c r="E44" s="144" t="s">
        <v>176</v>
      </c>
      <c r="F44" s="140" t="s">
        <v>146</v>
      </c>
      <c r="G44" s="140" t="s">
        <v>147</v>
      </c>
      <c r="H44" s="139">
        <v>0</v>
      </c>
      <c r="I44" s="139">
        <v>0</v>
      </c>
      <c r="J44" s="139">
        <v>1009040600</v>
      </c>
      <c r="K44" s="139">
        <v>0</v>
      </c>
      <c r="L44" s="141">
        <f t="shared" si="1"/>
        <v>1009040600</v>
      </c>
      <c r="M44" s="142">
        <v>1025600600.33</v>
      </c>
      <c r="N44" s="143">
        <v>1.0164116293536654</v>
      </c>
      <c r="O44" s="142">
        <v>977864133.34000015</v>
      </c>
      <c r="P44" s="143">
        <v>0.96910286200575091</v>
      </c>
      <c r="Q44" s="142">
        <v>393216000</v>
      </c>
      <c r="R44" s="143">
        <v>0.38969294198865734</v>
      </c>
      <c r="S44" s="144" t="s">
        <v>30</v>
      </c>
      <c r="T44" s="144" t="s">
        <v>177</v>
      </c>
      <c r="U44" s="161"/>
      <c r="V44" s="161"/>
      <c r="X44" s="161"/>
    </row>
    <row r="45" spans="1:24" s="134" customFormat="1" ht="67.5" x14ac:dyDescent="0.25">
      <c r="A45" s="162" t="s">
        <v>79</v>
      </c>
      <c r="B45" s="139" t="s">
        <v>50</v>
      </c>
      <c r="C45" s="139" t="s">
        <v>80</v>
      </c>
      <c r="D45" s="139" t="s">
        <v>178</v>
      </c>
      <c r="E45" s="139" t="s">
        <v>179</v>
      </c>
      <c r="F45" s="140" t="s">
        <v>146</v>
      </c>
      <c r="G45" s="140" t="s">
        <v>147</v>
      </c>
      <c r="H45" s="139">
        <v>93624115.920000017</v>
      </c>
      <c r="I45" s="139">
        <v>0</v>
      </c>
      <c r="J45" s="139">
        <v>0</v>
      </c>
      <c r="K45" s="139">
        <v>19830135</v>
      </c>
      <c r="L45" s="141">
        <f t="shared" si="1"/>
        <v>113454250.92000002</v>
      </c>
      <c r="M45" s="142">
        <v>163320749.47000006</v>
      </c>
      <c r="N45" s="143">
        <v>1.439529573776503</v>
      </c>
      <c r="O45" s="142">
        <v>58495175.269999996</v>
      </c>
      <c r="P45" s="143">
        <v>0.51558381282025911</v>
      </c>
      <c r="Q45" s="142">
        <v>48550748</v>
      </c>
      <c r="R45" s="143">
        <v>0.427932383373053</v>
      </c>
      <c r="S45" s="144" t="s">
        <v>30</v>
      </c>
      <c r="T45" s="144" t="s">
        <v>148</v>
      </c>
      <c r="U45" s="161"/>
      <c r="V45" s="161"/>
      <c r="X45" s="161"/>
    </row>
    <row r="46" spans="1:24" s="134" customFormat="1" ht="67.5" x14ac:dyDescent="0.25">
      <c r="A46" s="162" t="s">
        <v>79</v>
      </c>
      <c r="B46" s="140" t="s">
        <v>50</v>
      </c>
      <c r="C46" s="140" t="s">
        <v>80</v>
      </c>
      <c r="D46" s="140" t="s">
        <v>180</v>
      </c>
      <c r="E46" s="140" t="s">
        <v>181</v>
      </c>
      <c r="F46" s="140" t="s">
        <v>146</v>
      </c>
      <c r="G46" s="140" t="s">
        <v>147</v>
      </c>
      <c r="H46" s="139">
        <v>53747695.703466684</v>
      </c>
      <c r="I46" s="139">
        <v>0</v>
      </c>
      <c r="J46" s="139">
        <v>0</v>
      </c>
      <c r="K46" s="139">
        <v>19830135</v>
      </c>
      <c r="L46" s="141">
        <f t="shared" si="1"/>
        <v>73577830.703466684</v>
      </c>
      <c r="M46" s="142">
        <v>64747351.490362674</v>
      </c>
      <c r="N46" s="143">
        <v>0.87998451260825283</v>
      </c>
      <c r="O46" s="142">
        <v>43969887.78689599</v>
      </c>
      <c r="P46" s="143">
        <v>0.59759695775896682</v>
      </c>
      <c r="Q46" s="142">
        <v>32970232</v>
      </c>
      <c r="R46" s="143">
        <v>0.44810008238591054</v>
      </c>
      <c r="S46" s="144" t="s">
        <v>30</v>
      </c>
      <c r="T46" s="144" t="s">
        <v>155</v>
      </c>
      <c r="U46" s="161"/>
      <c r="V46" s="161"/>
      <c r="X46" s="161"/>
    </row>
    <row r="47" spans="1:24" s="134" customFormat="1" ht="67.5" x14ac:dyDescent="0.25">
      <c r="A47" s="162" t="s">
        <v>79</v>
      </c>
      <c r="B47" s="140" t="s">
        <v>50</v>
      </c>
      <c r="C47" s="140" t="s">
        <v>80</v>
      </c>
      <c r="D47" s="140" t="s">
        <v>182</v>
      </c>
      <c r="E47" s="140" t="s">
        <v>183</v>
      </c>
      <c r="F47" s="140" t="s">
        <v>146</v>
      </c>
      <c r="G47" s="140" t="s">
        <v>147</v>
      </c>
      <c r="H47" s="139">
        <v>108213135</v>
      </c>
      <c r="I47" s="139">
        <v>0</v>
      </c>
      <c r="J47" s="139">
        <v>0</v>
      </c>
      <c r="K47" s="139">
        <v>19830135</v>
      </c>
      <c r="L47" s="141">
        <f t="shared" si="1"/>
        <v>128043270</v>
      </c>
      <c r="M47" s="142">
        <v>149569624.78689599</v>
      </c>
      <c r="N47" s="143">
        <v>1.1681178150706084</v>
      </c>
      <c r="O47" s="142">
        <v>61478941.78689599</v>
      </c>
      <c r="P47" s="143">
        <v>0.48014192223375729</v>
      </c>
      <c r="Q47" s="142">
        <v>50479286</v>
      </c>
      <c r="R47" s="143">
        <v>0.39423615157594771</v>
      </c>
      <c r="S47" s="144" t="s">
        <v>30</v>
      </c>
      <c r="T47" s="144" t="s">
        <v>155</v>
      </c>
      <c r="U47" s="161"/>
      <c r="V47" s="161"/>
      <c r="X47" s="161"/>
    </row>
    <row r="48" spans="1:24" s="134" customFormat="1" ht="67.5" x14ac:dyDescent="0.25">
      <c r="A48" s="162" t="s">
        <v>79</v>
      </c>
      <c r="B48" s="140" t="s">
        <v>50</v>
      </c>
      <c r="C48" s="140" t="s">
        <v>80</v>
      </c>
      <c r="D48" s="140" t="s">
        <v>184</v>
      </c>
      <c r="E48" s="140" t="s">
        <v>185</v>
      </c>
      <c r="F48" s="140" t="s">
        <v>146</v>
      </c>
      <c r="G48" s="140" t="s">
        <v>147</v>
      </c>
      <c r="H48" s="139">
        <v>126758168.89199999</v>
      </c>
      <c r="I48" s="139">
        <v>0</v>
      </c>
      <c r="J48" s="139">
        <v>99881733</v>
      </c>
      <c r="K48" s="139">
        <v>0</v>
      </c>
      <c r="L48" s="141">
        <f t="shared" si="1"/>
        <v>226639901.89199999</v>
      </c>
      <c r="M48" s="142">
        <v>104214503</v>
      </c>
      <c r="N48" s="143">
        <v>0.45982416216214661</v>
      </c>
      <c r="O48" s="142">
        <v>103017671.67</v>
      </c>
      <c r="P48" s="143">
        <v>0.45454340038979851</v>
      </c>
      <c r="Q48" s="142">
        <v>48541905</v>
      </c>
      <c r="R48" s="143">
        <v>0.2141807536747502</v>
      </c>
      <c r="S48" s="144" t="s">
        <v>30</v>
      </c>
      <c r="T48" s="144" t="s">
        <v>148</v>
      </c>
      <c r="U48" s="161"/>
      <c r="V48" s="161"/>
      <c r="X48" s="161"/>
    </row>
    <row r="49" spans="1:24" s="134" customFormat="1" ht="67.5" x14ac:dyDescent="0.25">
      <c r="A49" s="162" t="s">
        <v>79</v>
      </c>
      <c r="B49" s="140" t="s">
        <v>50</v>
      </c>
      <c r="C49" s="140" t="s">
        <v>80</v>
      </c>
      <c r="D49" s="140" t="s">
        <v>186</v>
      </c>
      <c r="E49" s="140" t="s">
        <v>187</v>
      </c>
      <c r="F49" s="140" t="s">
        <v>146</v>
      </c>
      <c r="G49" s="140" t="s">
        <v>147</v>
      </c>
      <c r="H49" s="139">
        <v>30628038.640000008</v>
      </c>
      <c r="I49" s="139">
        <v>0</v>
      </c>
      <c r="J49" s="139">
        <v>52764000</v>
      </c>
      <c r="K49" s="139">
        <v>19830135</v>
      </c>
      <c r="L49" s="141">
        <f t="shared" si="1"/>
        <v>103222173.64000002</v>
      </c>
      <c r="M49" s="142">
        <v>133569427.28022934</v>
      </c>
      <c r="N49" s="143">
        <v>1.2939993663189955</v>
      </c>
      <c r="O49" s="142">
        <v>70554305.78689599</v>
      </c>
      <c r="P49" s="143">
        <v>0.68351889229694751</v>
      </c>
      <c r="Q49" s="142">
        <v>28580410</v>
      </c>
      <c r="R49" s="143">
        <v>0.27688246616156026</v>
      </c>
      <c r="S49" s="144" t="s">
        <v>30</v>
      </c>
      <c r="T49" s="144" t="s">
        <v>155</v>
      </c>
      <c r="U49" s="161"/>
      <c r="V49" s="161"/>
      <c r="X49" s="161"/>
    </row>
    <row r="50" spans="1:24" s="134" customFormat="1" ht="67.5" x14ac:dyDescent="0.25">
      <c r="A50" s="162" t="s">
        <v>79</v>
      </c>
      <c r="B50" s="140" t="s">
        <v>49</v>
      </c>
      <c r="C50" s="140" t="s">
        <v>80</v>
      </c>
      <c r="D50" s="140" t="s">
        <v>188</v>
      </c>
      <c r="E50" s="140" t="s">
        <v>189</v>
      </c>
      <c r="F50" s="140" t="s">
        <v>146</v>
      </c>
      <c r="G50" s="140" t="s">
        <v>147</v>
      </c>
      <c r="H50" s="139">
        <v>2449030.2293760008</v>
      </c>
      <c r="I50" s="139">
        <v>0</v>
      </c>
      <c r="J50" s="139">
        <v>0</v>
      </c>
      <c r="K50" s="139">
        <v>0</v>
      </c>
      <c r="L50" s="141">
        <f t="shared" si="1"/>
        <v>2449030.2293760008</v>
      </c>
      <c r="M50" s="142">
        <v>2449030.2293760008</v>
      </c>
      <c r="N50" s="143">
        <v>1</v>
      </c>
      <c r="O50" s="142">
        <v>0</v>
      </c>
      <c r="P50" s="143">
        <v>0</v>
      </c>
      <c r="Q50" s="142">
        <v>0</v>
      </c>
      <c r="R50" s="143">
        <v>0</v>
      </c>
      <c r="S50" s="144" t="s">
        <v>30</v>
      </c>
      <c r="T50" s="144" t="s">
        <v>100</v>
      </c>
      <c r="U50" s="161"/>
      <c r="V50" s="161"/>
      <c r="X50" s="161"/>
    </row>
    <row r="51" spans="1:24" s="134" customFormat="1" ht="67.5" x14ac:dyDescent="0.25">
      <c r="A51" s="162" t="s">
        <v>79</v>
      </c>
      <c r="B51" s="140" t="s">
        <v>49</v>
      </c>
      <c r="C51" s="140" t="s">
        <v>80</v>
      </c>
      <c r="D51" s="140" t="s">
        <v>190</v>
      </c>
      <c r="E51" s="140" t="s">
        <v>191</v>
      </c>
      <c r="F51" s="140" t="s">
        <v>146</v>
      </c>
      <c r="G51" s="140" t="s">
        <v>147</v>
      </c>
      <c r="H51" s="139">
        <v>127048925.4138027</v>
      </c>
      <c r="I51" s="139">
        <v>0</v>
      </c>
      <c r="J51" s="139">
        <v>146891000</v>
      </c>
      <c r="K51" s="139">
        <v>31667757</v>
      </c>
      <c r="L51" s="141">
        <f t="shared" si="1"/>
        <v>305607682.41380268</v>
      </c>
      <c r="M51" s="142">
        <v>391662202.30446941</v>
      </c>
      <c r="N51" s="143">
        <v>1.2815849366448391</v>
      </c>
      <c r="O51" s="142">
        <v>200837892</v>
      </c>
      <c r="P51" s="143">
        <v>0.65717553437697618</v>
      </c>
      <c r="Q51" s="142">
        <v>77259792</v>
      </c>
      <c r="R51" s="143">
        <v>0.25280710023312747</v>
      </c>
      <c r="S51" s="144" t="s">
        <v>30</v>
      </c>
      <c r="T51" s="144" t="s">
        <v>192</v>
      </c>
      <c r="U51" s="161"/>
      <c r="V51" s="161"/>
      <c r="X51" s="161"/>
    </row>
    <row r="52" spans="1:24" s="134" customFormat="1" ht="67.5" x14ac:dyDescent="0.25">
      <c r="A52" s="162" t="s">
        <v>79</v>
      </c>
      <c r="B52" s="140" t="s">
        <v>49</v>
      </c>
      <c r="C52" s="140" t="s">
        <v>80</v>
      </c>
      <c r="D52" s="140" t="s">
        <v>167</v>
      </c>
      <c r="E52" s="140" t="s">
        <v>193</v>
      </c>
      <c r="F52" s="140" t="s">
        <v>146</v>
      </c>
      <c r="G52" s="140" t="s">
        <v>147</v>
      </c>
      <c r="H52" s="139">
        <v>6006575.5734400013</v>
      </c>
      <c r="I52" s="139">
        <v>0</v>
      </c>
      <c r="J52" s="139">
        <v>0</v>
      </c>
      <c r="K52" s="139">
        <v>850000</v>
      </c>
      <c r="L52" s="141">
        <f t="shared" si="1"/>
        <v>6856575.5734400013</v>
      </c>
      <c r="M52" s="142">
        <v>6821375.5736384522</v>
      </c>
      <c r="N52" s="143">
        <v>0.99486624198559093</v>
      </c>
      <c r="O52" s="142">
        <v>814800.00019845075</v>
      </c>
      <c r="P52" s="143">
        <v>0.11883483110063042</v>
      </c>
      <c r="Q52" s="142">
        <v>0</v>
      </c>
      <c r="R52" s="143">
        <v>0</v>
      </c>
      <c r="S52" s="144" t="s">
        <v>30</v>
      </c>
      <c r="T52" s="144" t="s">
        <v>100</v>
      </c>
      <c r="U52" s="161"/>
      <c r="V52" s="161"/>
      <c r="X52" s="161"/>
    </row>
    <row r="53" spans="1:24" s="134" customFormat="1" ht="67.5" x14ac:dyDescent="0.25">
      <c r="A53" s="162" t="s">
        <v>79</v>
      </c>
      <c r="B53" s="140" t="s">
        <v>49</v>
      </c>
      <c r="C53" s="140" t="s">
        <v>80</v>
      </c>
      <c r="D53" s="140" t="s">
        <v>169</v>
      </c>
      <c r="E53" s="140" t="s">
        <v>194</v>
      </c>
      <c r="F53" s="140" t="s">
        <v>146</v>
      </c>
      <c r="G53" s="140" t="s">
        <v>147</v>
      </c>
      <c r="H53" s="139">
        <v>6122575.5734400013</v>
      </c>
      <c r="I53" s="139">
        <v>0</v>
      </c>
      <c r="J53" s="139">
        <v>0</v>
      </c>
      <c r="K53" s="139">
        <v>1050000</v>
      </c>
      <c r="L53" s="141">
        <f t="shared" si="1"/>
        <v>7172575.5734400013</v>
      </c>
      <c r="M53" s="142">
        <v>7603527.5736880647</v>
      </c>
      <c r="N53" s="143">
        <v>1.0600832986471243</v>
      </c>
      <c r="O53" s="142">
        <v>3627072.0002480634</v>
      </c>
      <c r="P53" s="143">
        <v>0.50568613228406911</v>
      </c>
      <c r="Q53" s="142">
        <v>2608572</v>
      </c>
      <c r="R53" s="143">
        <v>0.36368693132485413</v>
      </c>
      <c r="S53" s="144" t="s">
        <v>30</v>
      </c>
      <c r="T53" s="144" t="s">
        <v>100</v>
      </c>
      <c r="U53" s="161"/>
      <c r="V53" s="161"/>
      <c r="X53" s="161"/>
    </row>
    <row r="54" spans="1:24" s="134" customFormat="1" ht="67.5" x14ac:dyDescent="0.25">
      <c r="A54" s="162" t="s">
        <v>79</v>
      </c>
      <c r="B54" s="140" t="s">
        <v>49</v>
      </c>
      <c r="C54" s="140" t="s">
        <v>80</v>
      </c>
      <c r="D54" s="140" t="s">
        <v>195</v>
      </c>
      <c r="E54" s="140" t="s">
        <v>196</v>
      </c>
      <c r="F54" s="140" t="s">
        <v>146</v>
      </c>
      <c r="G54" s="140" t="s">
        <v>147</v>
      </c>
      <c r="H54" s="139">
        <v>6122575.5734400013</v>
      </c>
      <c r="I54" s="139">
        <v>0</v>
      </c>
      <c r="J54" s="139">
        <v>23883464</v>
      </c>
      <c r="K54" s="139">
        <v>7748304</v>
      </c>
      <c r="L54" s="141">
        <f t="shared" si="1"/>
        <v>37754343.57344</v>
      </c>
      <c r="M54" s="142">
        <v>32564162.990210466</v>
      </c>
      <c r="N54" s="143">
        <v>0.86252759041794591</v>
      </c>
      <c r="O54" s="142">
        <v>26441587.416770462</v>
      </c>
      <c r="P54" s="143">
        <v>0.70035881739901296</v>
      </c>
      <c r="Q54" s="142">
        <v>0</v>
      </c>
      <c r="R54" s="143">
        <v>0</v>
      </c>
      <c r="S54" s="144" t="s">
        <v>30</v>
      </c>
      <c r="T54" s="144" t="s">
        <v>85</v>
      </c>
      <c r="U54" s="161"/>
      <c r="V54" s="161"/>
      <c r="X54" s="161"/>
    </row>
    <row r="55" spans="1:24" s="134" customFormat="1" ht="67.5" x14ac:dyDescent="0.25">
      <c r="A55" s="162" t="s">
        <v>79</v>
      </c>
      <c r="B55" s="140" t="s">
        <v>49</v>
      </c>
      <c r="C55" s="140" t="s">
        <v>80</v>
      </c>
      <c r="D55" s="140" t="s">
        <v>197</v>
      </c>
      <c r="E55" s="140" t="s">
        <v>198</v>
      </c>
      <c r="F55" s="140" t="s">
        <v>146</v>
      </c>
      <c r="G55" s="140" t="s">
        <v>147</v>
      </c>
      <c r="H55" s="139">
        <v>0</v>
      </c>
      <c r="I55" s="139">
        <v>0</v>
      </c>
      <c r="J55" s="139">
        <v>599901800</v>
      </c>
      <c r="K55" s="139">
        <v>0</v>
      </c>
      <c r="L55" s="141">
        <f t="shared" si="1"/>
        <v>599901800</v>
      </c>
      <c r="M55" s="142">
        <v>581483332</v>
      </c>
      <c r="N55" s="143">
        <v>0.96929752836214189</v>
      </c>
      <c r="O55" s="142">
        <v>581483331.33999991</v>
      </c>
      <c r="P55" s="143">
        <v>0.96929752726196172</v>
      </c>
      <c r="Q55" s="142">
        <v>230798000</v>
      </c>
      <c r="R55" s="143">
        <v>0.3847263002044668</v>
      </c>
      <c r="S55" s="144" t="s">
        <v>30</v>
      </c>
      <c r="T55" s="144" t="s">
        <v>199</v>
      </c>
      <c r="U55" s="161"/>
      <c r="V55" s="161"/>
      <c r="X55" s="161"/>
    </row>
    <row r="56" spans="1:24" s="134" customFormat="1" ht="67.5" x14ac:dyDescent="0.25">
      <c r="A56" s="162" t="s">
        <v>79</v>
      </c>
      <c r="B56" s="140" t="s">
        <v>49</v>
      </c>
      <c r="C56" s="140" t="s">
        <v>80</v>
      </c>
      <c r="D56" s="140" t="s">
        <v>200</v>
      </c>
      <c r="E56" s="140" t="s">
        <v>201</v>
      </c>
      <c r="F56" s="140" t="s">
        <v>146</v>
      </c>
      <c r="G56" s="140" t="s">
        <v>147</v>
      </c>
      <c r="H56" s="139">
        <v>181844943.94632539</v>
      </c>
      <c r="I56" s="139">
        <v>0</v>
      </c>
      <c r="J56" s="139">
        <v>95106000</v>
      </c>
      <c r="K56" s="139">
        <v>19759870</v>
      </c>
      <c r="L56" s="141">
        <f t="shared" si="1"/>
        <v>296710813.94632542</v>
      </c>
      <c r="M56" s="142">
        <v>283069879.94632542</v>
      </c>
      <c r="N56" s="143">
        <v>0.95402616501039417</v>
      </c>
      <c r="O56" s="142">
        <v>159094644</v>
      </c>
      <c r="P56" s="143">
        <v>0.53619428926099066</v>
      </c>
      <c r="Q56" s="142">
        <v>107177744</v>
      </c>
      <c r="R56" s="143">
        <v>0.36121954092104075</v>
      </c>
      <c r="S56" s="144" t="s">
        <v>30</v>
      </c>
      <c r="T56" s="144" t="s">
        <v>192</v>
      </c>
      <c r="U56" s="161"/>
      <c r="V56" s="161"/>
      <c r="X56" s="161"/>
    </row>
    <row r="57" spans="1:24" s="134" customFormat="1" ht="67.5" x14ac:dyDescent="0.25">
      <c r="A57" s="162" t="s">
        <v>79</v>
      </c>
      <c r="B57" s="140" t="s">
        <v>49</v>
      </c>
      <c r="C57" s="140" t="s">
        <v>80</v>
      </c>
      <c r="D57" s="140" t="s">
        <v>202</v>
      </c>
      <c r="E57" s="140" t="s">
        <v>203</v>
      </c>
      <c r="F57" s="140" t="s">
        <v>146</v>
      </c>
      <c r="G57" s="140" t="s">
        <v>147</v>
      </c>
      <c r="H57" s="139">
        <v>14694181.376256004</v>
      </c>
      <c r="I57" s="139">
        <v>0</v>
      </c>
      <c r="J57" s="139">
        <v>0</v>
      </c>
      <c r="K57" s="139">
        <v>7767552</v>
      </c>
      <c r="L57" s="141">
        <f t="shared" si="1"/>
        <v>22461733.376256004</v>
      </c>
      <c r="M57" s="142">
        <v>20046148.436875664</v>
      </c>
      <c r="N57" s="143">
        <v>0.89245776811090538</v>
      </c>
      <c r="O57" s="142">
        <v>9503626.0606196597</v>
      </c>
      <c r="P57" s="143">
        <v>0.42310296812025266</v>
      </c>
      <c r="Q57" s="142">
        <v>4151659</v>
      </c>
      <c r="R57" s="143">
        <v>0.18483252963854796</v>
      </c>
      <c r="S57" s="144" t="s">
        <v>30</v>
      </c>
      <c r="T57" s="144" t="s">
        <v>155</v>
      </c>
      <c r="U57" s="161"/>
      <c r="V57" s="161"/>
      <c r="X57" s="161"/>
    </row>
    <row r="58" spans="1:24" s="134" customFormat="1" ht="67.5" x14ac:dyDescent="0.25">
      <c r="A58" s="162" t="s">
        <v>79</v>
      </c>
      <c r="B58" s="140" t="s">
        <v>49</v>
      </c>
      <c r="C58" s="140" t="s">
        <v>80</v>
      </c>
      <c r="D58" s="140" t="s">
        <v>204</v>
      </c>
      <c r="E58" s="140" t="s">
        <v>205</v>
      </c>
      <c r="F58" s="140" t="s">
        <v>146</v>
      </c>
      <c r="G58" s="140" t="s">
        <v>147</v>
      </c>
      <c r="H58" s="139">
        <v>6006575.5734400013</v>
      </c>
      <c r="I58" s="139">
        <v>0</v>
      </c>
      <c r="J58" s="139">
        <v>0</v>
      </c>
      <c r="K58" s="139">
        <v>250000</v>
      </c>
      <c r="L58" s="141">
        <f t="shared" si="1"/>
        <v>6256575.5734400013</v>
      </c>
      <c r="M58" s="142">
        <v>6212420.4603869114</v>
      </c>
      <c r="N58" s="143">
        <v>0.99294260693652703</v>
      </c>
      <c r="O58" s="142">
        <v>5231604.8869469101</v>
      </c>
      <c r="P58" s="143">
        <v>0.83617704693854755</v>
      </c>
      <c r="Q58" s="142">
        <v>5025760</v>
      </c>
      <c r="R58" s="143">
        <v>0.80327647944268787</v>
      </c>
      <c r="S58" s="144" t="s">
        <v>30</v>
      </c>
      <c r="T58" s="144" t="s">
        <v>155</v>
      </c>
      <c r="U58" s="161"/>
      <c r="V58" s="161"/>
      <c r="X58" s="161"/>
    </row>
    <row r="59" spans="1:24" s="134" customFormat="1" ht="67.5" x14ac:dyDescent="0.25">
      <c r="A59" s="162" t="s">
        <v>79</v>
      </c>
      <c r="B59" s="140" t="s">
        <v>106</v>
      </c>
      <c r="C59" s="140" t="s">
        <v>80</v>
      </c>
      <c r="D59" s="140" t="s">
        <v>206</v>
      </c>
      <c r="E59" s="140" t="s">
        <v>207</v>
      </c>
      <c r="F59" s="140" t="s">
        <v>146</v>
      </c>
      <c r="G59" s="140" t="s">
        <v>147</v>
      </c>
      <c r="H59" s="139">
        <v>11254320</v>
      </c>
      <c r="I59" s="139">
        <v>0</v>
      </c>
      <c r="J59" s="139">
        <v>0</v>
      </c>
      <c r="K59" s="139">
        <v>163699200.00000003</v>
      </c>
      <c r="L59" s="141">
        <f t="shared" si="1"/>
        <v>174953520.00000003</v>
      </c>
      <c r="M59" s="142">
        <v>168814800</v>
      </c>
      <c r="N59" s="143">
        <v>0.96491228070175428</v>
      </c>
      <c r="O59" s="142">
        <v>168814800</v>
      </c>
      <c r="P59" s="143">
        <v>0.96491228070175428</v>
      </c>
      <c r="Q59" s="142">
        <v>85800000</v>
      </c>
      <c r="R59" s="143">
        <v>0.49041596876701871</v>
      </c>
      <c r="S59" s="144" t="s">
        <v>30</v>
      </c>
      <c r="T59" s="144" t="s">
        <v>162</v>
      </c>
      <c r="U59" s="161"/>
      <c r="V59" s="161"/>
      <c r="X59" s="161"/>
    </row>
    <row r="60" spans="1:24" s="134" customFormat="1" ht="67.5" x14ac:dyDescent="0.25">
      <c r="A60" s="162" t="s">
        <v>79</v>
      </c>
      <c r="B60" s="140" t="s">
        <v>106</v>
      </c>
      <c r="C60" s="140" t="s">
        <v>80</v>
      </c>
      <c r="D60" s="140" t="s">
        <v>208</v>
      </c>
      <c r="E60" s="140" t="s">
        <v>209</v>
      </c>
      <c r="F60" s="140" t="s">
        <v>146</v>
      </c>
      <c r="G60" s="140" t="s">
        <v>147</v>
      </c>
      <c r="H60" s="139">
        <v>0</v>
      </c>
      <c r="I60" s="139">
        <v>0</v>
      </c>
      <c r="J60" s="139">
        <v>558140000</v>
      </c>
      <c r="K60" s="139">
        <v>0</v>
      </c>
      <c r="L60" s="141">
        <f t="shared" si="1"/>
        <v>558140000</v>
      </c>
      <c r="M60" s="142">
        <v>353810000</v>
      </c>
      <c r="N60" s="143">
        <v>0.63390905507578743</v>
      </c>
      <c r="O60" s="142">
        <v>353810000</v>
      </c>
      <c r="P60" s="143">
        <v>0.63390905507578743</v>
      </c>
      <c r="Q60" s="142">
        <v>152735000</v>
      </c>
      <c r="R60" s="143">
        <v>0.27364998029168308</v>
      </c>
      <c r="S60" s="144" t="s">
        <v>30</v>
      </c>
      <c r="T60" s="144" t="s">
        <v>199</v>
      </c>
      <c r="U60" s="161"/>
      <c r="V60" s="161"/>
      <c r="X60" s="161"/>
    </row>
    <row r="61" spans="1:24" s="134" customFormat="1" ht="67.5" x14ac:dyDescent="0.25">
      <c r="A61" s="162" t="s">
        <v>79</v>
      </c>
      <c r="B61" s="140" t="s">
        <v>106</v>
      </c>
      <c r="C61" s="140" t="s">
        <v>80</v>
      </c>
      <c r="D61" s="140" t="s">
        <v>210</v>
      </c>
      <c r="E61" s="140" t="s">
        <v>211</v>
      </c>
      <c r="F61" s="140" t="s">
        <v>146</v>
      </c>
      <c r="G61" s="140" t="s">
        <v>147</v>
      </c>
      <c r="H61" s="139">
        <v>0</v>
      </c>
      <c r="I61" s="139">
        <v>0</v>
      </c>
      <c r="J61" s="139">
        <v>33230000</v>
      </c>
      <c r="K61" s="139">
        <v>0</v>
      </c>
      <c r="L61" s="141">
        <f t="shared" si="1"/>
        <v>33230000</v>
      </c>
      <c r="M61" s="142">
        <v>33230000</v>
      </c>
      <c r="N61" s="143">
        <v>1</v>
      </c>
      <c r="O61" s="142">
        <v>33230000</v>
      </c>
      <c r="P61" s="143">
        <v>1</v>
      </c>
      <c r="Q61" s="142">
        <v>13292000</v>
      </c>
      <c r="R61" s="143">
        <v>0.4</v>
      </c>
      <c r="S61" s="144" t="s">
        <v>30</v>
      </c>
      <c r="T61" s="144" t="s">
        <v>85</v>
      </c>
      <c r="U61" s="161"/>
      <c r="V61" s="161"/>
      <c r="X61" s="161"/>
    </row>
    <row r="62" spans="1:24" s="134" customFormat="1" ht="67.5" x14ac:dyDescent="0.25">
      <c r="A62" s="162" t="s">
        <v>79</v>
      </c>
      <c r="B62" s="140" t="s">
        <v>106</v>
      </c>
      <c r="C62" s="144" t="s">
        <v>80</v>
      </c>
      <c r="D62" s="144" t="s">
        <v>212</v>
      </c>
      <c r="E62" s="144" t="s">
        <v>213</v>
      </c>
      <c r="F62" s="140" t="s">
        <v>146</v>
      </c>
      <c r="G62" s="140" t="s">
        <v>147</v>
      </c>
      <c r="H62" s="139">
        <v>9506120.9175040033</v>
      </c>
      <c r="I62" s="139">
        <v>0</v>
      </c>
      <c r="J62" s="139">
        <v>37370000</v>
      </c>
      <c r="K62" s="139">
        <v>10408640</v>
      </c>
      <c r="L62" s="141">
        <f t="shared" si="1"/>
        <v>57284760.917504005</v>
      </c>
      <c r="M62" s="142">
        <v>46876120.917504005</v>
      </c>
      <c r="N62" s="143">
        <v>0.81830001848153788</v>
      </c>
      <c r="O62" s="142">
        <v>45653476</v>
      </c>
      <c r="P62" s="143">
        <v>0.79695673454491223</v>
      </c>
      <c r="Q62" s="142">
        <v>23231476</v>
      </c>
      <c r="R62" s="143">
        <v>0.40554373672704569</v>
      </c>
      <c r="S62" s="144" t="s">
        <v>30</v>
      </c>
      <c r="T62" s="144" t="s">
        <v>192</v>
      </c>
      <c r="U62" s="161"/>
      <c r="V62" s="161"/>
      <c r="X62" s="161"/>
    </row>
    <row r="63" spans="1:24" s="134" customFormat="1" ht="67.5" x14ac:dyDescent="0.25">
      <c r="A63" s="162" t="s">
        <v>79</v>
      </c>
      <c r="B63" s="140" t="s">
        <v>106</v>
      </c>
      <c r="C63" s="144" t="s">
        <v>80</v>
      </c>
      <c r="D63" s="144" t="s">
        <v>214</v>
      </c>
      <c r="E63" s="144" t="s">
        <v>215</v>
      </c>
      <c r="F63" s="140" t="s">
        <v>146</v>
      </c>
      <c r="G63" s="140" t="s">
        <v>147</v>
      </c>
      <c r="H63" s="139">
        <v>10197526.458752003</v>
      </c>
      <c r="I63" s="139">
        <v>0</v>
      </c>
      <c r="J63" s="139">
        <v>68110000</v>
      </c>
      <c r="K63" s="139">
        <v>1528000</v>
      </c>
      <c r="L63" s="141">
        <f t="shared" si="1"/>
        <v>79835526.458752006</v>
      </c>
      <c r="M63" s="142">
        <v>70559030.229376003</v>
      </c>
      <c r="N63" s="143">
        <v>0.88380490940748269</v>
      </c>
      <c r="O63" s="142">
        <v>71980363</v>
      </c>
      <c r="P63" s="143">
        <v>0.88738391468618683</v>
      </c>
      <c r="Q63" s="142">
        <v>31114363</v>
      </c>
      <c r="R63" s="143">
        <v>0.38973079254479037</v>
      </c>
      <c r="S63" s="144" t="s">
        <v>30</v>
      </c>
      <c r="T63" s="144" t="s">
        <v>155</v>
      </c>
      <c r="U63" s="161"/>
      <c r="V63" s="161"/>
      <c r="X63" s="161"/>
    </row>
    <row r="64" spans="1:24" s="134" customFormat="1" ht="67.5" x14ac:dyDescent="0.25">
      <c r="A64" s="162" t="s">
        <v>79</v>
      </c>
      <c r="B64" s="140" t="s">
        <v>106</v>
      </c>
      <c r="C64" s="144" t="s">
        <v>80</v>
      </c>
      <c r="D64" s="144" t="s">
        <v>216</v>
      </c>
      <c r="E64" s="144" t="s">
        <v>217</v>
      </c>
      <c r="F64" s="140" t="s">
        <v>146</v>
      </c>
      <c r="G64" s="140" t="s">
        <v>147</v>
      </c>
      <c r="H64" s="139">
        <v>10619230.490944006</v>
      </c>
      <c r="I64" s="139">
        <v>0</v>
      </c>
      <c r="J64" s="139">
        <v>0</v>
      </c>
      <c r="K64" s="139">
        <v>2880192</v>
      </c>
      <c r="L64" s="141">
        <f t="shared" si="1"/>
        <v>13499422.490944006</v>
      </c>
      <c r="M64" s="142">
        <v>20837865.363682926</v>
      </c>
      <c r="N64" s="143">
        <v>1.5436116158051845</v>
      </c>
      <c r="O64" s="142">
        <v>7597816.6433629207</v>
      </c>
      <c r="P64" s="143">
        <v>0.56282530963527244</v>
      </c>
      <c r="Q64" s="142">
        <v>5127678</v>
      </c>
      <c r="R64" s="143">
        <v>0.37984424914768522</v>
      </c>
      <c r="S64" s="144" t="s">
        <v>30</v>
      </c>
      <c r="T64" s="144" t="s">
        <v>155</v>
      </c>
      <c r="U64" s="161"/>
      <c r="V64" s="161"/>
      <c r="X64" s="161"/>
    </row>
    <row r="65" spans="1:24" s="134" customFormat="1" ht="67.5" x14ac:dyDescent="0.25">
      <c r="A65" s="162" t="s">
        <v>79</v>
      </c>
      <c r="B65" s="140" t="s">
        <v>106</v>
      </c>
      <c r="C65" s="144" t="s">
        <v>80</v>
      </c>
      <c r="D65" s="144" t="s">
        <v>218</v>
      </c>
      <c r="E65" s="144" t="s">
        <v>219</v>
      </c>
      <c r="F65" s="140" t="s">
        <v>146</v>
      </c>
      <c r="G65" s="140" t="s">
        <v>147</v>
      </c>
      <c r="H65" s="139">
        <v>137090076.56068271</v>
      </c>
      <c r="I65" s="139">
        <v>0</v>
      </c>
      <c r="J65" s="139">
        <v>237560000</v>
      </c>
      <c r="K65" s="139">
        <v>76196720</v>
      </c>
      <c r="L65" s="141">
        <f t="shared" si="1"/>
        <v>450846796.56068271</v>
      </c>
      <c r="M65" s="142">
        <v>441502220.56068271</v>
      </c>
      <c r="N65" s="143">
        <v>0.97927327848110313</v>
      </c>
      <c r="O65" s="142">
        <v>404199607</v>
      </c>
      <c r="P65" s="143">
        <v>0.89653427746069358</v>
      </c>
      <c r="Q65" s="142">
        <v>295734437.60000002</v>
      </c>
      <c r="R65" s="143">
        <v>0.65595328580802059</v>
      </c>
      <c r="S65" s="144" t="s">
        <v>30</v>
      </c>
      <c r="T65" s="144" t="s">
        <v>192</v>
      </c>
      <c r="U65" s="161"/>
      <c r="V65" s="161"/>
      <c r="X65" s="161"/>
    </row>
    <row r="66" spans="1:24" s="134" customFormat="1" ht="67.5" x14ac:dyDescent="0.25">
      <c r="A66" s="162" t="s">
        <v>79</v>
      </c>
      <c r="B66" s="140" t="s">
        <v>106</v>
      </c>
      <c r="C66" s="144" t="s">
        <v>80</v>
      </c>
      <c r="D66" s="144" t="s">
        <v>220</v>
      </c>
      <c r="E66" s="144" t="s">
        <v>221</v>
      </c>
      <c r="F66" s="140" t="s">
        <v>146</v>
      </c>
      <c r="G66" s="140" t="s">
        <v>147</v>
      </c>
      <c r="H66" s="139">
        <v>68995134.209248021</v>
      </c>
      <c r="I66" s="139">
        <v>0</v>
      </c>
      <c r="J66" s="139">
        <v>68110000</v>
      </c>
      <c r="K66" s="139">
        <v>2008032</v>
      </c>
      <c r="L66" s="141">
        <f t="shared" si="1"/>
        <v>139113166.20924801</v>
      </c>
      <c r="M66" s="142">
        <v>137512534.20924801</v>
      </c>
      <c r="N66" s="143">
        <v>0.98849402940342546</v>
      </c>
      <c r="O66" s="142">
        <v>78365363</v>
      </c>
      <c r="P66" s="143">
        <v>0.56332096476135274</v>
      </c>
      <c r="Q66" s="142">
        <v>37091963</v>
      </c>
      <c r="R66" s="143">
        <v>0.26663157780628666</v>
      </c>
      <c r="S66" s="144" t="s">
        <v>30</v>
      </c>
      <c r="T66" s="144" t="s">
        <v>192</v>
      </c>
      <c r="U66" s="161"/>
      <c r="V66" s="161"/>
      <c r="X66" s="161"/>
    </row>
    <row r="67" spans="1:24" s="134" customFormat="1" ht="67.5" x14ac:dyDescent="0.25">
      <c r="A67" s="162" t="s">
        <v>79</v>
      </c>
      <c r="B67" s="140" t="s">
        <v>106</v>
      </c>
      <c r="C67" s="144" t="s">
        <v>80</v>
      </c>
      <c r="D67" s="144" t="s">
        <v>222</v>
      </c>
      <c r="E67" s="144" t="s">
        <v>223</v>
      </c>
      <c r="F67" s="140" t="s">
        <v>146</v>
      </c>
      <c r="G67" s="140" t="s">
        <v>147</v>
      </c>
      <c r="H67" s="139">
        <v>2449030.2293760008</v>
      </c>
      <c r="I67" s="139">
        <v>0</v>
      </c>
      <c r="J67" s="139">
        <v>0</v>
      </c>
      <c r="K67" s="139">
        <v>0</v>
      </c>
      <c r="L67" s="141">
        <f t="shared" si="1"/>
        <v>2449030.2293760008</v>
      </c>
      <c r="M67" s="142">
        <v>2449030.2293760008</v>
      </c>
      <c r="N67" s="143">
        <v>1</v>
      </c>
      <c r="O67" s="142">
        <v>0</v>
      </c>
      <c r="P67" s="143">
        <v>0</v>
      </c>
      <c r="Q67" s="142">
        <v>0</v>
      </c>
      <c r="R67" s="143">
        <v>0</v>
      </c>
      <c r="S67" s="144" t="s">
        <v>30</v>
      </c>
      <c r="T67" s="144" t="s">
        <v>192</v>
      </c>
      <c r="U67" s="161"/>
      <c r="V67" s="161"/>
      <c r="X67" s="161"/>
    </row>
    <row r="68" spans="1:24" s="134" customFormat="1" ht="67.5" x14ac:dyDescent="0.25">
      <c r="A68" s="162" t="s">
        <v>79</v>
      </c>
      <c r="B68" s="140" t="s">
        <v>106</v>
      </c>
      <c r="C68" s="144" t="s">
        <v>80</v>
      </c>
      <c r="D68" s="144" t="s">
        <v>224</v>
      </c>
      <c r="E68" s="144" t="s">
        <v>225</v>
      </c>
      <c r="F68" s="140" t="s">
        <v>146</v>
      </c>
      <c r="G68" s="140" t="s">
        <v>147</v>
      </c>
      <c r="H68" s="139">
        <v>8571605.8028160036</v>
      </c>
      <c r="I68" s="139">
        <v>0</v>
      </c>
      <c r="J68" s="139">
        <v>0</v>
      </c>
      <c r="K68" s="139">
        <v>0</v>
      </c>
      <c r="L68" s="141">
        <f t="shared" si="1"/>
        <v>8571605.8028160036</v>
      </c>
      <c r="M68" s="142">
        <v>8670870.8028160036</v>
      </c>
      <c r="N68" s="143">
        <v>1.0115806772130596</v>
      </c>
      <c r="O68" s="142">
        <v>2049705</v>
      </c>
      <c r="P68" s="143">
        <v>0.23912730556585052</v>
      </c>
      <c r="Q68" s="142">
        <v>2049705</v>
      </c>
      <c r="R68" s="143">
        <v>0.23912730556585052</v>
      </c>
      <c r="S68" s="144" t="s">
        <v>30</v>
      </c>
      <c r="T68" s="144" t="s">
        <v>192</v>
      </c>
      <c r="U68" s="161"/>
      <c r="V68" s="161"/>
      <c r="X68" s="161"/>
    </row>
    <row r="69" spans="1:24" s="134" customFormat="1" ht="67.5" x14ac:dyDescent="0.25">
      <c r="A69" s="162" t="s">
        <v>79</v>
      </c>
      <c r="B69" s="139" t="s">
        <v>106</v>
      </c>
      <c r="C69" s="139" t="s">
        <v>80</v>
      </c>
      <c r="D69" s="139" t="s">
        <v>226</v>
      </c>
      <c r="E69" s="139" t="s">
        <v>227</v>
      </c>
      <c r="F69" s="140" t="s">
        <v>146</v>
      </c>
      <c r="G69" s="140" t="s">
        <v>147</v>
      </c>
      <c r="H69" s="139">
        <v>0</v>
      </c>
      <c r="I69" s="139">
        <v>0</v>
      </c>
      <c r="J69" s="139">
        <v>136220000</v>
      </c>
      <c r="K69" s="139">
        <v>0</v>
      </c>
      <c r="L69" s="141">
        <f t="shared" si="1"/>
        <v>136220000</v>
      </c>
      <c r="M69" s="142">
        <v>136220000</v>
      </c>
      <c r="N69" s="143">
        <v>1</v>
      </c>
      <c r="O69" s="142">
        <v>136220000</v>
      </c>
      <c r="P69" s="143">
        <v>1</v>
      </c>
      <c r="Q69" s="142">
        <v>54488000</v>
      </c>
      <c r="R69" s="143">
        <v>0.4</v>
      </c>
      <c r="S69" s="144" t="s">
        <v>30</v>
      </c>
      <c r="T69" s="144">
        <v>0</v>
      </c>
      <c r="U69" s="161"/>
      <c r="V69" s="161"/>
      <c r="X69" s="161"/>
    </row>
    <row r="70" spans="1:24" s="134" customFormat="1" ht="67.5" x14ac:dyDescent="0.25">
      <c r="A70" s="162" t="s">
        <v>79</v>
      </c>
      <c r="B70" s="140" t="s">
        <v>52</v>
      </c>
      <c r="C70" s="140" t="s">
        <v>80</v>
      </c>
      <c r="D70" s="140" t="s">
        <v>228</v>
      </c>
      <c r="E70" s="140" t="s">
        <v>229</v>
      </c>
      <c r="F70" s="140" t="s">
        <v>146</v>
      </c>
      <c r="G70" s="140" t="s">
        <v>147</v>
      </c>
      <c r="H70" s="139">
        <v>0</v>
      </c>
      <c r="I70" s="139">
        <v>0</v>
      </c>
      <c r="J70" s="139">
        <v>144747837</v>
      </c>
      <c r="K70" s="139">
        <v>93539000</v>
      </c>
      <c r="L70" s="141">
        <f t="shared" si="1"/>
        <v>238286837</v>
      </c>
      <c r="M70" s="142">
        <v>237018615.46360001</v>
      </c>
      <c r="N70" s="143">
        <v>0.99467775244169288</v>
      </c>
      <c r="O70" s="142">
        <v>195624114.27000001</v>
      </c>
      <c r="P70" s="143">
        <v>0.82096064026398574</v>
      </c>
      <c r="Q70" s="142">
        <v>73960000</v>
      </c>
      <c r="R70" s="143">
        <v>0.31038223063911835</v>
      </c>
      <c r="S70" s="144" t="s">
        <v>30</v>
      </c>
      <c r="T70" s="144" t="s">
        <v>85</v>
      </c>
      <c r="U70" s="161"/>
      <c r="V70" s="161"/>
      <c r="X70" s="161"/>
    </row>
    <row r="71" spans="1:24" s="134" customFormat="1" ht="67.5" x14ac:dyDescent="0.25">
      <c r="A71" s="162" t="s">
        <v>79</v>
      </c>
      <c r="B71" s="140" t="s">
        <v>52</v>
      </c>
      <c r="C71" s="140" t="s">
        <v>80</v>
      </c>
      <c r="D71" s="140" t="s">
        <v>230</v>
      </c>
      <c r="E71" s="140" t="s">
        <v>231</v>
      </c>
      <c r="F71" s="140" t="s">
        <v>146</v>
      </c>
      <c r="G71" s="140" t="s">
        <v>147</v>
      </c>
      <c r="H71" s="139">
        <v>0</v>
      </c>
      <c r="I71" s="139">
        <v>0</v>
      </c>
      <c r="J71" s="139">
        <v>7391424160.7442703</v>
      </c>
      <c r="K71" s="139">
        <v>0</v>
      </c>
      <c r="L71" s="141">
        <f t="shared" si="1"/>
        <v>7391424160.7442703</v>
      </c>
      <c r="M71" s="142">
        <v>7595754161.0100002</v>
      </c>
      <c r="N71" s="143">
        <v>1.0276441989827783</v>
      </c>
      <c r="O71" s="142">
        <v>5382342000</v>
      </c>
      <c r="P71" s="143">
        <v>0.72818740785916847</v>
      </c>
      <c r="Q71" s="142">
        <v>3987432133.6700001</v>
      </c>
      <c r="R71" s="143">
        <v>0.53946736744553037</v>
      </c>
      <c r="S71" s="144" t="s">
        <v>30</v>
      </c>
      <c r="T71" s="144" t="s">
        <v>177</v>
      </c>
      <c r="U71" s="161"/>
      <c r="V71" s="161"/>
      <c r="X71" s="161"/>
    </row>
    <row r="72" spans="1:24" s="134" customFormat="1" ht="67.5" x14ac:dyDescent="0.25">
      <c r="A72" s="162" t="s">
        <v>79</v>
      </c>
      <c r="B72" s="140" t="s">
        <v>52</v>
      </c>
      <c r="C72" s="140" t="s">
        <v>80</v>
      </c>
      <c r="D72" s="140" t="s">
        <v>232</v>
      </c>
      <c r="E72" s="140" t="s">
        <v>233</v>
      </c>
      <c r="F72" s="140" t="s">
        <v>146</v>
      </c>
      <c r="G72" s="140" t="s">
        <v>147</v>
      </c>
      <c r="H72" s="139">
        <v>18500888.348757338</v>
      </c>
      <c r="I72" s="139">
        <v>0</v>
      </c>
      <c r="J72" s="139">
        <v>0</v>
      </c>
      <c r="K72" s="139">
        <v>0</v>
      </c>
      <c r="L72" s="141">
        <f t="shared" si="1"/>
        <v>18500888.348757338</v>
      </c>
      <c r="M72" s="142">
        <v>18500888</v>
      </c>
      <c r="N72" s="143">
        <v>0.99999998114915722</v>
      </c>
      <c r="O72" s="142">
        <v>2513315</v>
      </c>
      <c r="P72" s="143">
        <v>0.13584834158349016</v>
      </c>
      <c r="Q72" s="142">
        <v>2513315</v>
      </c>
      <c r="R72" s="143">
        <v>0.13584834158349016</v>
      </c>
      <c r="S72" s="144" t="s">
        <v>30</v>
      </c>
      <c r="T72" s="144" t="s">
        <v>148</v>
      </c>
      <c r="U72" s="161"/>
      <c r="V72" s="161"/>
      <c r="X72" s="161"/>
    </row>
    <row r="73" spans="1:24" s="134" customFormat="1" ht="67.5" x14ac:dyDescent="0.25">
      <c r="A73" s="162" t="s">
        <v>79</v>
      </c>
      <c r="B73" s="140" t="s">
        <v>52</v>
      </c>
      <c r="C73" s="140" t="s">
        <v>80</v>
      </c>
      <c r="D73" s="140" t="s">
        <v>167</v>
      </c>
      <c r="E73" s="140" t="s">
        <v>234</v>
      </c>
      <c r="F73" s="140" t="s">
        <v>146</v>
      </c>
      <c r="G73" s="140" t="s">
        <v>147</v>
      </c>
      <c r="H73" s="139">
        <v>7869090.688128002</v>
      </c>
      <c r="I73" s="139">
        <v>0</v>
      </c>
      <c r="J73" s="139">
        <v>0</v>
      </c>
      <c r="K73" s="139">
        <v>0</v>
      </c>
      <c r="L73" s="141">
        <f t="shared" si="1"/>
        <v>7869090.688128002</v>
      </c>
      <c r="M73" s="142">
        <v>7869090.688128002</v>
      </c>
      <c r="N73" s="143">
        <v>1</v>
      </c>
      <c r="O73" s="142">
        <v>2158108</v>
      </c>
      <c r="P73" s="143">
        <v>0.27425125539039857</v>
      </c>
      <c r="Q73" s="142">
        <v>2158108</v>
      </c>
      <c r="R73" s="143">
        <v>0.27425125539039857</v>
      </c>
      <c r="S73" s="144" t="s">
        <v>30</v>
      </c>
      <c r="T73" s="144" t="s">
        <v>100</v>
      </c>
      <c r="U73" s="161"/>
      <c r="V73" s="161"/>
      <c r="X73" s="161"/>
    </row>
    <row r="74" spans="1:24" s="134" customFormat="1" ht="67.5" x14ac:dyDescent="0.25">
      <c r="A74" s="162" t="s">
        <v>79</v>
      </c>
      <c r="B74" s="140" t="s">
        <v>52</v>
      </c>
      <c r="C74" s="140" t="s">
        <v>80</v>
      </c>
      <c r="D74" s="140" t="s">
        <v>235</v>
      </c>
      <c r="E74" s="140" t="s">
        <v>236</v>
      </c>
      <c r="F74" s="140" t="s">
        <v>146</v>
      </c>
      <c r="G74" s="140" t="s">
        <v>147</v>
      </c>
      <c r="H74" s="139">
        <v>9618863.3601600025</v>
      </c>
      <c r="I74" s="139">
        <v>0</v>
      </c>
      <c r="J74" s="139">
        <v>0</v>
      </c>
      <c r="K74" s="139">
        <v>0</v>
      </c>
      <c r="L74" s="141">
        <f t="shared" si="1"/>
        <v>9618863.3601600025</v>
      </c>
      <c r="M74" s="142">
        <v>9618863.3000000007</v>
      </c>
      <c r="N74" s="143">
        <v>0.99999999374562254</v>
      </c>
      <c r="O74" s="142">
        <v>7349671</v>
      </c>
      <c r="P74" s="143">
        <v>0.76408934453121746</v>
      </c>
      <c r="Q74" s="142">
        <v>7349671</v>
      </c>
      <c r="R74" s="143">
        <v>0.76408934453121746</v>
      </c>
      <c r="S74" s="144" t="s">
        <v>30</v>
      </c>
      <c r="T74" s="144" t="s">
        <v>100</v>
      </c>
      <c r="U74" s="161"/>
      <c r="V74" s="161"/>
      <c r="X74" s="161"/>
    </row>
    <row r="75" spans="1:24" s="134" customFormat="1" ht="67.5" x14ac:dyDescent="0.25">
      <c r="A75" s="162" t="s">
        <v>79</v>
      </c>
      <c r="B75" s="140" t="s">
        <v>52</v>
      </c>
      <c r="C75" s="140" t="s">
        <v>80</v>
      </c>
      <c r="D75" s="140" t="s">
        <v>237</v>
      </c>
      <c r="E75" s="140" t="s">
        <v>238</v>
      </c>
      <c r="F75" s="140" t="s">
        <v>146</v>
      </c>
      <c r="G75" s="140" t="s">
        <v>147</v>
      </c>
      <c r="H75" s="139">
        <v>65962820</v>
      </c>
      <c r="I75" s="139">
        <v>0</v>
      </c>
      <c r="J75" s="139">
        <v>0</v>
      </c>
      <c r="K75" s="139">
        <v>2342970279.9999847</v>
      </c>
      <c r="L75" s="141">
        <f t="shared" si="1"/>
        <v>2408933099.9999847</v>
      </c>
      <c r="M75" s="142">
        <v>2330900000</v>
      </c>
      <c r="N75" s="143">
        <v>0.96760677994752731</v>
      </c>
      <c r="O75" s="142">
        <v>2330900000</v>
      </c>
      <c r="P75" s="143">
        <v>0.96760677994752731</v>
      </c>
      <c r="Q75" s="142">
        <v>815100000</v>
      </c>
      <c r="R75" s="143">
        <v>0.33836556108594512</v>
      </c>
      <c r="S75" s="144" t="s">
        <v>30</v>
      </c>
      <c r="T75" s="144" t="s">
        <v>162</v>
      </c>
      <c r="U75" s="161"/>
      <c r="V75" s="161"/>
      <c r="X75" s="161"/>
    </row>
    <row r="76" spans="1:24" s="134" customFormat="1" ht="67.5" x14ac:dyDescent="0.25">
      <c r="A76" s="162" t="s">
        <v>79</v>
      </c>
      <c r="B76" s="140" t="s">
        <v>52</v>
      </c>
      <c r="C76" s="140" t="s">
        <v>80</v>
      </c>
      <c r="D76" s="140" t="s">
        <v>239</v>
      </c>
      <c r="E76" s="140" t="s">
        <v>240</v>
      </c>
      <c r="F76" s="140" t="s">
        <v>146</v>
      </c>
      <c r="G76" s="140" t="s">
        <v>147</v>
      </c>
      <c r="H76" s="139">
        <v>2306385778.2780647</v>
      </c>
      <c r="I76" s="139">
        <v>0</v>
      </c>
      <c r="J76" s="139">
        <v>565660800</v>
      </c>
      <c r="K76" s="139">
        <v>118882003.49057581</v>
      </c>
      <c r="L76" s="141">
        <f t="shared" si="1"/>
        <v>2990928581.7686405</v>
      </c>
      <c r="M76" s="142">
        <v>1922101136.6900644</v>
      </c>
      <c r="N76" s="143">
        <v>0.64264360854563063</v>
      </c>
      <c r="O76" s="142">
        <v>1232868822</v>
      </c>
      <c r="P76" s="143">
        <v>0.4122026950141891</v>
      </c>
      <c r="Q76" s="142">
        <v>1031506546.46</v>
      </c>
      <c r="R76" s="143">
        <v>0.34487836076982964</v>
      </c>
      <c r="S76" s="144" t="s">
        <v>30</v>
      </c>
      <c r="T76" s="144" t="s">
        <v>148</v>
      </c>
      <c r="U76" s="161"/>
      <c r="V76" s="161"/>
      <c r="X76" s="161"/>
    </row>
    <row r="77" spans="1:24" s="134" customFormat="1" ht="67.5" x14ac:dyDescent="0.25">
      <c r="A77" s="162" t="s">
        <v>79</v>
      </c>
      <c r="B77" s="140" t="s">
        <v>52</v>
      </c>
      <c r="C77" s="140" t="s">
        <v>80</v>
      </c>
      <c r="D77" s="140" t="s">
        <v>241</v>
      </c>
      <c r="E77" s="140" t="s">
        <v>242</v>
      </c>
      <c r="F77" s="140" t="s">
        <v>146</v>
      </c>
      <c r="G77" s="140" t="s">
        <v>147</v>
      </c>
      <c r="H77" s="139">
        <v>20601918.734400019</v>
      </c>
      <c r="I77" s="139">
        <v>0</v>
      </c>
      <c r="J77" s="139">
        <v>106442000</v>
      </c>
      <c r="K77" s="139">
        <v>0</v>
      </c>
      <c r="L77" s="141">
        <f t="shared" si="1"/>
        <v>127043918.73440002</v>
      </c>
      <c r="M77" s="142">
        <v>158956520.73440003</v>
      </c>
      <c r="N77" s="143">
        <v>1.2511934637872513</v>
      </c>
      <c r="O77" s="142">
        <v>70042955</v>
      </c>
      <c r="P77" s="143">
        <v>0.55132867198809321</v>
      </c>
      <c r="Q77" s="142">
        <v>50674955</v>
      </c>
      <c r="R77" s="143">
        <v>0.39887745517313461</v>
      </c>
      <c r="S77" s="144" t="s">
        <v>30</v>
      </c>
      <c r="T77" s="144" t="s">
        <v>155</v>
      </c>
      <c r="U77" s="161"/>
      <c r="V77" s="161"/>
      <c r="X77" s="161"/>
    </row>
    <row r="78" spans="1:24" s="134" customFormat="1" ht="67.5" x14ac:dyDescent="0.25">
      <c r="A78" s="162" t="s">
        <v>79</v>
      </c>
      <c r="B78" s="140" t="s">
        <v>52</v>
      </c>
      <c r="C78" s="140" t="s">
        <v>80</v>
      </c>
      <c r="D78" s="140" t="s">
        <v>243</v>
      </c>
      <c r="E78" s="140" t="s">
        <v>244</v>
      </c>
      <c r="F78" s="140" t="s">
        <v>146</v>
      </c>
      <c r="G78" s="140" t="s">
        <v>147</v>
      </c>
      <c r="H78" s="139">
        <v>14189343.004693337</v>
      </c>
      <c r="I78" s="139">
        <v>0</v>
      </c>
      <c r="J78" s="139">
        <v>473703077</v>
      </c>
      <c r="K78" s="139">
        <v>0</v>
      </c>
      <c r="L78" s="141">
        <f t="shared" si="1"/>
        <v>487892420.00469333</v>
      </c>
      <c r="M78" s="142">
        <v>487892420.00469333</v>
      </c>
      <c r="N78" s="143">
        <v>1</v>
      </c>
      <c r="O78" s="142">
        <v>370937267</v>
      </c>
      <c r="P78" s="143">
        <v>0.76028495584422429</v>
      </c>
      <c r="Q78" s="142">
        <v>260097267</v>
      </c>
      <c r="R78" s="143">
        <v>0.5331037260170961</v>
      </c>
      <c r="S78" s="144" t="s">
        <v>30</v>
      </c>
      <c r="T78" s="144" t="s">
        <v>85</v>
      </c>
      <c r="U78" s="161"/>
      <c r="V78" s="161"/>
      <c r="X78" s="161"/>
    </row>
    <row r="79" spans="1:24" s="134" customFormat="1" ht="67.5" x14ac:dyDescent="0.25">
      <c r="A79" s="162" t="s">
        <v>79</v>
      </c>
      <c r="B79" s="140" t="s">
        <v>52</v>
      </c>
      <c r="C79" s="140" t="s">
        <v>80</v>
      </c>
      <c r="D79" s="140" t="s">
        <v>245</v>
      </c>
      <c r="E79" s="140" t="s">
        <v>246</v>
      </c>
      <c r="F79" s="140" t="s">
        <v>146</v>
      </c>
      <c r="G79" s="140" t="s">
        <v>147</v>
      </c>
      <c r="H79" s="139">
        <v>87488634.175040022</v>
      </c>
      <c r="I79" s="139">
        <v>0</v>
      </c>
      <c r="J79" s="139">
        <v>49525000</v>
      </c>
      <c r="K79" s="139">
        <v>0</v>
      </c>
      <c r="L79" s="141">
        <f t="shared" si="1"/>
        <v>137013634.17504001</v>
      </c>
      <c r="M79" s="142">
        <v>140897209.17504001</v>
      </c>
      <c r="N79" s="143">
        <v>1.0283444419482997</v>
      </c>
      <c r="O79" s="142">
        <v>50929120</v>
      </c>
      <c r="P79" s="143">
        <v>0.37170840921521836</v>
      </c>
      <c r="Q79" s="142">
        <v>15247120</v>
      </c>
      <c r="R79" s="143">
        <v>0.11128177200614384</v>
      </c>
      <c r="S79" s="144" t="s">
        <v>30</v>
      </c>
      <c r="T79" s="144" t="s">
        <v>155</v>
      </c>
      <c r="U79" s="161"/>
      <c r="V79" s="161"/>
      <c r="X79" s="161"/>
    </row>
    <row r="80" spans="1:24" s="134" customFormat="1" ht="67.5" x14ac:dyDescent="0.25">
      <c r="A80" s="162" t="s">
        <v>79</v>
      </c>
      <c r="B80" s="140" t="s">
        <v>52</v>
      </c>
      <c r="C80" s="140" t="s">
        <v>80</v>
      </c>
      <c r="D80" s="140" t="s">
        <v>247</v>
      </c>
      <c r="E80" s="140" t="s">
        <v>248</v>
      </c>
      <c r="F80" s="140" t="s">
        <v>146</v>
      </c>
      <c r="G80" s="140" t="s">
        <v>147</v>
      </c>
      <c r="H80" s="139">
        <v>161152713.15504006</v>
      </c>
      <c r="I80" s="139">
        <v>0</v>
      </c>
      <c r="J80" s="139">
        <v>0</v>
      </c>
      <c r="K80" s="139">
        <v>0</v>
      </c>
      <c r="L80" s="141">
        <f t="shared" si="1"/>
        <v>161152713.15504006</v>
      </c>
      <c r="M80" s="142">
        <v>97961209</v>
      </c>
      <c r="N80" s="143">
        <v>0.60787812430904931</v>
      </c>
      <c r="O80" s="142">
        <v>3407008</v>
      </c>
      <c r="P80" s="143">
        <v>2.1141487060923527E-2</v>
      </c>
      <c r="Q80" s="142">
        <v>3407008</v>
      </c>
      <c r="R80" s="143">
        <v>2.1141487060923527E-2</v>
      </c>
      <c r="S80" s="144" t="s">
        <v>30</v>
      </c>
      <c r="T80" s="144" t="s">
        <v>249</v>
      </c>
      <c r="U80" s="161"/>
      <c r="V80" s="161"/>
      <c r="X80" s="161"/>
    </row>
    <row r="81" spans="1:24" s="134" customFormat="1" ht="67.5" x14ac:dyDescent="0.25">
      <c r="A81" s="162" t="s">
        <v>79</v>
      </c>
      <c r="B81" s="140" t="s">
        <v>53</v>
      </c>
      <c r="C81" s="140" t="s">
        <v>250</v>
      </c>
      <c r="D81" s="140" t="s">
        <v>251</v>
      </c>
      <c r="E81" s="140" t="s">
        <v>252</v>
      </c>
      <c r="F81" s="140" t="s">
        <v>146</v>
      </c>
      <c r="G81" s="140" t="s">
        <v>147</v>
      </c>
      <c r="H81" s="139">
        <v>0</v>
      </c>
      <c r="I81" s="139">
        <v>0</v>
      </c>
      <c r="J81" s="139">
        <v>0</v>
      </c>
      <c r="K81" s="139">
        <v>2056526076</v>
      </c>
      <c r="L81" s="141">
        <f t="shared" si="1"/>
        <v>2056526076</v>
      </c>
      <c r="M81" s="142">
        <v>1770781695.1566808</v>
      </c>
      <c r="N81" s="143">
        <v>0.86105482241241504</v>
      </c>
      <c r="O81" s="142">
        <v>1770781695.1566808</v>
      </c>
      <c r="P81" s="143">
        <v>0.86105482241241504</v>
      </c>
      <c r="Q81" s="142">
        <v>1784387849.0699999</v>
      </c>
      <c r="R81" s="143">
        <v>0.8676709086717167</v>
      </c>
      <c r="S81" s="144" t="s">
        <v>30</v>
      </c>
      <c r="T81" s="144" t="s">
        <v>253</v>
      </c>
      <c r="U81" s="161"/>
      <c r="V81" s="161"/>
      <c r="X81" s="161"/>
    </row>
    <row r="82" spans="1:24" s="134" customFormat="1" ht="67.5" x14ac:dyDescent="0.25">
      <c r="A82" s="162" t="s">
        <v>79</v>
      </c>
      <c r="B82" s="140" t="s">
        <v>53</v>
      </c>
      <c r="C82" s="140" t="s">
        <v>250</v>
      </c>
      <c r="D82" s="140" t="s">
        <v>254</v>
      </c>
      <c r="E82" s="140" t="s">
        <v>255</v>
      </c>
      <c r="F82" s="140" t="s">
        <v>146</v>
      </c>
      <c r="G82" s="140" t="s">
        <v>147</v>
      </c>
      <c r="H82" s="139">
        <v>0</v>
      </c>
      <c r="I82" s="139">
        <v>0</v>
      </c>
      <c r="J82" s="139">
        <v>0</v>
      </c>
      <c r="K82" s="139">
        <v>12323555930</v>
      </c>
      <c r="L82" s="141">
        <f t="shared" si="1"/>
        <v>12323555930</v>
      </c>
      <c r="M82" s="142">
        <v>11280047428.924807</v>
      </c>
      <c r="N82" s="143">
        <v>0.91532407472303379</v>
      </c>
      <c r="O82" s="142">
        <v>11280047428.924807</v>
      </c>
      <c r="P82" s="143">
        <v>0.91532407472303379</v>
      </c>
      <c r="Q82" s="142">
        <v>5902104824.9200001</v>
      </c>
      <c r="R82" s="143">
        <v>0.47892871655267444</v>
      </c>
      <c r="S82" s="144" t="s">
        <v>30</v>
      </c>
      <c r="T82" s="144" t="s">
        <v>155</v>
      </c>
      <c r="U82" s="161"/>
      <c r="V82" s="161"/>
      <c r="X82" s="161"/>
    </row>
    <row r="83" spans="1:24" s="134" customFormat="1" ht="67.5" x14ac:dyDescent="0.25">
      <c r="A83" s="162" t="s">
        <v>79</v>
      </c>
      <c r="B83" s="140" t="s">
        <v>53</v>
      </c>
      <c r="C83" s="140" t="s">
        <v>250</v>
      </c>
      <c r="D83" s="140" t="s">
        <v>256</v>
      </c>
      <c r="E83" s="140" t="s">
        <v>257</v>
      </c>
      <c r="F83" s="140" t="s">
        <v>146</v>
      </c>
      <c r="G83" s="140" t="s">
        <v>147</v>
      </c>
      <c r="H83" s="139">
        <v>468669419.77664006</v>
      </c>
      <c r="I83" s="139">
        <v>0</v>
      </c>
      <c r="J83" s="139">
        <v>1159816560</v>
      </c>
      <c r="K83" s="139">
        <v>40000000</v>
      </c>
      <c r="L83" s="141">
        <f t="shared" si="1"/>
        <v>1668485979.7766399</v>
      </c>
      <c r="M83" s="142">
        <v>1885073826.7766399</v>
      </c>
      <c r="N83" s="143">
        <v>1.12981100807871</v>
      </c>
      <c r="O83" s="142">
        <v>1250774419.28</v>
      </c>
      <c r="P83" s="143">
        <v>0.74873873345177178</v>
      </c>
      <c r="Q83" s="142">
        <v>763269086.83999991</v>
      </c>
      <c r="R83" s="143">
        <v>0.45746209203518667</v>
      </c>
      <c r="S83" s="144" t="s">
        <v>30</v>
      </c>
      <c r="T83" s="144" t="s">
        <v>155</v>
      </c>
      <c r="U83" s="161"/>
      <c r="V83" s="161"/>
      <c r="X83" s="161"/>
    </row>
    <row r="84" spans="1:24" s="134" customFormat="1" ht="67.5" x14ac:dyDescent="0.25">
      <c r="A84" s="162" t="s">
        <v>79</v>
      </c>
      <c r="B84" s="140" t="s">
        <v>53</v>
      </c>
      <c r="C84" s="140" t="s">
        <v>250</v>
      </c>
      <c r="D84" s="140" t="s">
        <v>167</v>
      </c>
      <c r="E84" s="140" t="s">
        <v>258</v>
      </c>
      <c r="F84" s="140" t="s">
        <v>146</v>
      </c>
      <c r="G84" s="140" t="s">
        <v>147</v>
      </c>
      <c r="H84" s="139">
        <v>180197267.20320004</v>
      </c>
      <c r="I84" s="139">
        <v>0</v>
      </c>
      <c r="J84" s="139">
        <v>0</v>
      </c>
      <c r="K84" s="139">
        <v>5250000</v>
      </c>
      <c r="L84" s="141">
        <f t="shared" si="1"/>
        <v>185447267.20320004</v>
      </c>
      <c r="M84" s="142">
        <v>188609448.20444036</v>
      </c>
      <c r="N84" s="143">
        <v>1.01705164518696</v>
      </c>
      <c r="O84" s="142">
        <v>139642958.00124031</v>
      </c>
      <c r="P84" s="143">
        <v>0.75300628640825107</v>
      </c>
      <c r="Q84" s="142">
        <v>133187552</v>
      </c>
      <c r="R84" s="143">
        <v>0.71819635850477359</v>
      </c>
      <c r="S84" s="144" t="s">
        <v>30</v>
      </c>
      <c r="T84" s="144" t="s">
        <v>100</v>
      </c>
      <c r="U84" s="161"/>
      <c r="V84" s="161"/>
      <c r="X84" s="161"/>
    </row>
    <row r="85" spans="1:24" s="134" customFormat="1" ht="67.5" x14ac:dyDescent="0.25">
      <c r="A85" s="162" t="s">
        <v>79</v>
      </c>
      <c r="B85" s="140" t="s">
        <v>53</v>
      </c>
      <c r="C85" s="140" t="s">
        <v>250</v>
      </c>
      <c r="D85" s="140" t="s">
        <v>169</v>
      </c>
      <c r="E85" s="140" t="s">
        <v>259</v>
      </c>
      <c r="F85" s="140" t="s">
        <v>146</v>
      </c>
      <c r="G85" s="140" t="s">
        <v>147</v>
      </c>
      <c r="H85" s="139">
        <v>26810302.293760005</v>
      </c>
      <c r="I85" s="139">
        <v>0</v>
      </c>
      <c r="J85" s="139">
        <v>0</v>
      </c>
      <c r="K85" s="139">
        <v>5250000</v>
      </c>
      <c r="L85" s="141">
        <f t="shared" si="1"/>
        <v>32060302.293760005</v>
      </c>
      <c r="M85" s="142">
        <v>31902802.295000322</v>
      </c>
      <c r="N85" s="143">
        <v>0.9950873826043013</v>
      </c>
      <c r="O85" s="142">
        <v>29825795.001240317</v>
      </c>
      <c r="P85" s="143">
        <v>0.93030298741273576</v>
      </c>
      <c r="Q85" s="142">
        <v>24733295</v>
      </c>
      <c r="R85" s="143">
        <v>0.77146169032891232</v>
      </c>
      <c r="S85" s="144" t="s">
        <v>30</v>
      </c>
      <c r="T85" s="144" t="s">
        <v>100</v>
      </c>
      <c r="U85" s="161"/>
      <c r="V85" s="161"/>
      <c r="X85" s="161"/>
    </row>
    <row r="86" spans="1:24" s="134" customFormat="1" ht="67.5" x14ac:dyDescent="0.25">
      <c r="A86" s="162" t="s">
        <v>79</v>
      </c>
      <c r="B86" s="140" t="s">
        <v>53</v>
      </c>
      <c r="C86" s="140" t="s">
        <v>250</v>
      </c>
      <c r="D86" s="144" t="s">
        <v>260</v>
      </c>
      <c r="E86" s="144" t="s">
        <v>261</v>
      </c>
      <c r="F86" s="140" t="s">
        <v>146</v>
      </c>
      <c r="G86" s="140" t="s">
        <v>147</v>
      </c>
      <c r="H86" s="139">
        <v>2394509539.7562251</v>
      </c>
      <c r="I86" s="139">
        <v>0</v>
      </c>
      <c r="J86" s="139">
        <v>0</v>
      </c>
      <c r="K86" s="139">
        <v>0</v>
      </c>
      <c r="L86" s="141">
        <f t="shared" si="1"/>
        <v>2394509539.7562251</v>
      </c>
      <c r="M86" s="142">
        <v>2957812581.4000001</v>
      </c>
      <c r="N86" s="143">
        <v>1.2352477750834614</v>
      </c>
      <c r="O86" s="142">
        <v>1117729469</v>
      </c>
      <c r="P86" s="143">
        <v>0.44882396422167187</v>
      </c>
      <c r="Q86" s="142">
        <v>1096559241</v>
      </c>
      <c r="R86" s="143">
        <v>0.4579473260781563</v>
      </c>
      <c r="S86" s="144" t="s">
        <v>30</v>
      </c>
      <c r="T86" s="144" t="s">
        <v>155</v>
      </c>
      <c r="U86" s="161"/>
      <c r="V86" s="161"/>
      <c r="X86" s="161"/>
    </row>
    <row r="87" spans="1:24" s="134" customFormat="1" ht="67.5" x14ac:dyDescent="0.25">
      <c r="A87" s="162" t="s">
        <v>79</v>
      </c>
      <c r="B87" s="140" t="s">
        <v>53</v>
      </c>
      <c r="C87" s="140" t="s">
        <v>250</v>
      </c>
      <c r="D87" s="144" t="s">
        <v>262</v>
      </c>
      <c r="E87" s="144" t="s">
        <v>263</v>
      </c>
      <c r="F87" s="140" t="s">
        <v>146</v>
      </c>
      <c r="G87" s="140" t="s">
        <v>147</v>
      </c>
      <c r="H87" s="139">
        <v>1395100038.8128002</v>
      </c>
      <c r="I87" s="139">
        <v>0</v>
      </c>
      <c r="J87" s="139">
        <v>1400438370</v>
      </c>
      <c r="K87" s="139">
        <v>70000000</v>
      </c>
      <c r="L87" s="141">
        <f t="shared" si="1"/>
        <v>2865538408.8128004</v>
      </c>
      <c r="M87" s="142">
        <v>2140155841.8128002</v>
      </c>
      <c r="N87" s="143">
        <v>0.74685993921103011</v>
      </c>
      <c r="O87" s="142">
        <v>2370712187.2400002</v>
      </c>
      <c r="P87" s="143">
        <v>0.8184316444781633</v>
      </c>
      <c r="Q87" s="142">
        <v>1660483282.24</v>
      </c>
      <c r="R87" s="143">
        <v>0.57946641969037238</v>
      </c>
      <c r="S87" s="144" t="s">
        <v>30</v>
      </c>
      <c r="T87" s="144" t="s">
        <v>155</v>
      </c>
      <c r="U87" s="161"/>
      <c r="V87" s="161"/>
      <c r="X87" s="161"/>
    </row>
    <row r="88" spans="1:24" s="134" customFormat="1" ht="67.5" x14ac:dyDescent="0.25">
      <c r="A88" s="162" t="s">
        <v>79</v>
      </c>
      <c r="B88" s="140" t="s">
        <v>53</v>
      </c>
      <c r="C88" s="140" t="s">
        <v>250</v>
      </c>
      <c r="D88" s="144" t="s">
        <v>264</v>
      </c>
      <c r="E88" s="144" t="s">
        <v>265</v>
      </c>
      <c r="F88" s="140" t="s">
        <v>146</v>
      </c>
      <c r="G88" s="140" t="s">
        <v>147</v>
      </c>
      <c r="H88" s="139">
        <v>26251595.321258672</v>
      </c>
      <c r="I88" s="139">
        <v>0</v>
      </c>
      <c r="J88" s="139">
        <v>0</v>
      </c>
      <c r="K88" s="139">
        <v>0</v>
      </c>
      <c r="L88" s="141">
        <f t="shared" si="1"/>
        <v>26251595.321258672</v>
      </c>
      <c r="M88" s="142">
        <v>25904108.321258672</v>
      </c>
      <c r="N88" s="143">
        <v>0.98676320445490784</v>
      </c>
      <c r="O88" s="142">
        <v>10745517</v>
      </c>
      <c r="P88" s="143">
        <v>0.36894820606032469</v>
      </c>
      <c r="Q88" s="142">
        <v>10745517</v>
      </c>
      <c r="R88" s="143">
        <v>0.40932815200370803</v>
      </c>
      <c r="S88" s="144" t="s">
        <v>30</v>
      </c>
      <c r="T88" s="144" t="s">
        <v>155</v>
      </c>
      <c r="U88" s="161"/>
      <c r="V88" s="161"/>
      <c r="X88" s="161"/>
    </row>
    <row r="89" spans="1:24" s="134" customFormat="1" ht="67.5" x14ac:dyDescent="0.25">
      <c r="A89" s="162" t="s">
        <v>79</v>
      </c>
      <c r="B89" s="140" t="s">
        <v>54</v>
      </c>
      <c r="C89" s="144" t="s">
        <v>250</v>
      </c>
      <c r="D89" s="144" t="s">
        <v>266</v>
      </c>
      <c r="E89" s="144" t="s">
        <v>267</v>
      </c>
      <c r="F89" s="140" t="s">
        <v>146</v>
      </c>
      <c r="G89" s="140" t="s">
        <v>147</v>
      </c>
      <c r="H89" s="139">
        <v>15451438.933600005</v>
      </c>
      <c r="I89" s="139">
        <v>0</v>
      </c>
      <c r="J89" s="139">
        <v>210000000</v>
      </c>
      <c r="K89" s="139">
        <v>0</v>
      </c>
      <c r="L89" s="141">
        <f t="shared" si="1"/>
        <v>225451438.93360001</v>
      </c>
      <c r="M89" s="142">
        <v>229226926</v>
      </c>
      <c r="N89" s="143">
        <v>1.0167463427346408</v>
      </c>
      <c r="O89" s="142">
        <v>131271621</v>
      </c>
      <c r="P89" s="143">
        <v>0.58226118059358289</v>
      </c>
      <c r="Q89" s="142">
        <v>99537621</v>
      </c>
      <c r="R89" s="143">
        <v>0.44150359594429484</v>
      </c>
      <c r="S89" s="144" t="s">
        <v>30</v>
      </c>
      <c r="T89" s="144" t="s">
        <v>268</v>
      </c>
      <c r="U89" s="161"/>
      <c r="V89" s="161"/>
      <c r="X89" s="161"/>
    </row>
    <row r="90" spans="1:24" s="134" customFormat="1" ht="67.5" x14ac:dyDescent="0.25">
      <c r="A90" s="162" t="s">
        <v>79</v>
      </c>
      <c r="B90" s="140" t="s">
        <v>42</v>
      </c>
      <c r="C90" s="144" t="s">
        <v>250</v>
      </c>
      <c r="D90" s="144" t="s">
        <v>269</v>
      </c>
      <c r="E90" s="144" t="s">
        <v>270</v>
      </c>
      <c r="F90" s="140" t="s">
        <v>146</v>
      </c>
      <c r="G90" s="140" t="s">
        <v>147</v>
      </c>
      <c r="H90" s="139">
        <v>0</v>
      </c>
      <c r="I90" s="139">
        <v>0</v>
      </c>
      <c r="J90" s="139">
        <v>0</v>
      </c>
      <c r="K90" s="139">
        <v>0</v>
      </c>
      <c r="L90" s="141">
        <f t="shared" si="1"/>
        <v>0</v>
      </c>
      <c r="M90" s="142">
        <v>0</v>
      </c>
      <c r="N90" s="143">
        <v>0</v>
      </c>
      <c r="O90" s="142">
        <v>0</v>
      </c>
      <c r="P90" s="143">
        <v>0</v>
      </c>
      <c r="Q90" s="142">
        <v>0</v>
      </c>
      <c r="R90" s="143">
        <v>0</v>
      </c>
      <c r="S90" s="144">
        <v>0</v>
      </c>
      <c r="T90" s="144">
        <v>0</v>
      </c>
      <c r="U90" s="161"/>
      <c r="V90" s="161"/>
      <c r="X90" s="161"/>
    </row>
    <row r="91" spans="1:24" s="134" customFormat="1" ht="67.5" x14ac:dyDescent="0.25">
      <c r="A91" s="162" t="s">
        <v>79</v>
      </c>
      <c r="B91" s="140" t="s">
        <v>42</v>
      </c>
      <c r="C91" s="144" t="s">
        <v>250</v>
      </c>
      <c r="D91" s="140" t="s">
        <v>271</v>
      </c>
      <c r="E91" s="140" t="s">
        <v>272</v>
      </c>
      <c r="F91" s="140" t="s">
        <v>146</v>
      </c>
      <c r="G91" s="140" t="s">
        <v>147</v>
      </c>
      <c r="H91" s="139">
        <v>0</v>
      </c>
      <c r="I91" s="139">
        <v>0</v>
      </c>
      <c r="J91" s="139">
        <v>0</v>
      </c>
      <c r="K91" s="139">
        <v>0</v>
      </c>
      <c r="L91" s="141">
        <f t="shared" si="1"/>
        <v>0</v>
      </c>
      <c r="M91" s="142">
        <v>0</v>
      </c>
      <c r="N91" s="143">
        <v>0</v>
      </c>
      <c r="O91" s="142">
        <v>0</v>
      </c>
      <c r="P91" s="143">
        <v>0</v>
      </c>
      <c r="Q91" s="142">
        <v>0</v>
      </c>
      <c r="R91" s="143">
        <v>0</v>
      </c>
      <c r="S91" s="144">
        <v>0</v>
      </c>
      <c r="T91" s="144">
        <v>0</v>
      </c>
      <c r="U91" s="161"/>
      <c r="V91" s="161"/>
      <c r="X91" s="161"/>
    </row>
    <row r="92" spans="1:24" s="134" customFormat="1" ht="67.5" x14ac:dyDescent="0.25">
      <c r="A92" s="162" t="s">
        <v>79</v>
      </c>
      <c r="B92" s="140" t="s">
        <v>43</v>
      </c>
      <c r="C92" s="144" t="s">
        <v>250</v>
      </c>
      <c r="D92" s="140" t="s">
        <v>273</v>
      </c>
      <c r="E92" s="140" t="s">
        <v>274</v>
      </c>
      <c r="F92" s="140" t="s">
        <v>146</v>
      </c>
      <c r="G92" s="140" t="s">
        <v>147</v>
      </c>
      <c r="H92" s="139">
        <v>0</v>
      </c>
      <c r="I92" s="139">
        <v>0</v>
      </c>
      <c r="J92" s="139">
        <v>226363874</v>
      </c>
      <c r="K92" s="139">
        <v>0</v>
      </c>
      <c r="L92" s="141">
        <f t="shared" si="1"/>
        <v>226363874</v>
      </c>
      <c r="M92" s="142">
        <v>219828442.32999998</v>
      </c>
      <c r="N92" s="143">
        <v>0.97112864542157462</v>
      </c>
      <c r="O92" s="142">
        <v>127633033.33</v>
      </c>
      <c r="P92" s="143">
        <v>0.56384011757105734</v>
      </c>
      <c r="Q92" s="142">
        <v>102536033.33</v>
      </c>
      <c r="R92" s="143">
        <v>0.4529699528379692</v>
      </c>
      <c r="S92" s="144" t="s">
        <v>30</v>
      </c>
      <c r="T92" s="144" t="s">
        <v>268</v>
      </c>
      <c r="U92" s="161"/>
      <c r="V92" s="161"/>
      <c r="X92" s="161"/>
    </row>
    <row r="93" spans="1:24" s="134" customFormat="1" ht="67.5" x14ac:dyDescent="0.25">
      <c r="A93" s="162" t="s">
        <v>124</v>
      </c>
      <c r="B93" s="140" t="s">
        <v>47</v>
      </c>
      <c r="C93" s="163" t="s">
        <v>250</v>
      </c>
      <c r="D93" s="140" t="s">
        <v>275</v>
      </c>
      <c r="E93" s="140" t="s">
        <v>276</v>
      </c>
      <c r="F93" s="140" t="s">
        <v>146</v>
      </c>
      <c r="G93" s="140" t="s">
        <v>147</v>
      </c>
      <c r="H93" s="139">
        <v>47458112.368000001</v>
      </c>
      <c r="I93" s="139">
        <v>0</v>
      </c>
      <c r="J93" s="139">
        <v>0</v>
      </c>
      <c r="K93" s="139">
        <v>50000000</v>
      </c>
      <c r="L93" s="141">
        <f t="shared" si="1"/>
        <v>97458112.368000001</v>
      </c>
      <c r="M93" s="142">
        <v>0</v>
      </c>
      <c r="N93" s="143">
        <v>0</v>
      </c>
      <c r="O93" s="142">
        <v>0</v>
      </c>
      <c r="P93" s="143">
        <v>0</v>
      </c>
      <c r="Q93" s="142">
        <v>0</v>
      </c>
      <c r="R93" s="143">
        <v>0</v>
      </c>
      <c r="S93" s="144" t="s">
        <v>30</v>
      </c>
      <c r="T93" s="144" t="s">
        <v>268</v>
      </c>
      <c r="U93" s="161"/>
      <c r="V93" s="161"/>
      <c r="X93" s="161"/>
    </row>
    <row r="94" spans="1:24" s="134" customFormat="1" ht="67.5" x14ac:dyDescent="0.25">
      <c r="A94" s="162" t="s">
        <v>124</v>
      </c>
      <c r="B94" s="140" t="s">
        <v>47</v>
      </c>
      <c r="C94" s="163" t="s">
        <v>250</v>
      </c>
      <c r="D94" s="140" t="s">
        <v>277</v>
      </c>
      <c r="E94" s="140" t="s">
        <v>278</v>
      </c>
      <c r="F94" s="140" t="s">
        <v>146</v>
      </c>
      <c r="G94" s="140" t="s">
        <v>147</v>
      </c>
      <c r="H94" s="139">
        <v>66087301.716999993</v>
      </c>
      <c r="I94" s="139">
        <v>0</v>
      </c>
      <c r="J94" s="139">
        <v>0</v>
      </c>
      <c r="K94" s="139">
        <v>0</v>
      </c>
      <c r="L94" s="141">
        <f t="shared" si="1"/>
        <v>66087301.716999993</v>
      </c>
      <c r="M94" s="142">
        <v>11076775</v>
      </c>
      <c r="N94" s="143">
        <v>0.16760821991845162</v>
      </c>
      <c r="O94" s="142">
        <v>3230223</v>
      </c>
      <c r="P94" s="143">
        <v>4.8878119034614365E-2</v>
      </c>
      <c r="Q94" s="142">
        <v>3230223</v>
      </c>
      <c r="R94" s="143">
        <v>4.8878119034614365E-2</v>
      </c>
      <c r="S94" s="144" t="s">
        <v>30</v>
      </c>
      <c r="T94" s="144" t="s">
        <v>268</v>
      </c>
      <c r="U94" s="161"/>
      <c r="V94" s="161"/>
      <c r="X94" s="161"/>
    </row>
    <row r="95" spans="1:24" s="134" customFormat="1" ht="67.5" x14ac:dyDescent="0.25">
      <c r="A95" s="162" t="s">
        <v>124</v>
      </c>
      <c r="B95" s="140" t="s">
        <v>47</v>
      </c>
      <c r="C95" s="163" t="s">
        <v>250</v>
      </c>
      <c r="D95" s="140" t="s">
        <v>279</v>
      </c>
      <c r="E95" s="140" t="s">
        <v>280</v>
      </c>
      <c r="F95" s="140" t="s">
        <v>146</v>
      </c>
      <c r="G95" s="140" t="s">
        <v>147</v>
      </c>
      <c r="H95" s="139">
        <v>36484597.192000002</v>
      </c>
      <c r="I95" s="139">
        <v>0</v>
      </c>
      <c r="J95" s="139">
        <v>51700000</v>
      </c>
      <c r="K95" s="139">
        <v>79914366</v>
      </c>
      <c r="L95" s="141">
        <f t="shared" ref="L95:L113" si="2">H95+J95+K95</f>
        <v>168098963.192</v>
      </c>
      <c r="M95" s="142">
        <v>56001415</v>
      </c>
      <c r="N95" s="143">
        <v>0.33314551105253432</v>
      </c>
      <c r="O95" s="142">
        <v>52711415</v>
      </c>
      <c r="P95" s="143">
        <v>0.31357370681575142</v>
      </c>
      <c r="Q95" s="142">
        <v>23101415</v>
      </c>
      <c r="R95" s="143">
        <v>0.13742746868470523</v>
      </c>
      <c r="S95" s="144" t="s">
        <v>30</v>
      </c>
      <c r="T95" s="144" t="s">
        <v>268</v>
      </c>
      <c r="U95" s="161"/>
      <c r="V95" s="161"/>
      <c r="X95" s="161"/>
    </row>
    <row r="96" spans="1:24" s="134" customFormat="1" ht="67.5" x14ac:dyDescent="0.25">
      <c r="A96" s="162" t="s">
        <v>124</v>
      </c>
      <c r="B96" s="140" t="s">
        <v>47</v>
      </c>
      <c r="C96" s="163" t="s">
        <v>250</v>
      </c>
      <c r="D96" s="140" t="s">
        <v>281</v>
      </c>
      <c r="E96" s="140" t="s">
        <v>282</v>
      </c>
      <c r="F96" s="140" t="s">
        <v>146</v>
      </c>
      <c r="G96" s="140" t="s">
        <v>147</v>
      </c>
      <c r="H96" s="139">
        <v>82909357.996631473</v>
      </c>
      <c r="I96" s="139">
        <v>0</v>
      </c>
      <c r="J96" s="139">
        <v>65621501.764999986</v>
      </c>
      <c r="K96" s="139">
        <v>0</v>
      </c>
      <c r="L96" s="141">
        <f t="shared" si="2"/>
        <v>148530859.76163146</v>
      </c>
      <c r="M96" s="142">
        <v>73024073</v>
      </c>
      <c r="N96" s="143">
        <v>0.49164243119034046</v>
      </c>
      <c r="O96" s="142">
        <v>81645281</v>
      </c>
      <c r="P96" s="143">
        <v>0.54968564196711556</v>
      </c>
      <c r="Q96" s="142">
        <v>42593314</v>
      </c>
      <c r="R96" s="143">
        <v>0.28676407090321521</v>
      </c>
      <c r="S96" s="144" t="s">
        <v>30</v>
      </c>
      <c r="T96" s="144" t="s">
        <v>268</v>
      </c>
      <c r="U96" s="161"/>
      <c r="V96" s="161"/>
      <c r="X96" s="161"/>
    </row>
    <row r="97" spans="1:24" s="134" customFormat="1" ht="67.5" x14ac:dyDescent="0.25">
      <c r="A97" s="162" t="s">
        <v>79</v>
      </c>
      <c r="B97" s="140" t="s">
        <v>46</v>
      </c>
      <c r="C97" s="144" t="s">
        <v>250</v>
      </c>
      <c r="D97" s="140" t="s">
        <v>283</v>
      </c>
      <c r="E97" s="140" t="s">
        <v>284</v>
      </c>
      <c r="F97" s="140" t="s">
        <v>146</v>
      </c>
      <c r="G97" s="140" t="s">
        <v>147</v>
      </c>
      <c r="H97" s="139">
        <v>0</v>
      </c>
      <c r="I97" s="139">
        <v>0</v>
      </c>
      <c r="J97" s="139">
        <v>190815900</v>
      </c>
      <c r="K97" s="139">
        <v>0</v>
      </c>
      <c r="L97" s="141">
        <f t="shared" si="2"/>
        <v>190815900</v>
      </c>
      <c r="M97" s="142">
        <v>188857165</v>
      </c>
      <c r="N97" s="143">
        <v>0.98973494871234524</v>
      </c>
      <c r="O97" s="142">
        <v>188857165</v>
      </c>
      <c r="P97" s="143">
        <v>0.98973494871234524</v>
      </c>
      <c r="Q97" s="142">
        <v>83075000</v>
      </c>
      <c r="R97" s="143">
        <v>0.43536728333435526</v>
      </c>
      <c r="S97" s="144" t="s">
        <v>30</v>
      </c>
      <c r="T97" s="144" t="s">
        <v>199</v>
      </c>
      <c r="U97" s="161"/>
      <c r="V97" s="161"/>
      <c r="X97" s="161"/>
    </row>
    <row r="98" spans="1:24" s="134" customFormat="1" ht="67.5" x14ac:dyDescent="0.25">
      <c r="A98" s="162" t="s">
        <v>79</v>
      </c>
      <c r="B98" s="140" t="s">
        <v>44</v>
      </c>
      <c r="C98" s="144" t="s">
        <v>250</v>
      </c>
      <c r="D98" s="140" t="s">
        <v>285</v>
      </c>
      <c r="E98" s="140" t="s">
        <v>286</v>
      </c>
      <c r="F98" s="140" t="s">
        <v>146</v>
      </c>
      <c r="G98" s="140" t="s">
        <v>147</v>
      </c>
      <c r="H98" s="139">
        <v>0</v>
      </c>
      <c r="I98" s="139">
        <v>0</v>
      </c>
      <c r="J98" s="139">
        <v>0</v>
      </c>
      <c r="K98" s="139">
        <v>250000000</v>
      </c>
      <c r="L98" s="141">
        <f t="shared" si="2"/>
        <v>250000000</v>
      </c>
      <c r="M98" s="142">
        <v>489024357.94000006</v>
      </c>
      <c r="N98" s="143">
        <v>1.9560974317600002</v>
      </c>
      <c r="O98" s="142">
        <v>0</v>
      </c>
      <c r="P98" s="143">
        <v>0</v>
      </c>
      <c r="Q98" s="142">
        <v>0</v>
      </c>
      <c r="R98" s="143">
        <v>0</v>
      </c>
      <c r="S98" s="144" t="s">
        <v>30</v>
      </c>
      <c r="T98" s="144" t="s">
        <v>287</v>
      </c>
      <c r="U98" s="161"/>
      <c r="V98" s="161"/>
      <c r="X98" s="161"/>
    </row>
    <row r="99" spans="1:24" s="134" customFormat="1" ht="67.5" x14ac:dyDescent="0.25">
      <c r="A99" s="162" t="s">
        <v>79</v>
      </c>
      <c r="B99" s="140" t="s">
        <v>44</v>
      </c>
      <c r="C99" s="144" t="s">
        <v>250</v>
      </c>
      <c r="D99" s="140" t="s">
        <v>288</v>
      </c>
      <c r="E99" s="140" t="s">
        <v>289</v>
      </c>
      <c r="F99" s="140" t="s">
        <v>146</v>
      </c>
      <c r="G99" s="140" t="s">
        <v>147</v>
      </c>
      <c r="H99" s="139">
        <v>0</v>
      </c>
      <c r="I99" s="139">
        <v>0</v>
      </c>
      <c r="J99" s="139">
        <v>0</v>
      </c>
      <c r="K99" s="139">
        <v>4224519956</v>
      </c>
      <c r="L99" s="141">
        <f t="shared" si="2"/>
        <v>4224519956</v>
      </c>
      <c r="M99" s="142">
        <v>4229281596.3099999</v>
      </c>
      <c r="N99" s="143">
        <v>1.001127143523902</v>
      </c>
      <c r="O99" s="142">
        <v>0</v>
      </c>
      <c r="P99" s="143">
        <v>0</v>
      </c>
      <c r="Q99" s="142">
        <v>0</v>
      </c>
      <c r="R99" s="143">
        <v>0</v>
      </c>
      <c r="S99" s="144" t="s">
        <v>30</v>
      </c>
      <c r="T99" s="144" t="s">
        <v>287</v>
      </c>
      <c r="U99" s="161"/>
      <c r="V99" s="161"/>
      <c r="X99" s="161"/>
    </row>
    <row r="100" spans="1:24" s="134" customFormat="1" ht="67.5" x14ac:dyDescent="0.25">
      <c r="A100" s="162" t="s">
        <v>79</v>
      </c>
      <c r="B100" s="140" t="s">
        <v>44</v>
      </c>
      <c r="C100" s="144" t="s">
        <v>250</v>
      </c>
      <c r="D100" s="140" t="s">
        <v>290</v>
      </c>
      <c r="E100" s="140" t="s">
        <v>291</v>
      </c>
      <c r="F100" s="140" t="s">
        <v>146</v>
      </c>
      <c r="G100" s="140" t="s">
        <v>147</v>
      </c>
      <c r="H100" s="139">
        <v>0</v>
      </c>
      <c r="I100" s="139">
        <v>0</v>
      </c>
      <c r="J100" s="139">
        <v>0</v>
      </c>
      <c r="K100" s="139">
        <v>4268906871</v>
      </c>
      <c r="L100" s="141">
        <f t="shared" si="2"/>
        <v>4268906871</v>
      </c>
      <c r="M100" s="142">
        <v>3874231743.3099999</v>
      </c>
      <c r="N100" s="143">
        <v>0.90754655943160767</v>
      </c>
      <c r="O100" s="142">
        <v>1725941253.52</v>
      </c>
      <c r="P100" s="143">
        <v>0.4043052017004285</v>
      </c>
      <c r="Q100" s="142">
        <v>549681950</v>
      </c>
      <c r="R100" s="143">
        <v>0.12876409971230782</v>
      </c>
      <c r="S100" s="144" t="s">
        <v>30</v>
      </c>
      <c r="T100" s="144" t="s">
        <v>287</v>
      </c>
      <c r="U100" s="161"/>
      <c r="V100" s="161"/>
      <c r="X100" s="161"/>
    </row>
    <row r="101" spans="1:24" s="134" customFormat="1" ht="67.5" x14ac:dyDescent="0.25">
      <c r="A101" s="162" t="s">
        <v>79</v>
      </c>
      <c r="B101" s="140" t="s">
        <v>44</v>
      </c>
      <c r="C101" s="144" t="s">
        <v>250</v>
      </c>
      <c r="D101" s="140" t="s">
        <v>292</v>
      </c>
      <c r="E101" s="140" t="s">
        <v>293</v>
      </c>
      <c r="F101" s="140" t="s">
        <v>146</v>
      </c>
      <c r="G101" s="140" t="s">
        <v>147</v>
      </c>
      <c r="H101" s="139">
        <v>0</v>
      </c>
      <c r="I101" s="139">
        <v>0</v>
      </c>
      <c r="J101" s="139">
        <v>0</v>
      </c>
      <c r="K101" s="139">
        <v>45000000</v>
      </c>
      <c r="L101" s="141">
        <f t="shared" si="2"/>
        <v>45000000</v>
      </c>
      <c r="M101" s="142">
        <v>44999999</v>
      </c>
      <c r="N101" s="143">
        <v>0.99999997777777783</v>
      </c>
      <c r="O101" s="142">
        <v>36745217.780000001</v>
      </c>
      <c r="P101" s="143">
        <v>0.81656039511111111</v>
      </c>
      <c r="Q101" s="142">
        <v>0</v>
      </c>
      <c r="R101" s="143">
        <v>0</v>
      </c>
      <c r="S101" s="144" t="s">
        <v>30</v>
      </c>
      <c r="T101" s="144" t="s">
        <v>294</v>
      </c>
      <c r="U101" s="161"/>
      <c r="V101" s="161"/>
      <c r="X101" s="161"/>
    </row>
    <row r="102" spans="1:24" s="134" customFormat="1" ht="67.5" x14ac:dyDescent="0.25">
      <c r="A102" s="162" t="s">
        <v>79</v>
      </c>
      <c r="B102" s="140" t="s">
        <v>44</v>
      </c>
      <c r="C102" s="144" t="s">
        <v>250</v>
      </c>
      <c r="D102" s="140" t="s">
        <v>167</v>
      </c>
      <c r="E102" s="140" t="s">
        <v>295</v>
      </c>
      <c r="F102" s="140" t="s">
        <v>146</v>
      </c>
      <c r="G102" s="140" t="s">
        <v>147</v>
      </c>
      <c r="H102" s="139">
        <v>10300959.28906667</v>
      </c>
      <c r="I102" s="139">
        <v>0</v>
      </c>
      <c r="J102" s="139">
        <v>0</v>
      </c>
      <c r="K102" s="139">
        <v>0</v>
      </c>
      <c r="L102" s="141">
        <f t="shared" si="2"/>
        <v>10300959.28906667</v>
      </c>
      <c r="M102" s="142">
        <v>12349578.28906667</v>
      </c>
      <c r="N102" s="143">
        <v>1.1988765262060965</v>
      </c>
      <c r="O102" s="142">
        <v>3541038</v>
      </c>
      <c r="P102" s="143">
        <v>0.3437580812263204</v>
      </c>
      <c r="Q102" s="142">
        <v>3541038</v>
      </c>
      <c r="R102" s="143">
        <v>0.3437580812263204</v>
      </c>
      <c r="S102" s="144" t="s">
        <v>30</v>
      </c>
      <c r="T102" s="144" t="s">
        <v>296</v>
      </c>
      <c r="U102" s="161"/>
      <c r="V102" s="161"/>
      <c r="X102" s="161"/>
    </row>
    <row r="103" spans="1:24" s="134" customFormat="1" ht="67.5" x14ac:dyDescent="0.25">
      <c r="A103" s="162" t="s">
        <v>79</v>
      </c>
      <c r="B103" s="140" t="s">
        <v>44</v>
      </c>
      <c r="C103" s="144" t="s">
        <v>250</v>
      </c>
      <c r="D103" s="140" t="s">
        <v>297</v>
      </c>
      <c r="E103" s="140" t="s">
        <v>298</v>
      </c>
      <c r="F103" s="140" t="s">
        <v>146</v>
      </c>
      <c r="G103" s="140" t="s">
        <v>147</v>
      </c>
      <c r="H103" s="139">
        <v>0</v>
      </c>
      <c r="I103" s="139">
        <v>0</v>
      </c>
      <c r="J103" s="139">
        <v>1437484900</v>
      </c>
      <c r="K103" s="139">
        <v>60000000</v>
      </c>
      <c r="L103" s="141">
        <f t="shared" si="2"/>
        <v>1497484900</v>
      </c>
      <c r="M103" s="142">
        <v>1493095533</v>
      </c>
      <c r="N103" s="143">
        <v>0.99706884056059597</v>
      </c>
      <c r="O103" s="142">
        <v>1401349766</v>
      </c>
      <c r="P103" s="143">
        <v>0.93580226818981616</v>
      </c>
      <c r="Q103" s="142">
        <v>616131467</v>
      </c>
      <c r="R103" s="143">
        <v>0.41144419352742723</v>
      </c>
      <c r="S103" s="144" t="s">
        <v>30</v>
      </c>
      <c r="T103" s="144" t="s">
        <v>287</v>
      </c>
      <c r="U103" s="161"/>
      <c r="V103" s="161"/>
      <c r="X103" s="161"/>
    </row>
    <row r="104" spans="1:24" s="134" customFormat="1" ht="67.5" x14ac:dyDescent="0.25">
      <c r="A104" s="162" t="s">
        <v>79</v>
      </c>
      <c r="B104" s="140" t="s">
        <v>44</v>
      </c>
      <c r="C104" s="144" t="s">
        <v>250</v>
      </c>
      <c r="D104" s="140" t="s">
        <v>299</v>
      </c>
      <c r="E104" s="140" t="s">
        <v>300</v>
      </c>
      <c r="F104" s="140" t="s">
        <v>146</v>
      </c>
      <c r="G104" s="140" t="s">
        <v>147</v>
      </c>
      <c r="H104" s="139">
        <v>0</v>
      </c>
      <c r="I104" s="139">
        <v>0</v>
      </c>
      <c r="J104" s="139">
        <v>0</v>
      </c>
      <c r="K104" s="139">
        <v>200000000</v>
      </c>
      <c r="L104" s="141">
        <f t="shared" si="2"/>
        <v>200000000</v>
      </c>
      <c r="M104" s="142">
        <v>91113786</v>
      </c>
      <c r="N104" s="143">
        <v>0.45556892999999998</v>
      </c>
      <c r="O104" s="142">
        <v>91113786</v>
      </c>
      <c r="P104" s="143">
        <v>0.45556892999999998</v>
      </c>
      <c r="Q104" s="142">
        <v>0</v>
      </c>
      <c r="R104" s="143">
        <v>0</v>
      </c>
      <c r="S104" s="144" t="s">
        <v>30</v>
      </c>
      <c r="T104" s="144" t="s">
        <v>301</v>
      </c>
      <c r="U104" s="161"/>
      <c r="V104" s="161"/>
      <c r="X104" s="161"/>
    </row>
    <row r="105" spans="1:24" s="134" customFormat="1" ht="67.5" x14ac:dyDescent="0.25">
      <c r="A105" s="162" t="s">
        <v>79</v>
      </c>
      <c r="B105" s="140" t="s">
        <v>44</v>
      </c>
      <c r="C105" s="144" t="s">
        <v>250</v>
      </c>
      <c r="D105" s="140" t="s">
        <v>302</v>
      </c>
      <c r="E105" s="140" t="s">
        <v>303</v>
      </c>
      <c r="F105" s="140" t="s">
        <v>146</v>
      </c>
      <c r="G105" s="140" t="s">
        <v>147</v>
      </c>
      <c r="H105" s="139">
        <v>0</v>
      </c>
      <c r="I105" s="139">
        <v>0</v>
      </c>
      <c r="J105" s="139">
        <v>0</v>
      </c>
      <c r="K105" s="139">
        <v>125000000</v>
      </c>
      <c r="L105" s="141">
        <f t="shared" si="2"/>
        <v>125000000</v>
      </c>
      <c r="M105" s="142">
        <v>92670817.080000013</v>
      </c>
      <c r="N105" s="143">
        <v>0.74136653664000007</v>
      </c>
      <c r="O105" s="142">
        <v>92670816.079999998</v>
      </c>
      <c r="P105" s="143">
        <v>0.74136652863999997</v>
      </c>
      <c r="Q105" s="142">
        <v>0</v>
      </c>
      <c r="R105" s="143">
        <v>0</v>
      </c>
      <c r="S105" s="144" t="s">
        <v>30</v>
      </c>
      <c r="T105" s="144" t="s">
        <v>301</v>
      </c>
      <c r="U105" s="161"/>
      <c r="V105" s="161"/>
      <c r="X105" s="161"/>
    </row>
    <row r="106" spans="1:24" s="134" customFormat="1" ht="84" x14ac:dyDescent="0.25">
      <c r="A106" s="164" t="s">
        <v>114</v>
      </c>
      <c r="B106" s="140" t="s">
        <v>45</v>
      </c>
      <c r="C106" s="140" t="s">
        <v>115</v>
      </c>
      <c r="D106" s="144" t="s">
        <v>304</v>
      </c>
      <c r="E106" s="144" t="s">
        <v>305</v>
      </c>
      <c r="F106" s="140" t="s">
        <v>146</v>
      </c>
      <c r="G106" s="140" t="s">
        <v>147</v>
      </c>
      <c r="H106" s="139">
        <v>0</v>
      </c>
      <c r="I106" s="139">
        <v>0</v>
      </c>
      <c r="J106" s="139">
        <v>172078466.33000001</v>
      </c>
      <c r="K106" s="139">
        <v>0</v>
      </c>
      <c r="L106" s="141">
        <f t="shared" si="2"/>
        <v>172078466.33000001</v>
      </c>
      <c r="M106" s="142">
        <v>93970567</v>
      </c>
      <c r="N106" s="143">
        <v>0.54609137914903216</v>
      </c>
      <c r="O106" s="142">
        <v>93970567</v>
      </c>
      <c r="P106" s="143">
        <v>0.54609137914903216</v>
      </c>
      <c r="Q106" s="142">
        <v>41095000</v>
      </c>
      <c r="R106" s="143">
        <v>0.238815471083935</v>
      </c>
      <c r="S106" s="144" t="s">
        <v>306</v>
      </c>
      <c r="T106" s="144" t="s">
        <v>307</v>
      </c>
      <c r="U106" s="161"/>
      <c r="V106" s="161"/>
      <c r="X106" s="161"/>
    </row>
    <row r="107" spans="1:24" s="134" customFormat="1" ht="84" x14ac:dyDescent="0.25">
      <c r="A107" s="164" t="s">
        <v>114</v>
      </c>
      <c r="B107" s="140" t="s">
        <v>45</v>
      </c>
      <c r="C107" s="140" t="s">
        <v>115</v>
      </c>
      <c r="D107" s="144" t="s">
        <v>308</v>
      </c>
      <c r="E107" s="144" t="s">
        <v>309</v>
      </c>
      <c r="F107" s="140" t="s">
        <v>146</v>
      </c>
      <c r="G107" s="140" t="s">
        <v>147</v>
      </c>
      <c r="H107" s="139">
        <v>0</v>
      </c>
      <c r="I107" s="139">
        <v>0</v>
      </c>
      <c r="J107" s="139">
        <v>0</v>
      </c>
      <c r="K107" s="139">
        <v>1333148622.0599999</v>
      </c>
      <c r="L107" s="141">
        <f t="shared" si="2"/>
        <v>1333148622.0599999</v>
      </c>
      <c r="M107" s="142">
        <v>1137573257</v>
      </c>
      <c r="N107" s="143">
        <v>0.85329815309129287</v>
      </c>
      <c r="O107" s="142">
        <v>767573697</v>
      </c>
      <c r="P107" s="143">
        <v>0.57576003477686855</v>
      </c>
      <c r="Q107" s="142">
        <v>667214335.60000002</v>
      </c>
      <c r="R107" s="143">
        <v>0.50048008493532481</v>
      </c>
      <c r="S107" s="144" t="s">
        <v>306</v>
      </c>
      <c r="T107" s="144" t="s">
        <v>310</v>
      </c>
      <c r="U107" s="161"/>
      <c r="V107" s="161"/>
      <c r="X107" s="161"/>
    </row>
    <row r="108" spans="1:24" s="134" customFormat="1" ht="84" x14ac:dyDescent="0.25">
      <c r="A108" s="164" t="s">
        <v>114</v>
      </c>
      <c r="B108" s="140" t="s">
        <v>45</v>
      </c>
      <c r="C108" s="140" t="s">
        <v>115</v>
      </c>
      <c r="D108" s="144" t="s">
        <v>311</v>
      </c>
      <c r="E108" s="144" t="s">
        <v>312</v>
      </c>
      <c r="F108" s="140" t="s">
        <v>146</v>
      </c>
      <c r="G108" s="140" t="s">
        <v>147</v>
      </c>
      <c r="H108" s="139">
        <v>0</v>
      </c>
      <c r="I108" s="139">
        <v>0</v>
      </c>
      <c r="J108" s="139">
        <v>0</v>
      </c>
      <c r="K108" s="139">
        <v>17619803433.439999</v>
      </c>
      <c r="L108" s="141">
        <f t="shared" si="2"/>
        <v>17619803433.439999</v>
      </c>
      <c r="M108" s="142">
        <v>10800525391.889999</v>
      </c>
      <c r="N108" s="143">
        <v>0.6129764973082541</v>
      </c>
      <c r="O108" s="142">
        <v>10663470309.519999</v>
      </c>
      <c r="P108" s="143">
        <v>0.60519802901331898</v>
      </c>
      <c r="Q108" s="142">
        <v>3613385933.6500001</v>
      </c>
      <c r="R108" s="143">
        <v>0.20507526927299788</v>
      </c>
      <c r="S108" s="144" t="s">
        <v>306</v>
      </c>
      <c r="T108" s="144" t="s">
        <v>313</v>
      </c>
      <c r="U108" s="161"/>
      <c r="V108" s="161"/>
      <c r="X108" s="161"/>
    </row>
    <row r="109" spans="1:24" s="134" customFormat="1" ht="84" x14ac:dyDescent="0.25">
      <c r="A109" s="164" t="s">
        <v>114</v>
      </c>
      <c r="B109" s="140" t="s">
        <v>45</v>
      </c>
      <c r="C109" s="140" t="s">
        <v>115</v>
      </c>
      <c r="D109" s="144" t="s">
        <v>314</v>
      </c>
      <c r="E109" s="144" t="s">
        <v>315</v>
      </c>
      <c r="F109" s="140" t="s">
        <v>146</v>
      </c>
      <c r="G109" s="140" t="s">
        <v>147</v>
      </c>
      <c r="H109" s="139">
        <v>0</v>
      </c>
      <c r="I109" s="139">
        <v>0</v>
      </c>
      <c r="J109" s="139">
        <v>829720100.33000004</v>
      </c>
      <c r="K109" s="139">
        <v>0</v>
      </c>
      <c r="L109" s="141">
        <f t="shared" si="2"/>
        <v>829720100.33000004</v>
      </c>
      <c r="M109" s="142">
        <v>821806768</v>
      </c>
      <c r="N109" s="143">
        <v>0.99046264839570275</v>
      </c>
      <c r="O109" s="142">
        <v>717417601</v>
      </c>
      <c r="P109" s="143">
        <v>0.86465014010708596</v>
      </c>
      <c r="Q109" s="142">
        <v>236589000</v>
      </c>
      <c r="R109" s="143">
        <v>0.28514314635249011</v>
      </c>
      <c r="S109" s="144" t="s">
        <v>306</v>
      </c>
      <c r="T109" s="144" t="s">
        <v>316</v>
      </c>
      <c r="U109" s="161"/>
      <c r="V109" s="161"/>
      <c r="X109" s="161"/>
    </row>
    <row r="110" spans="1:24" s="134" customFormat="1" ht="67.5" x14ac:dyDescent="0.25">
      <c r="A110" s="162" t="s">
        <v>124</v>
      </c>
      <c r="B110" s="140" t="s">
        <v>48</v>
      </c>
      <c r="C110" s="144" t="s">
        <v>125</v>
      </c>
      <c r="D110" s="140" t="s">
        <v>317</v>
      </c>
      <c r="E110" s="140" t="s">
        <v>318</v>
      </c>
      <c r="F110" s="140" t="s">
        <v>146</v>
      </c>
      <c r="G110" s="140" t="s">
        <v>147</v>
      </c>
      <c r="H110" s="139">
        <v>11665151.146880003</v>
      </c>
      <c r="I110" s="139">
        <v>0</v>
      </c>
      <c r="J110" s="139">
        <v>0</v>
      </c>
      <c r="K110" s="139">
        <v>2207647575.2531281</v>
      </c>
      <c r="L110" s="141">
        <f t="shared" si="2"/>
        <v>2219312726.4000082</v>
      </c>
      <c r="M110" s="142">
        <v>1260453160</v>
      </c>
      <c r="N110" s="143">
        <v>0.56794752042205721</v>
      </c>
      <c r="O110" s="142">
        <v>1248788009</v>
      </c>
      <c r="P110" s="143">
        <v>0.5626913206710098</v>
      </c>
      <c r="Q110" s="142">
        <v>337510272</v>
      </c>
      <c r="R110" s="143">
        <v>0.15207873499985836</v>
      </c>
      <c r="S110" s="144" t="s">
        <v>27</v>
      </c>
      <c r="T110" s="144" t="s">
        <v>319</v>
      </c>
      <c r="U110" s="161"/>
      <c r="V110" s="161"/>
      <c r="X110" s="161"/>
    </row>
    <row r="111" spans="1:24" s="134" customFormat="1" ht="78.75" x14ac:dyDescent="0.25">
      <c r="A111" s="162" t="s">
        <v>124</v>
      </c>
      <c r="B111" s="140" t="s">
        <v>48</v>
      </c>
      <c r="C111" s="144" t="s">
        <v>125</v>
      </c>
      <c r="D111" s="140" t="s">
        <v>320</v>
      </c>
      <c r="E111" s="140" t="s">
        <v>321</v>
      </c>
      <c r="F111" s="140" t="s">
        <v>146</v>
      </c>
      <c r="G111" s="140" t="s">
        <v>147</v>
      </c>
      <c r="H111" s="139">
        <v>48980604.587520011</v>
      </c>
      <c r="I111" s="139">
        <v>0</v>
      </c>
      <c r="J111" s="139">
        <v>376441562.65413338</v>
      </c>
      <c r="K111" s="139">
        <v>12249901</v>
      </c>
      <c r="L111" s="141">
        <f t="shared" si="2"/>
        <v>437672068.24165338</v>
      </c>
      <c r="M111" s="142">
        <v>424219705.58752</v>
      </c>
      <c r="N111" s="143">
        <v>0.96926383100439051</v>
      </c>
      <c r="O111" s="142">
        <v>370558193.48000002</v>
      </c>
      <c r="P111" s="143">
        <v>0.84665716724559736</v>
      </c>
      <c r="Q111" s="142">
        <v>150543884.91999999</v>
      </c>
      <c r="R111" s="143">
        <v>0.34396502734298245</v>
      </c>
      <c r="S111" s="144" t="s">
        <v>30</v>
      </c>
      <c r="T111" s="144" t="s">
        <v>155</v>
      </c>
      <c r="U111" s="161"/>
      <c r="V111" s="161"/>
      <c r="X111" s="161"/>
    </row>
    <row r="112" spans="1:24" s="134" customFormat="1" ht="67.5" x14ac:dyDescent="0.25">
      <c r="A112" s="162" t="s">
        <v>124</v>
      </c>
      <c r="B112" s="140" t="s">
        <v>48</v>
      </c>
      <c r="C112" s="140" t="s">
        <v>322</v>
      </c>
      <c r="D112" s="140" t="s">
        <v>323</v>
      </c>
      <c r="E112" s="140" t="s">
        <v>324</v>
      </c>
      <c r="F112" s="140" t="s">
        <v>146</v>
      </c>
      <c r="G112" s="140" t="s">
        <v>147</v>
      </c>
      <c r="H112" s="139">
        <v>0</v>
      </c>
      <c r="I112" s="139">
        <v>0</v>
      </c>
      <c r="J112" s="139">
        <v>76283200</v>
      </c>
      <c r="K112" s="139">
        <v>1273716800</v>
      </c>
      <c r="L112" s="141">
        <f t="shared" si="2"/>
        <v>1350000000</v>
      </c>
      <c r="M112" s="142">
        <v>1350000000</v>
      </c>
      <c r="N112" s="143">
        <v>1</v>
      </c>
      <c r="O112" s="142">
        <v>1294818800</v>
      </c>
      <c r="P112" s="143">
        <v>0.959125037037037</v>
      </c>
      <c r="Q112" s="142">
        <v>7034000</v>
      </c>
      <c r="R112" s="143">
        <v>5.2103703703703704E-3</v>
      </c>
      <c r="S112" s="144" t="s">
        <v>27</v>
      </c>
      <c r="T112" s="144" t="s">
        <v>325</v>
      </c>
      <c r="U112" s="161"/>
      <c r="V112" s="161"/>
      <c r="X112" s="161"/>
    </row>
    <row r="113" spans="1:24" s="134" customFormat="1" ht="67.5" x14ac:dyDescent="0.25">
      <c r="A113" s="162" t="s">
        <v>124</v>
      </c>
      <c r="B113" s="140" t="s">
        <v>48</v>
      </c>
      <c r="C113" s="140" t="s">
        <v>322</v>
      </c>
      <c r="D113" s="140" t="s">
        <v>326</v>
      </c>
      <c r="E113" s="140" t="s">
        <v>327</v>
      </c>
      <c r="F113" s="140" t="s">
        <v>146</v>
      </c>
      <c r="G113" s="140" t="s">
        <v>147</v>
      </c>
      <c r="H113" s="139">
        <v>0</v>
      </c>
      <c r="I113" s="139">
        <v>0</v>
      </c>
      <c r="J113" s="139">
        <v>0</v>
      </c>
      <c r="K113" s="139">
        <v>550000000</v>
      </c>
      <c r="L113" s="141">
        <f t="shared" si="2"/>
        <v>550000000</v>
      </c>
      <c r="M113" s="142">
        <v>0</v>
      </c>
      <c r="N113" s="143">
        <v>0</v>
      </c>
      <c r="O113" s="142">
        <v>0</v>
      </c>
      <c r="P113" s="143">
        <v>0</v>
      </c>
      <c r="Q113" s="142">
        <v>0</v>
      </c>
      <c r="R113" s="143">
        <v>0</v>
      </c>
      <c r="S113" s="144" t="s">
        <v>27</v>
      </c>
      <c r="T113" s="144" t="s">
        <v>328</v>
      </c>
      <c r="U113" s="161"/>
      <c r="V113" s="161"/>
      <c r="X113" s="161"/>
    </row>
    <row r="114" spans="1:24" s="134" customFormat="1" ht="67.5" x14ac:dyDescent="0.25">
      <c r="A114" s="169" t="s">
        <v>79</v>
      </c>
      <c r="B114" s="140" t="s">
        <v>55</v>
      </c>
      <c r="C114" s="144" t="s">
        <v>80</v>
      </c>
      <c r="D114" s="144" t="s">
        <v>329</v>
      </c>
      <c r="E114" s="144" t="s">
        <v>330</v>
      </c>
      <c r="F114" s="140" t="s">
        <v>146</v>
      </c>
      <c r="G114" s="140" t="s">
        <v>147</v>
      </c>
      <c r="H114" s="139">
        <v>0</v>
      </c>
      <c r="I114" s="139">
        <v>1251551380.3199999</v>
      </c>
      <c r="J114" s="139">
        <v>0</v>
      </c>
      <c r="K114" s="139">
        <v>0</v>
      </c>
      <c r="L114" s="141">
        <f t="shared" ref="L114:L123" si="3">H114+J114+K114+I114</f>
        <v>1251551380.3199999</v>
      </c>
      <c r="M114" s="142">
        <v>1568430316</v>
      </c>
      <c r="N114" s="143">
        <v>1.2531889147043884</v>
      </c>
      <c r="O114" s="142">
        <v>1568430316</v>
      </c>
      <c r="P114" s="143">
        <v>1.2531889147043884</v>
      </c>
      <c r="Q114" s="142">
        <v>570905233</v>
      </c>
      <c r="R114" s="143">
        <v>0.45615804670682353</v>
      </c>
      <c r="S114" s="144" t="s">
        <v>30</v>
      </c>
      <c r="T114" s="144" t="s">
        <v>148</v>
      </c>
      <c r="U114" s="161"/>
      <c r="V114" s="161"/>
      <c r="X114" s="161"/>
    </row>
    <row r="115" spans="1:24" s="134" customFormat="1" ht="67.5" x14ac:dyDescent="0.25">
      <c r="A115" s="169" t="s">
        <v>79</v>
      </c>
      <c r="B115" s="140" t="s">
        <v>55</v>
      </c>
      <c r="C115" s="144" t="s">
        <v>80</v>
      </c>
      <c r="D115" s="144" t="s">
        <v>329</v>
      </c>
      <c r="E115" s="144" t="s">
        <v>331</v>
      </c>
      <c r="F115" s="140" t="s">
        <v>146</v>
      </c>
      <c r="G115" s="140" t="s">
        <v>147</v>
      </c>
      <c r="H115" s="139">
        <v>0</v>
      </c>
      <c r="I115" s="139">
        <v>1430741456.24</v>
      </c>
      <c r="J115" s="139">
        <v>0</v>
      </c>
      <c r="K115" s="139">
        <v>0</v>
      </c>
      <c r="L115" s="141">
        <f t="shared" si="3"/>
        <v>1430741456.24</v>
      </c>
      <c r="M115" s="142">
        <v>1160730536</v>
      </c>
      <c r="N115" s="143">
        <v>0.81127902664567297</v>
      </c>
      <c r="O115" s="142">
        <v>1160730536</v>
      </c>
      <c r="P115" s="143">
        <v>0.81127902664567297</v>
      </c>
      <c r="Q115" s="142">
        <v>326988618.20000005</v>
      </c>
      <c r="R115" s="143">
        <v>0.22854486865805143</v>
      </c>
      <c r="S115" s="144" t="s">
        <v>30</v>
      </c>
      <c r="T115" s="144" t="s">
        <v>155</v>
      </c>
      <c r="U115" s="161"/>
      <c r="V115" s="161"/>
      <c r="X115" s="161"/>
    </row>
    <row r="116" spans="1:24" s="134" customFormat="1" ht="67.5" x14ac:dyDescent="0.25">
      <c r="A116" s="169" t="s">
        <v>79</v>
      </c>
      <c r="B116" s="140" t="s">
        <v>55</v>
      </c>
      <c r="C116" s="144" t="s">
        <v>80</v>
      </c>
      <c r="D116" s="144" t="s">
        <v>329</v>
      </c>
      <c r="E116" s="144" t="s">
        <v>332</v>
      </c>
      <c r="F116" s="140" t="s">
        <v>146</v>
      </c>
      <c r="G116" s="140" t="s">
        <v>147</v>
      </c>
      <c r="H116" s="139">
        <v>0</v>
      </c>
      <c r="I116" s="139">
        <v>75540397.599999994</v>
      </c>
      <c r="J116" s="139">
        <v>0</v>
      </c>
      <c r="K116" s="139">
        <v>0</v>
      </c>
      <c r="L116" s="141">
        <f t="shared" si="3"/>
        <v>75540397.599999994</v>
      </c>
      <c r="M116" s="142">
        <v>75540398</v>
      </c>
      <c r="N116" s="143">
        <v>1.0000000052951801</v>
      </c>
      <c r="O116" s="142">
        <v>75540398</v>
      </c>
      <c r="P116" s="143">
        <v>1.0000000052951801</v>
      </c>
      <c r="Q116" s="142">
        <v>4879134</v>
      </c>
      <c r="R116" s="143">
        <v>6.4589731521349586E-2</v>
      </c>
      <c r="S116" s="144" t="s">
        <v>30</v>
      </c>
      <c r="T116" s="144" t="s">
        <v>162</v>
      </c>
      <c r="U116" s="161"/>
      <c r="V116" s="161"/>
      <c r="X116" s="161"/>
    </row>
    <row r="117" spans="1:24" s="134" customFormat="1" ht="67.5" x14ac:dyDescent="0.25">
      <c r="A117" s="169" t="s">
        <v>79</v>
      </c>
      <c r="B117" s="140" t="s">
        <v>55</v>
      </c>
      <c r="C117" s="144" t="s">
        <v>80</v>
      </c>
      <c r="D117" s="144" t="s">
        <v>329</v>
      </c>
      <c r="E117" s="144" t="s">
        <v>333</v>
      </c>
      <c r="F117" s="140" t="s">
        <v>146</v>
      </c>
      <c r="G117" s="140" t="s">
        <v>147</v>
      </c>
      <c r="H117" s="139">
        <v>0</v>
      </c>
      <c r="I117" s="139">
        <v>147806598.40000004</v>
      </c>
      <c r="J117" s="139">
        <v>0</v>
      </c>
      <c r="K117" s="139">
        <v>0</v>
      </c>
      <c r="L117" s="141">
        <f t="shared" si="3"/>
        <v>147806598.40000004</v>
      </c>
      <c r="M117" s="142">
        <v>147806598</v>
      </c>
      <c r="N117" s="143">
        <v>0.99999999729376066</v>
      </c>
      <c r="O117" s="142">
        <v>147806598</v>
      </c>
      <c r="P117" s="143">
        <v>0.99999999729376066</v>
      </c>
      <c r="Q117" s="142">
        <v>2645000</v>
      </c>
      <c r="R117" s="143">
        <v>1.7895006235391447E-2</v>
      </c>
      <c r="S117" s="144" t="s">
        <v>30</v>
      </c>
      <c r="T117" s="144" t="s">
        <v>249</v>
      </c>
      <c r="U117" s="161"/>
      <c r="V117" s="161"/>
      <c r="X117" s="161"/>
    </row>
    <row r="118" spans="1:24" s="134" customFormat="1" ht="67.5" x14ac:dyDescent="0.25">
      <c r="A118" s="169" t="s">
        <v>124</v>
      </c>
      <c r="B118" s="140" t="s">
        <v>55</v>
      </c>
      <c r="C118" s="144" t="s">
        <v>125</v>
      </c>
      <c r="D118" s="144" t="s">
        <v>329</v>
      </c>
      <c r="E118" s="144" t="s">
        <v>334</v>
      </c>
      <c r="F118" s="140" t="s">
        <v>146</v>
      </c>
      <c r="G118" s="140" t="s">
        <v>147</v>
      </c>
      <c r="H118" s="139">
        <v>0</v>
      </c>
      <c r="I118" s="139">
        <v>11132269.120000001</v>
      </c>
      <c r="J118" s="139">
        <v>0</v>
      </c>
      <c r="K118" s="139">
        <v>0</v>
      </c>
      <c r="L118" s="141">
        <f t="shared" si="3"/>
        <v>11132269.120000001</v>
      </c>
      <c r="M118" s="142">
        <v>11132269</v>
      </c>
      <c r="N118" s="143">
        <v>0.99999998922052635</v>
      </c>
      <c r="O118" s="142">
        <v>11132269</v>
      </c>
      <c r="P118" s="143">
        <v>0.99999998922052635</v>
      </c>
      <c r="Q118" s="142">
        <v>1085854</v>
      </c>
      <c r="R118" s="143">
        <v>9.7541120170116749E-2</v>
      </c>
      <c r="S118" s="144" t="s">
        <v>24</v>
      </c>
      <c r="T118" s="144" t="s">
        <v>140</v>
      </c>
      <c r="U118" s="161"/>
      <c r="V118" s="161"/>
      <c r="X118" s="161"/>
    </row>
    <row r="119" spans="1:24" s="134" customFormat="1" ht="67.5" x14ac:dyDescent="0.25">
      <c r="A119" s="169" t="s">
        <v>79</v>
      </c>
      <c r="B119" s="140" t="s">
        <v>55</v>
      </c>
      <c r="C119" s="144" t="s">
        <v>80</v>
      </c>
      <c r="D119" s="144" t="s">
        <v>329</v>
      </c>
      <c r="E119" s="144" t="s">
        <v>335</v>
      </c>
      <c r="F119" s="140" t="s">
        <v>146</v>
      </c>
      <c r="G119" s="140" t="s">
        <v>147</v>
      </c>
      <c r="H119" s="139">
        <v>0</v>
      </c>
      <c r="I119" s="139">
        <v>56456507.680000007</v>
      </c>
      <c r="J119" s="139">
        <v>0</v>
      </c>
      <c r="K119" s="139">
        <v>0</v>
      </c>
      <c r="L119" s="141">
        <f t="shared" si="3"/>
        <v>56456507.680000007</v>
      </c>
      <c r="M119" s="142">
        <v>34456508</v>
      </c>
      <c r="N119" s="143">
        <v>0.61031950816551106</v>
      </c>
      <c r="O119" s="142">
        <v>34456508</v>
      </c>
      <c r="P119" s="143">
        <v>0.61031950816551106</v>
      </c>
      <c r="Q119" s="142">
        <v>710469</v>
      </c>
      <c r="R119" s="143">
        <v>1.2584359699097844E-2</v>
      </c>
      <c r="S119" s="144" t="s">
        <v>30</v>
      </c>
      <c r="T119" s="144" t="s">
        <v>85</v>
      </c>
      <c r="U119" s="161"/>
      <c r="V119" s="161"/>
      <c r="X119" s="161"/>
    </row>
    <row r="120" spans="1:24" s="134" customFormat="1" ht="67.5" x14ac:dyDescent="0.25">
      <c r="A120" s="169" t="s">
        <v>79</v>
      </c>
      <c r="B120" s="139" t="s">
        <v>55</v>
      </c>
      <c r="C120" s="144" t="s">
        <v>336</v>
      </c>
      <c r="D120" s="139" t="s">
        <v>329</v>
      </c>
      <c r="E120" s="139" t="s">
        <v>337</v>
      </c>
      <c r="F120" s="140" t="s">
        <v>146</v>
      </c>
      <c r="G120" s="140" t="s">
        <v>147</v>
      </c>
      <c r="H120" s="139">
        <v>0</v>
      </c>
      <c r="I120" s="139">
        <v>16698403.680000002</v>
      </c>
      <c r="J120" s="139">
        <v>0</v>
      </c>
      <c r="K120" s="139">
        <v>0</v>
      </c>
      <c r="L120" s="141">
        <f t="shared" si="3"/>
        <v>16698403.680000002</v>
      </c>
      <c r="M120" s="142">
        <v>0</v>
      </c>
      <c r="N120" s="143">
        <v>0</v>
      </c>
      <c r="O120" s="142">
        <v>0</v>
      </c>
      <c r="P120" s="143">
        <v>0</v>
      </c>
      <c r="Q120" s="142">
        <v>0</v>
      </c>
      <c r="R120" s="143">
        <v>0</v>
      </c>
      <c r="S120" s="144">
        <v>0</v>
      </c>
      <c r="T120" s="144">
        <v>0</v>
      </c>
      <c r="U120" s="161"/>
      <c r="V120" s="161"/>
      <c r="X120" s="161"/>
    </row>
    <row r="121" spans="1:24" s="134" customFormat="1" ht="67.5" x14ac:dyDescent="0.25">
      <c r="A121" s="169" t="s">
        <v>124</v>
      </c>
      <c r="B121" s="140" t="s">
        <v>55</v>
      </c>
      <c r="C121" s="144" t="s">
        <v>125</v>
      </c>
      <c r="D121" s="140" t="s">
        <v>329</v>
      </c>
      <c r="E121" s="140" t="s">
        <v>338</v>
      </c>
      <c r="F121" s="140" t="s">
        <v>146</v>
      </c>
      <c r="G121" s="140" t="s">
        <v>147</v>
      </c>
      <c r="H121" s="139">
        <v>0</v>
      </c>
      <c r="I121" s="139">
        <v>15903241.600000001</v>
      </c>
      <c r="J121" s="139">
        <v>0</v>
      </c>
      <c r="K121" s="139">
        <v>0</v>
      </c>
      <c r="L121" s="141">
        <f t="shared" si="3"/>
        <v>15903241.600000001</v>
      </c>
      <c r="M121" s="142">
        <v>15903242</v>
      </c>
      <c r="N121" s="143">
        <v>1.0000000251521048</v>
      </c>
      <c r="O121" s="142">
        <v>15903242</v>
      </c>
      <c r="P121" s="143">
        <v>1.0000000251521048</v>
      </c>
      <c r="Q121" s="142">
        <v>0</v>
      </c>
      <c r="R121" s="143">
        <v>0</v>
      </c>
      <c r="S121" s="144" t="s">
        <v>27</v>
      </c>
      <c r="T121" s="144" t="s">
        <v>319</v>
      </c>
      <c r="U121" s="161"/>
      <c r="V121" s="161"/>
      <c r="X121" s="161"/>
    </row>
    <row r="122" spans="1:24" s="134" customFormat="1" ht="67.5" x14ac:dyDescent="0.25">
      <c r="A122" s="169" t="s">
        <v>79</v>
      </c>
      <c r="B122" s="140" t="s">
        <v>55</v>
      </c>
      <c r="C122" s="144" t="s">
        <v>80</v>
      </c>
      <c r="D122" s="140" t="s">
        <v>329</v>
      </c>
      <c r="E122" s="140" t="s">
        <v>339</v>
      </c>
      <c r="F122" s="140" t="s">
        <v>146</v>
      </c>
      <c r="G122" s="140" t="s">
        <v>147</v>
      </c>
      <c r="H122" s="139">
        <v>0</v>
      </c>
      <c r="I122" s="139">
        <v>319259076.19500065</v>
      </c>
      <c r="J122" s="139">
        <v>0</v>
      </c>
      <c r="K122" s="139">
        <v>0</v>
      </c>
      <c r="L122" s="141">
        <f t="shared" si="3"/>
        <v>319259076.19500065</v>
      </c>
      <c r="M122" s="142">
        <v>331186507</v>
      </c>
      <c r="N122" s="143">
        <v>1.037359723479605</v>
      </c>
      <c r="O122" s="142">
        <v>331186507</v>
      </c>
      <c r="P122" s="143">
        <v>1.037359723479605</v>
      </c>
      <c r="Q122" s="142">
        <v>10567786</v>
      </c>
      <c r="R122" s="143">
        <v>3.3100972808507684E-2</v>
      </c>
      <c r="S122" s="144" t="s">
        <v>30</v>
      </c>
      <c r="T122" s="144" t="s">
        <v>103</v>
      </c>
      <c r="U122" s="161"/>
      <c r="V122" s="161"/>
      <c r="X122" s="161"/>
    </row>
    <row r="123" spans="1:24" s="134" customFormat="1" ht="67.5" x14ac:dyDescent="0.25">
      <c r="A123" s="169" t="s">
        <v>79</v>
      </c>
      <c r="B123" s="140" t="s">
        <v>55</v>
      </c>
      <c r="C123" s="144" t="s">
        <v>80</v>
      </c>
      <c r="D123" s="140" t="s">
        <v>329</v>
      </c>
      <c r="E123" s="140" t="s">
        <v>340</v>
      </c>
      <c r="F123" s="140" t="s">
        <v>146</v>
      </c>
      <c r="G123" s="140" t="s">
        <v>147</v>
      </c>
      <c r="H123" s="139">
        <v>0</v>
      </c>
      <c r="I123" s="139">
        <v>329992263.19999999</v>
      </c>
      <c r="J123" s="139">
        <v>0</v>
      </c>
      <c r="K123" s="139">
        <v>0</v>
      </c>
      <c r="L123" s="141">
        <f t="shared" si="3"/>
        <v>329992263.19999999</v>
      </c>
      <c r="M123" s="142">
        <v>293064832</v>
      </c>
      <c r="N123" s="143">
        <v>0.8880960697626441</v>
      </c>
      <c r="O123" s="142">
        <v>293064832</v>
      </c>
      <c r="P123" s="143">
        <v>0.8880960697626441</v>
      </c>
      <c r="Q123" s="142">
        <v>72318759</v>
      </c>
      <c r="R123" s="143">
        <v>0.21915289255181544</v>
      </c>
      <c r="S123" s="144" t="s">
        <v>30</v>
      </c>
      <c r="T123" s="144" t="s">
        <v>100</v>
      </c>
      <c r="U123" s="161"/>
      <c r="V123" s="161"/>
      <c r="X123" s="161"/>
    </row>
    <row r="124" spans="1:24" s="134" customFormat="1" ht="67.5" x14ac:dyDescent="0.25">
      <c r="A124" s="169" t="s">
        <v>79</v>
      </c>
      <c r="B124" s="140" t="s">
        <v>52</v>
      </c>
      <c r="C124" s="144" t="s">
        <v>80</v>
      </c>
      <c r="D124" s="140" t="s">
        <v>341</v>
      </c>
      <c r="E124" s="140" t="s">
        <v>342</v>
      </c>
      <c r="F124" s="140" t="s">
        <v>83</v>
      </c>
      <c r="G124" s="140" t="s">
        <v>84</v>
      </c>
      <c r="H124" s="139">
        <v>0</v>
      </c>
      <c r="I124" s="139">
        <v>0</v>
      </c>
      <c r="J124" s="139">
        <v>0</v>
      </c>
      <c r="K124" s="139">
        <v>75000000</v>
      </c>
      <c r="L124" s="141">
        <f t="shared" ref="L124:L128" si="4">H124+J124+K124+I124</f>
        <v>75000000</v>
      </c>
      <c r="M124" s="142">
        <v>0</v>
      </c>
      <c r="N124" s="143">
        <v>0</v>
      </c>
      <c r="O124" s="142">
        <v>0</v>
      </c>
      <c r="P124" s="143">
        <v>0</v>
      </c>
      <c r="Q124" s="142">
        <v>0</v>
      </c>
      <c r="R124" s="143">
        <v>0</v>
      </c>
      <c r="S124" s="144" t="s">
        <v>30</v>
      </c>
      <c r="T124" s="144" t="s">
        <v>85</v>
      </c>
      <c r="U124" s="161"/>
      <c r="V124" s="161"/>
      <c r="X124" s="161"/>
    </row>
    <row r="125" spans="1:24" s="134" customFormat="1" ht="67.5" x14ac:dyDescent="0.25">
      <c r="A125" s="169" t="s">
        <v>79</v>
      </c>
      <c r="B125" s="140" t="s">
        <v>55</v>
      </c>
      <c r="C125" s="144" t="s">
        <v>80</v>
      </c>
      <c r="D125" s="140" t="s">
        <v>343</v>
      </c>
      <c r="E125" s="140" t="s">
        <v>344</v>
      </c>
      <c r="F125" s="140" t="s">
        <v>83</v>
      </c>
      <c r="G125" s="140" t="s">
        <v>84</v>
      </c>
      <c r="H125" s="139">
        <v>0</v>
      </c>
      <c r="I125" s="139"/>
      <c r="J125" s="139">
        <v>0</v>
      </c>
      <c r="K125" s="139">
        <v>0</v>
      </c>
      <c r="L125" s="141">
        <f t="shared" si="4"/>
        <v>0</v>
      </c>
      <c r="M125" s="142">
        <v>16698404</v>
      </c>
      <c r="N125" s="143">
        <v>1.0000000191635083</v>
      </c>
      <c r="O125" s="142">
        <v>16698404</v>
      </c>
      <c r="P125" s="143">
        <v>1.0000000191635083</v>
      </c>
      <c r="Q125" s="142">
        <v>6691787</v>
      </c>
      <c r="R125" s="143">
        <v>0.40074411472127014</v>
      </c>
      <c r="S125" s="144" t="s">
        <v>24</v>
      </c>
      <c r="T125" s="144" t="s">
        <v>128</v>
      </c>
      <c r="U125" s="161"/>
      <c r="V125" s="161"/>
      <c r="X125" s="161"/>
    </row>
    <row r="126" spans="1:24" s="134" customFormat="1" ht="67.5" x14ac:dyDescent="0.25">
      <c r="A126" s="169" t="s">
        <v>79</v>
      </c>
      <c r="B126" s="140" t="s">
        <v>42</v>
      </c>
      <c r="C126" s="144" t="s">
        <v>80</v>
      </c>
      <c r="D126" s="140" t="s">
        <v>345</v>
      </c>
      <c r="E126" s="140" t="s">
        <v>346</v>
      </c>
      <c r="F126" s="140" t="s">
        <v>83</v>
      </c>
      <c r="G126" s="140" t="s">
        <v>84</v>
      </c>
      <c r="H126" s="139">
        <v>0</v>
      </c>
      <c r="I126" s="139">
        <v>0</v>
      </c>
      <c r="J126" s="139">
        <v>66833000</v>
      </c>
      <c r="K126" s="139">
        <v>0</v>
      </c>
      <c r="L126" s="141">
        <f t="shared" si="4"/>
        <v>66833000</v>
      </c>
      <c r="M126" s="142">
        <v>63129500</v>
      </c>
      <c r="N126" s="143">
        <v>0.94458575853246152</v>
      </c>
      <c r="O126" s="142">
        <v>61644100</v>
      </c>
      <c r="P126" s="143">
        <v>0.92236021127287415</v>
      </c>
      <c r="Q126" s="142">
        <v>7427000</v>
      </c>
      <c r="R126" s="143">
        <v>0.11112773629793665</v>
      </c>
      <c r="S126" s="144" t="s">
        <v>18</v>
      </c>
      <c r="T126" s="144" t="s">
        <v>123</v>
      </c>
      <c r="V126" s="161"/>
    </row>
    <row r="127" spans="1:24" s="134" customFormat="1" ht="67.5" x14ac:dyDescent="0.25">
      <c r="A127" s="169" t="s">
        <v>79</v>
      </c>
      <c r="B127" s="140" t="s">
        <v>53</v>
      </c>
      <c r="C127" s="144" t="s">
        <v>80</v>
      </c>
      <c r="D127" s="140" t="s">
        <v>269</v>
      </c>
      <c r="E127" s="140" t="s">
        <v>347</v>
      </c>
      <c r="F127" s="140" t="s">
        <v>83</v>
      </c>
      <c r="G127" s="140" t="s">
        <v>84</v>
      </c>
      <c r="H127" s="139">
        <v>0</v>
      </c>
      <c r="I127" s="139">
        <v>0</v>
      </c>
      <c r="J127" s="139">
        <v>112001830</v>
      </c>
      <c r="K127" s="139">
        <v>2</v>
      </c>
      <c r="L127" s="141">
        <f t="shared" si="4"/>
        <v>112001832</v>
      </c>
      <c r="M127" s="142">
        <v>153630830</v>
      </c>
      <c r="N127" s="143">
        <v>1.3716814024970592</v>
      </c>
      <c r="O127" s="142">
        <v>102883100</v>
      </c>
      <c r="P127" s="143">
        <v>0.91858408173180595</v>
      </c>
      <c r="Q127" s="142">
        <v>23788000</v>
      </c>
      <c r="R127" s="143">
        <v>0.2123893830593771</v>
      </c>
      <c r="S127" s="144" t="s">
        <v>30</v>
      </c>
      <c r="T127" s="144" t="s">
        <v>155</v>
      </c>
      <c r="V127" s="161"/>
    </row>
    <row r="128" spans="1:24" s="134" customFormat="1" ht="67.5" x14ac:dyDescent="0.25">
      <c r="A128" s="169" t="s">
        <v>79</v>
      </c>
      <c r="B128" s="140" t="s">
        <v>53</v>
      </c>
      <c r="C128" s="144" t="s">
        <v>80</v>
      </c>
      <c r="D128" s="140" t="s">
        <v>271</v>
      </c>
      <c r="E128" s="140" t="s">
        <v>348</v>
      </c>
      <c r="F128" s="140" t="s">
        <v>83</v>
      </c>
      <c r="G128" s="140" t="s">
        <v>84</v>
      </c>
      <c r="H128" s="139">
        <v>0</v>
      </c>
      <c r="I128" s="139">
        <v>0</v>
      </c>
      <c r="J128" s="139">
        <v>65615233</v>
      </c>
      <c r="K128" s="139">
        <v>1</v>
      </c>
      <c r="L128" s="141">
        <f t="shared" si="4"/>
        <v>65615234</v>
      </c>
      <c r="M128" s="142">
        <v>63434667</v>
      </c>
      <c r="N128" s="143">
        <v>0.96676736685873899</v>
      </c>
      <c r="O128" s="142">
        <v>63434667</v>
      </c>
      <c r="P128" s="143">
        <v>0.96676736685873899</v>
      </c>
      <c r="Q128" s="142">
        <v>23788000</v>
      </c>
      <c r="R128" s="143">
        <v>0.36253776066698168</v>
      </c>
      <c r="S128" s="144" t="s">
        <v>30</v>
      </c>
      <c r="T128" s="144" t="s">
        <v>155</v>
      </c>
      <c r="V128" s="161"/>
    </row>
    <row r="129" spans="1:20" s="134" customFormat="1" x14ac:dyDescent="0.25">
      <c r="A129" s="140"/>
      <c r="B129" s="140"/>
      <c r="C129" s="144"/>
      <c r="D129" s="144"/>
      <c r="E129" s="144"/>
      <c r="F129" s="140"/>
      <c r="G129" s="140"/>
      <c r="H129" s="139"/>
      <c r="I129" s="139"/>
      <c r="J129" s="139"/>
      <c r="K129" s="139"/>
      <c r="L129" s="141"/>
      <c r="M129" s="142"/>
      <c r="N129" s="143"/>
      <c r="O129" s="142"/>
      <c r="P129" s="143"/>
      <c r="Q129" s="142"/>
      <c r="R129" s="143"/>
      <c r="S129" s="144"/>
      <c r="T129" s="144"/>
    </row>
    <row r="130" spans="1:20" x14ac:dyDescent="0.25">
      <c r="A130" s="200" t="s">
        <v>349</v>
      </c>
      <c r="B130" s="201"/>
      <c r="C130" s="201"/>
      <c r="D130" s="201"/>
      <c r="E130" s="201"/>
      <c r="F130" s="202"/>
      <c r="G130" s="145"/>
      <c r="H130" s="146">
        <f t="shared" ref="H130:M130" si="5">SUMIF($F$9:$F$128,"ACCION POA",H9:H128)</f>
        <v>9026051003.4785061</v>
      </c>
      <c r="I130" s="146">
        <f t="shared" si="5"/>
        <v>3655081594.0349998</v>
      </c>
      <c r="J130" s="146">
        <f t="shared" si="5"/>
        <v>18229629672.823402</v>
      </c>
      <c r="K130" s="146">
        <f t="shared" si="5"/>
        <v>50305865346.381691</v>
      </c>
      <c r="L130" s="146">
        <f t="shared" si="5"/>
        <v>81216627616.718613</v>
      </c>
      <c r="M130" s="146">
        <f t="shared" si="5"/>
        <v>69421596260.164322</v>
      </c>
      <c r="N130" s="147">
        <f>M130/L130</f>
        <v>0.85477073226657518</v>
      </c>
      <c r="O130" s="146">
        <f>SUMIF($F$9:$F$128,"ACCION POA",O9:O128)</f>
        <v>54748552574.296776</v>
      </c>
      <c r="P130" s="147">
        <f>O130/L130</f>
        <v>0.67410521934829359</v>
      </c>
      <c r="Q130" s="146">
        <f>SUMIF($F$9:$F$128,"ACCION POA",Q9:Q128)</f>
        <v>27283112736.800003</v>
      </c>
      <c r="R130" s="147">
        <f>Q130/L130</f>
        <v>0.33593013570516339</v>
      </c>
      <c r="S130" s="145"/>
      <c r="T130" s="148"/>
    </row>
    <row r="131" spans="1:20" x14ac:dyDescent="0.25">
      <c r="A131" s="200" t="s">
        <v>350</v>
      </c>
      <c r="B131" s="201"/>
      <c r="C131" s="201"/>
      <c r="D131" s="201"/>
      <c r="E131" s="201"/>
      <c r="F131" s="202"/>
      <c r="G131" s="145"/>
      <c r="H131" s="146">
        <f t="shared" ref="H131:M131" si="6">SUMIF($F$9:$F$128,"PROYECTO",H9:H128)</f>
        <v>120937802.25025071</v>
      </c>
      <c r="I131" s="146">
        <f t="shared" si="6"/>
        <v>0</v>
      </c>
      <c r="J131" s="146">
        <f t="shared" si="6"/>
        <v>3471544212.8400002</v>
      </c>
      <c r="K131" s="146">
        <f t="shared" si="6"/>
        <v>9326576438.1861496</v>
      </c>
      <c r="L131" s="146">
        <f t="shared" si="6"/>
        <v>12919058453.2764</v>
      </c>
      <c r="M131" s="146">
        <f t="shared" si="6"/>
        <v>11075283243.985256</v>
      </c>
      <c r="N131" s="147">
        <f>M131/L131</f>
        <v>0.85728253990339798</v>
      </c>
      <c r="O131" s="146">
        <f>SUMIF($F$9:$F$128,"PROYECTO",O9:O128)</f>
        <v>5544027904.5932293</v>
      </c>
      <c r="P131" s="147">
        <f>O131/L131</f>
        <v>0.42913560029502068</v>
      </c>
      <c r="Q131" s="146">
        <f>SUMIF($F$9:$F$128,"PROYECTO",Q9:Q128)</f>
        <v>1271415101</v>
      </c>
      <c r="R131" s="147">
        <f>Q131/L131</f>
        <v>9.8413913490542085E-2</v>
      </c>
      <c r="S131" s="145"/>
      <c r="T131" s="148"/>
    </row>
    <row r="132" spans="1:20" ht="12" thickBot="1" x14ac:dyDescent="0.3">
      <c r="A132" s="184" t="s">
        <v>351</v>
      </c>
      <c r="B132" s="185"/>
      <c r="C132" s="185"/>
      <c r="D132" s="185"/>
      <c r="E132" s="185"/>
      <c r="F132" s="186"/>
      <c r="G132" s="24"/>
      <c r="H132" s="24"/>
      <c r="I132" s="24"/>
      <c r="J132" s="24"/>
      <c r="K132" s="24"/>
      <c r="L132" s="24">
        <f>L130+L131-L133</f>
        <v>90480604475.960007</v>
      </c>
      <c r="M132" s="24">
        <f>M130+M131-M133</f>
        <v>76841929894.149582</v>
      </c>
      <c r="N132" s="10">
        <f>M132/L132</f>
        <v>0.84926410847051625</v>
      </c>
      <c r="O132" s="24">
        <f>O130+O131-O133</f>
        <v>56637630868.890007</v>
      </c>
      <c r="P132" s="10">
        <f>O132/L132</f>
        <v>0.62596432900642462</v>
      </c>
      <c r="Q132" s="24">
        <f>Q130+Q131-Q133</f>
        <v>27557735197.600002</v>
      </c>
      <c r="R132" s="10">
        <f>Q132/L132</f>
        <v>0.30457063541083967</v>
      </c>
      <c r="S132" s="26"/>
      <c r="T132" s="9"/>
    </row>
    <row r="133" spans="1:20" ht="14.25" thickBot="1" x14ac:dyDescent="0.3">
      <c r="A133" s="187" t="s">
        <v>352</v>
      </c>
      <c r="B133" s="188"/>
      <c r="C133" s="188"/>
      <c r="D133" s="188"/>
      <c r="E133" s="188"/>
      <c r="F133" s="189"/>
      <c r="G133" s="28"/>
      <c r="H133" s="174"/>
      <c r="I133" s="28"/>
      <c r="J133" s="28"/>
      <c r="K133" s="7"/>
      <c r="L133" s="8">
        <f>I130</f>
        <v>3655081594.0349998</v>
      </c>
      <c r="M133" s="7">
        <v>3654949610</v>
      </c>
      <c r="N133" s="6">
        <f>M133/L133</f>
        <v>0.99996389026302035</v>
      </c>
      <c r="O133" s="7">
        <v>3654949610</v>
      </c>
      <c r="P133" s="6">
        <f>O133/M133</f>
        <v>1</v>
      </c>
      <c r="Q133" s="7">
        <v>996792640.20000005</v>
      </c>
      <c r="R133" s="6">
        <f>Q133/O133</f>
        <v>0.27272404453203941</v>
      </c>
      <c r="S133" s="27"/>
      <c r="T133" s="5"/>
    </row>
    <row r="134" spans="1:20" s="150" customFormat="1" x14ac:dyDescent="0.25">
      <c r="A134" s="170" t="s">
        <v>353</v>
      </c>
      <c r="B134" s="171"/>
      <c r="C134" s="171"/>
      <c r="D134" s="171"/>
      <c r="E134" s="171"/>
      <c r="F134" s="171"/>
      <c r="G134" s="149"/>
      <c r="H134" s="172">
        <f t="shared" ref="H134:M134" si="7">H130+H131</f>
        <v>9146988805.728756</v>
      </c>
      <c r="I134" s="173">
        <f t="shared" si="7"/>
        <v>3655081594.0349998</v>
      </c>
      <c r="J134" s="173">
        <f t="shared" si="7"/>
        <v>21701173885.663403</v>
      </c>
      <c r="K134" s="173">
        <f t="shared" si="7"/>
        <v>59632441784.567841</v>
      </c>
      <c r="L134" s="173">
        <f t="shared" si="7"/>
        <v>94135686069.99501</v>
      </c>
      <c r="M134" s="173">
        <f t="shared" si="7"/>
        <v>80496879504.149582</v>
      </c>
      <c r="N134" s="165">
        <f>M134/L134</f>
        <v>0.85511544946191576</v>
      </c>
      <c r="O134" s="173">
        <f>O130+O131</f>
        <v>60292580478.890007</v>
      </c>
      <c r="P134" s="165">
        <f>O134/L134</f>
        <v>0.64048590918070314</v>
      </c>
      <c r="Q134" s="173">
        <f>Q130+Q131</f>
        <v>28554527837.800003</v>
      </c>
      <c r="R134" s="165">
        <f>Q134/L134</f>
        <v>0.3033337199727652</v>
      </c>
      <c r="S134" s="182"/>
      <c r="T134" s="183"/>
    </row>
    <row r="135" spans="1:20" x14ac:dyDescent="0.25">
      <c r="B135" s="151"/>
      <c r="I135" s="152"/>
      <c r="J135" s="152"/>
    </row>
    <row r="136" spans="1:20" x14ac:dyDescent="0.25">
      <c r="B136" s="151"/>
      <c r="I136" s="155"/>
      <c r="J136" s="155"/>
      <c r="L136" s="156"/>
      <c r="M136" s="156"/>
      <c r="O136" s="156"/>
      <c r="Q136" s="156"/>
    </row>
    <row r="137" spans="1:20" x14ac:dyDescent="0.25">
      <c r="B137" s="151"/>
      <c r="H137" s="157"/>
      <c r="I137" s="158"/>
      <c r="J137" s="158"/>
      <c r="L137" s="156"/>
      <c r="M137" s="156"/>
      <c r="N137" s="156"/>
      <c r="O137" s="156"/>
      <c r="P137" s="156"/>
      <c r="Q137" s="156"/>
    </row>
    <row r="138" spans="1:20" x14ac:dyDescent="0.25">
      <c r="B138" s="151"/>
      <c r="H138" s="157"/>
      <c r="M138" s="159"/>
      <c r="N138" s="155"/>
      <c r="O138" s="159"/>
      <c r="P138" s="155"/>
      <c r="Q138" s="159"/>
    </row>
    <row r="139" spans="1:20" x14ac:dyDescent="0.25">
      <c r="B139" s="151"/>
      <c r="M139" s="160"/>
    </row>
    <row r="140" spans="1:20" x14ac:dyDescent="0.25">
      <c r="B140" s="151"/>
      <c r="M140" s="160"/>
    </row>
    <row r="141" spans="1:20" x14ac:dyDescent="0.25">
      <c r="B141" s="151"/>
      <c r="M141" s="160"/>
    </row>
    <row r="142" spans="1:20" x14ac:dyDescent="0.25">
      <c r="B142" s="151"/>
      <c r="M142" s="160"/>
    </row>
    <row r="143" spans="1:20" x14ac:dyDescent="0.25">
      <c r="B143" s="151"/>
      <c r="M143" s="160"/>
    </row>
    <row r="144" spans="1:20" x14ac:dyDescent="0.25">
      <c r="B144" s="151"/>
      <c r="M144" s="160"/>
    </row>
    <row r="145" spans="2:13" x14ac:dyDescent="0.25">
      <c r="B145" s="151"/>
      <c r="M145" s="160"/>
    </row>
    <row r="146" spans="2:13" x14ac:dyDescent="0.25">
      <c r="B146" s="151"/>
      <c r="M146" s="160"/>
    </row>
    <row r="147" spans="2:13" x14ac:dyDescent="0.25">
      <c r="B147" s="151"/>
      <c r="M147" s="160"/>
    </row>
    <row r="148" spans="2:13" x14ac:dyDescent="0.25">
      <c r="B148" s="151"/>
      <c r="M148" s="160"/>
    </row>
    <row r="149" spans="2:13" x14ac:dyDescent="0.25">
      <c r="B149" s="151"/>
      <c r="M149" s="160"/>
    </row>
    <row r="150" spans="2:13" x14ac:dyDescent="0.25">
      <c r="B150" s="151"/>
      <c r="M150" s="160"/>
    </row>
    <row r="151" spans="2:13" x14ac:dyDescent="0.25">
      <c r="B151" s="151"/>
      <c r="M151" s="160"/>
    </row>
    <row r="152" spans="2:13" x14ac:dyDescent="0.25">
      <c r="B152" s="151"/>
      <c r="M152" s="160"/>
    </row>
    <row r="153" spans="2:13" x14ac:dyDescent="0.25">
      <c r="B153" s="151"/>
      <c r="M153" s="160"/>
    </row>
    <row r="154" spans="2:13" x14ac:dyDescent="0.25">
      <c r="B154" s="151"/>
      <c r="M154" s="160"/>
    </row>
    <row r="155" spans="2:13" x14ac:dyDescent="0.25">
      <c r="B155" s="151"/>
      <c r="M155" s="160"/>
    </row>
    <row r="156" spans="2:13" x14ac:dyDescent="0.25">
      <c r="B156" s="151"/>
      <c r="M156" s="160"/>
    </row>
    <row r="157" spans="2:13" x14ac:dyDescent="0.25">
      <c r="B157" s="151"/>
      <c r="M157" s="160"/>
    </row>
    <row r="158" spans="2:13" x14ac:dyDescent="0.25">
      <c r="B158" s="151"/>
      <c r="M158" s="160"/>
    </row>
    <row r="159" spans="2:13" x14ac:dyDescent="0.25">
      <c r="B159" s="151"/>
      <c r="M159" s="160"/>
    </row>
    <row r="160" spans="2:13" x14ac:dyDescent="0.25">
      <c r="B160" s="151"/>
      <c r="M160" s="160"/>
    </row>
    <row r="161" spans="2:13" x14ac:dyDescent="0.25">
      <c r="B161" s="151"/>
      <c r="M161" s="160"/>
    </row>
    <row r="162" spans="2:13" x14ac:dyDescent="0.25">
      <c r="B162" s="151"/>
      <c r="M162" s="160"/>
    </row>
    <row r="163" spans="2:13" x14ac:dyDescent="0.25">
      <c r="B163" s="151"/>
      <c r="M163" s="160"/>
    </row>
    <row r="164" spans="2:13" x14ac:dyDescent="0.25">
      <c r="B164" s="151"/>
      <c r="M164" s="160"/>
    </row>
    <row r="165" spans="2:13" x14ac:dyDescent="0.25">
      <c r="B165" s="151"/>
      <c r="M165" s="160"/>
    </row>
    <row r="166" spans="2:13" x14ac:dyDescent="0.25">
      <c r="B166" s="151"/>
      <c r="M166" s="160"/>
    </row>
    <row r="167" spans="2:13" x14ac:dyDescent="0.25">
      <c r="B167" s="151"/>
      <c r="M167" s="160"/>
    </row>
    <row r="168" spans="2:13" x14ac:dyDescent="0.25">
      <c r="B168" s="151"/>
      <c r="M168" s="160"/>
    </row>
    <row r="169" spans="2:13" x14ac:dyDescent="0.25">
      <c r="B169" s="151"/>
      <c r="M169" s="160"/>
    </row>
    <row r="170" spans="2:13" x14ac:dyDescent="0.25">
      <c r="B170" s="151"/>
      <c r="M170" s="160"/>
    </row>
    <row r="171" spans="2:13" x14ac:dyDescent="0.25">
      <c r="B171" s="151"/>
      <c r="M171" s="160"/>
    </row>
    <row r="172" spans="2:13" x14ac:dyDescent="0.25">
      <c r="B172" s="151"/>
      <c r="M172" s="160"/>
    </row>
    <row r="173" spans="2:13" x14ac:dyDescent="0.25">
      <c r="B173" s="151"/>
      <c r="M173" s="160"/>
    </row>
    <row r="174" spans="2:13" x14ac:dyDescent="0.25">
      <c r="B174" s="151"/>
      <c r="M174" s="160"/>
    </row>
    <row r="175" spans="2:13" x14ac:dyDescent="0.25">
      <c r="B175" s="151"/>
      <c r="M175" s="160"/>
    </row>
    <row r="176" spans="2:13" x14ac:dyDescent="0.25">
      <c r="B176" s="151"/>
      <c r="M176" s="160"/>
    </row>
    <row r="177" spans="2:13" x14ac:dyDescent="0.25">
      <c r="B177" s="151"/>
      <c r="M177" s="160"/>
    </row>
    <row r="178" spans="2:13" x14ac:dyDescent="0.25">
      <c r="B178" s="151"/>
      <c r="M178" s="160"/>
    </row>
    <row r="179" spans="2:13" x14ac:dyDescent="0.25">
      <c r="B179" s="151"/>
      <c r="M179" s="160"/>
    </row>
    <row r="180" spans="2:13" x14ac:dyDescent="0.25">
      <c r="B180" s="151"/>
      <c r="M180" s="160"/>
    </row>
    <row r="181" spans="2:13" x14ac:dyDescent="0.25">
      <c r="B181" s="151"/>
      <c r="M181" s="160"/>
    </row>
    <row r="182" spans="2:13" x14ac:dyDescent="0.25">
      <c r="B182" s="151"/>
      <c r="M182" s="160"/>
    </row>
    <row r="183" spans="2:13" x14ac:dyDescent="0.25">
      <c r="B183" s="151"/>
      <c r="M183" s="160"/>
    </row>
    <row r="184" spans="2:13" x14ac:dyDescent="0.25">
      <c r="B184" s="151"/>
      <c r="M184" s="160"/>
    </row>
    <row r="185" spans="2:13" x14ac:dyDescent="0.25">
      <c r="B185" s="151"/>
      <c r="M185" s="160"/>
    </row>
    <row r="186" spans="2:13" x14ac:dyDescent="0.25">
      <c r="B186" s="151"/>
      <c r="M186" s="160"/>
    </row>
    <row r="187" spans="2:13" x14ac:dyDescent="0.25">
      <c r="B187" s="151"/>
      <c r="M187" s="160"/>
    </row>
    <row r="188" spans="2:13" x14ac:dyDescent="0.25">
      <c r="B188" s="151"/>
      <c r="M188" s="160"/>
    </row>
    <row r="189" spans="2:13" x14ac:dyDescent="0.25">
      <c r="B189" s="151"/>
      <c r="M189" s="160"/>
    </row>
    <row r="190" spans="2:13" x14ac:dyDescent="0.25">
      <c r="B190" s="151"/>
      <c r="M190" s="160"/>
    </row>
    <row r="191" spans="2:13" x14ac:dyDescent="0.25">
      <c r="B191" s="151"/>
      <c r="M191" s="160"/>
    </row>
    <row r="192" spans="2:13" x14ac:dyDescent="0.25">
      <c r="B192" s="151"/>
      <c r="M192" s="160"/>
    </row>
    <row r="193" spans="2:13" x14ac:dyDescent="0.25">
      <c r="B193" s="151"/>
      <c r="M193" s="160"/>
    </row>
    <row r="194" spans="2:13" x14ac:dyDescent="0.25">
      <c r="B194" s="151"/>
      <c r="M194" s="160"/>
    </row>
    <row r="195" spans="2:13" x14ac:dyDescent="0.25">
      <c r="B195" s="151"/>
      <c r="M195" s="160"/>
    </row>
    <row r="196" spans="2:13" x14ac:dyDescent="0.25">
      <c r="B196" s="151"/>
      <c r="M196" s="160"/>
    </row>
    <row r="197" spans="2:13" x14ac:dyDescent="0.25">
      <c r="B197" s="151"/>
      <c r="M197" s="160"/>
    </row>
    <row r="198" spans="2:13" x14ac:dyDescent="0.25">
      <c r="B198" s="151"/>
      <c r="M198" s="160"/>
    </row>
    <row r="199" spans="2:13" x14ac:dyDescent="0.25">
      <c r="B199" s="151"/>
      <c r="M199" s="160"/>
    </row>
    <row r="200" spans="2:13" x14ac:dyDescent="0.25">
      <c r="B200" s="151"/>
      <c r="M200" s="160"/>
    </row>
    <row r="201" spans="2:13" x14ac:dyDescent="0.25">
      <c r="B201" s="151"/>
      <c r="M201" s="160"/>
    </row>
    <row r="202" spans="2:13" x14ac:dyDescent="0.25">
      <c r="B202" s="151"/>
      <c r="M202" s="160"/>
    </row>
    <row r="203" spans="2:13" x14ac:dyDescent="0.25">
      <c r="B203" s="151"/>
      <c r="M203" s="160"/>
    </row>
    <row r="204" spans="2:13" x14ac:dyDescent="0.25">
      <c r="B204" s="151"/>
      <c r="M204" s="160"/>
    </row>
    <row r="205" spans="2:13" x14ac:dyDescent="0.25">
      <c r="B205" s="151"/>
      <c r="M205" s="160"/>
    </row>
    <row r="206" spans="2:13" x14ac:dyDescent="0.25">
      <c r="B206" s="151"/>
      <c r="M206" s="160"/>
    </row>
    <row r="207" spans="2:13" x14ac:dyDescent="0.25">
      <c r="B207" s="151"/>
      <c r="M207" s="160"/>
    </row>
    <row r="208" spans="2:13" x14ac:dyDescent="0.25">
      <c r="B208" s="151"/>
      <c r="M208" s="160"/>
    </row>
    <row r="209" spans="2:13" x14ac:dyDescent="0.25">
      <c r="B209" s="151"/>
      <c r="M209" s="160"/>
    </row>
    <row r="210" spans="2:13" x14ac:dyDescent="0.25">
      <c r="B210" s="151"/>
      <c r="M210" s="160"/>
    </row>
    <row r="211" spans="2:13" x14ac:dyDescent="0.25">
      <c r="B211" s="151"/>
      <c r="M211" s="160"/>
    </row>
    <row r="212" spans="2:13" x14ac:dyDescent="0.25">
      <c r="B212" s="151"/>
      <c r="M212" s="160"/>
    </row>
    <row r="213" spans="2:13" x14ac:dyDescent="0.25">
      <c r="B213" s="151"/>
      <c r="M213" s="160"/>
    </row>
    <row r="214" spans="2:13" x14ac:dyDescent="0.25">
      <c r="B214" s="151"/>
      <c r="M214" s="160"/>
    </row>
    <row r="215" spans="2:13" x14ac:dyDescent="0.25">
      <c r="B215" s="151"/>
      <c r="M215" s="160"/>
    </row>
    <row r="216" spans="2:13" x14ac:dyDescent="0.25">
      <c r="B216" s="151"/>
      <c r="M216" s="160"/>
    </row>
    <row r="217" spans="2:13" x14ac:dyDescent="0.25">
      <c r="B217" s="151"/>
      <c r="M217" s="160"/>
    </row>
    <row r="218" spans="2:13" x14ac:dyDescent="0.25">
      <c r="B218" s="151"/>
      <c r="M218" s="160"/>
    </row>
    <row r="219" spans="2:13" x14ac:dyDescent="0.25">
      <c r="B219" s="151"/>
      <c r="M219" s="160"/>
    </row>
    <row r="220" spans="2:13" x14ac:dyDescent="0.25">
      <c r="B220" s="151"/>
      <c r="M220" s="160"/>
    </row>
    <row r="221" spans="2:13" x14ac:dyDescent="0.25">
      <c r="B221" s="151"/>
      <c r="M221" s="160"/>
    </row>
    <row r="222" spans="2:13" x14ac:dyDescent="0.25">
      <c r="B222" s="151"/>
      <c r="M222" s="160"/>
    </row>
    <row r="223" spans="2:13" x14ac:dyDescent="0.25">
      <c r="B223" s="151"/>
      <c r="M223" s="160"/>
    </row>
    <row r="224" spans="2:13" x14ac:dyDescent="0.25">
      <c r="B224" s="151"/>
      <c r="M224" s="160"/>
    </row>
    <row r="225" spans="2:13" x14ac:dyDescent="0.25">
      <c r="B225" s="151"/>
      <c r="M225" s="160"/>
    </row>
    <row r="226" spans="2:13" x14ac:dyDescent="0.25">
      <c r="B226" s="151"/>
      <c r="M226" s="160"/>
    </row>
    <row r="227" spans="2:13" x14ac:dyDescent="0.25">
      <c r="B227" s="151"/>
      <c r="M227" s="160"/>
    </row>
    <row r="228" spans="2:13" x14ac:dyDescent="0.25">
      <c r="B228" s="151"/>
      <c r="M228" s="160"/>
    </row>
    <row r="229" spans="2:13" x14ac:dyDescent="0.25">
      <c r="B229" s="151"/>
      <c r="M229" s="160"/>
    </row>
    <row r="230" spans="2:13" x14ac:dyDescent="0.25">
      <c r="B230" s="151"/>
      <c r="M230" s="160"/>
    </row>
    <row r="231" spans="2:13" x14ac:dyDescent="0.25">
      <c r="B231" s="151"/>
      <c r="M231" s="160"/>
    </row>
    <row r="232" spans="2:13" x14ac:dyDescent="0.25">
      <c r="B232" s="151"/>
      <c r="M232" s="160"/>
    </row>
    <row r="233" spans="2:13" x14ac:dyDescent="0.25">
      <c r="B233" s="151"/>
      <c r="M233" s="160"/>
    </row>
    <row r="234" spans="2:13" x14ac:dyDescent="0.25">
      <c r="B234" s="151"/>
      <c r="M234" s="160"/>
    </row>
    <row r="235" spans="2:13" x14ac:dyDescent="0.25">
      <c r="B235" s="151"/>
      <c r="M235" s="160"/>
    </row>
    <row r="236" spans="2:13" x14ac:dyDescent="0.25">
      <c r="B236" s="151"/>
      <c r="M236" s="160"/>
    </row>
    <row r="237" spans="2:13" x14ac:dyDescent="0.25">
      <c r="B237" s="151"/>
      <c r="M237" s="160"/>
    </row>
    <row r="238" spans="2:13" x14ac:dyDescent="0.25">
      <c r="B238" s="151"/>
      <c r="M238" s="160"/>
    </row>
    <row r="239" spans="2:13" x14ac:dyDescent="0.25">
      <c r="B239" s="151"/>
      <c r="M239" s="160"/>
    </row>
    <row r="240" spans="2:13" x14ac:dyDescent="0.25">
      <c r="B240" s="151"/>
      <c r="M240" s="160"/>
    </row>
    <row r="241" spans="2:13" x14ac:dyDescent="0.25">
      <c r="B241" s="151"/>
      <c r="M241" s="160"/>
    </row>
    <row r="242" spans="2:13" x14ac:dyDescent="0.25">
      <c r="B242" s="151"/>
      <c r="M242" s="160"/>
    </row>
    <row r="243" spans="2:13" x14ac:dyDescent="0.25">
      <c r="B243" s="151"/>
      <c r="M243" s="160"/>
    </row>
    <row r="244" spans="2:13" x14ac:dyDescent="0.25">
      <c r="B244" s="151"/>
      <c r="M244" s="160"/>
    </row>
    <row r="245" spans="2:13" x14ac:dyDescent="0.25">
      <c r="B245" s="151"/>
      <c r="M245" s="160"/>
    </row>
    <row r="246" spans="2:13" x14ac:dyDescent="0.25">
      <c r="B246" s="151"/>
      <c r="M246" s="160"/>
    </row>
    <row r="247" spans="2:13" x14ac:dyDescent="0.25">
      <c r="B247" s="151"/>
      <c r="M247" s="160"/>
    </row>
    <row r="248" spans="2:13" x14ac:dyDescent="0.25">
      <c r="B248" s="151"/>
      <c r="M248" s="160"/>
    </row>
    <row r="249" spans="2:13" x14ac:dyDescent="0.25">
      <c r="B249" s="151"/>
      <c r="M249" s="160"/>
    </row>
    <row r="250" spans="2:13" x14ac:dyDescent="0.25">
      <c r="B250" s="151"/>
      <c r="M250" s="160"/>
    </row>
    <row r="251" spans="2:13" x14ac:dyDescent="0.25">
      <c r="B251" s="151"/>
      <c r="M251" s="160"/>
    </row>
    <row r="252" spans="2:13" x14ac:dyDescent="0.25">
      <c r="B252" s="151"/>
      <c r="M252" s="160"/>
    </row>
    <row r="253" spans="2:13" x14ac:dyDescent="0.25">
      <c r="B253" s="151"/>
      <c r="M253" s="160"/>
    </row>
    <row r="254" spans="2:13" x14ac:dyDescent="0.25">
      <c r="B254" s="151"/>
      <c r="M254" s="160"/>
    </row>
    <row r="255" spans="2:13" x14ac:dyDescent="0.25">
      <c r="B255" s="151"/>
      <c r="M255" s="160"/>
    </row>
    <row r="256" spans="2:13" x14ac:dyDescent="0.25">
      <c r="B256" s="151"/>
      <c r="M256" s="160"/>
    </row>
    <row r="257" spans="2:13" x14ac:dyDescent="0.25">
      <c r="B257" s="151"/>
      <c r="M257" s="160"/>
    </row>
    <row r="258" spans="2:13" x14ac:dyDescent="0.25">
      <c r="B258" s="151"/>
      <c r="M258" s="160"/>
    </row>
    <row r="259" spans="2:13" x14ac:dyDescent="0.25">
      <c r="B259" s="151"/>
      <c r="M259" s="160"/>
    </row>
    <row r="260" spans="2:13" x14ac:dyDescent="0.25">
      <c r="B260" s="151"/>
      <c r="M260" s="160"/>
    </row>
    <row r="261" spans="2:13" x14ac:dyDescent="0.25">
      <c r="B261" s="151"/>
      <c r="M261" s="160"/>
    </row>
    <row r="262" spans="2:13" x14ac:dyDescent="0.25">
      <c r="B262" s="151"/>
      <c r="M262" s="160"/>
    </row>
    <row r="263" spans="2:13" x14ac:dyDescent="0.25">
      <c r="B263" s="151"/>
      <c r="M263" s="160"/>
    </row>
    <row r="264" spans="2:13" x14ac:dyDescent="0.25">
      <c r="B264" s="151"/>
      <c r="M264" s="160"/>
    </row>
    <row r="265" spans="2:13" x14ac:dyDescent="0.25">
      <c r="B265" s="151"/>
      <c r="M265" s="160"/>
    </row>
    <row r="266" spans="2:13" x14ac:dyDescent="0.25">
      <c r="B266" s="151"/>
      <c r="M266" s="160"/>
    </row>
    <row r="267" spans="2:13" x14ac:dyDescent="0.25">
      <c r="B267" s="151"/>
      <c r="M267" s="160"/>
    </row>
    <row r="268" spans="2:13" x14ac:dyDescent="0.25">
      <c r="B268" s="151"/>
      <c r="M268" s="160"/>
    </row>
    <row r="269" spans="2:13" x14ac:dyDescent="0.25">
      <c r="B269" s="151"/>
      <c r="M269" s="160"/>
    </row>
    <row r="270" spans="2:13" x14ac:dyDescent="0.25">
      <c r="B270" s="151"/>
      <c r="M270" s="160"/>
    </row>
    <row r="271" spans="2:13" x14ac:dyDescent="0.25">
      <c r="B271" s="151"/>
      <c r="M271" s="160"/>
    </row>
    <row r="272" spans="2:13" x14ac:dyDescent="0.25">
      <c r="B272" s="151"/>
      <c r="M272" s="160"/>
    </row>
    <row r="273" spans="2:13" x14ac:dyDescent="0.25">
      <c r="B273" s="151"/>
      <c r="M273" s="160"/>
    </row>
    <row r="274" spans="2:13" x14ac:dyDescent="0.25">
      <c r="B274" s="151"/>
      <c r="M274" s="160"/>
    </row>
    <row r="275" spans="2:13" x14ac:dyDescent="0.25">
      <c r="B275" s="151"/>
      <c r="M275" s="160"/>
    </row>
    <row r="276" spans="2:13" x14ac:dyDescent="0.25">
      <c r="B276" s="151"/>
      <c r="M276" s="160"/>
    </row>
    <row r="277" spans="2:13" x14ac:dyDescent="0.25">
      <c r="B277" s="151"/>
      <c r="M277" s="160"/>
    </row>
    <row r="278" spans="2:13" x14ac:dyDescent="0.25">
      <c r="B278" s="151"/>
      <c r="M278" s="160"/>
    </row>
    <row r="279" spans="2:13" x14ac:dyDescent="0.25">
      <c r="B279" s="151"/>
      <c r="M279" s="160"/>
    </row>
    <row r="280" spans="2:13" x14ac:dyDescent="0.25">
      <c r="B280" s="151"/>
      <c r="M280" s="160"/>
    </row>
    <row r="281" spans="2:13" x14ac:dyDescent="0.25">
      <c r="B281" s="151"/>
      <c r="M281" s="160"/>
    </row>
    <row r="282" spans="2:13" x14ac:dyDescent="0.25">
      <c r="B282" s="151"/>
      <c r="M282" s="160"/>
    </row>
    <row r="283" spans="2:13" x14ac:dyDescent="0.25">
      <c r="B283" s="151"/>
      <c r="M283" s="160"/>
    </row>
    <row r="284" spans="2:13" x14ac:dyDescent="0.25">
      <c r="B284" s="151"/>
      <c r="M284" s="160"/>
    </row>
    <row r="285" spans="2:13" x14ac:dyDescent="0.25">
      <c r="B285" s="151"/>
      <c r="M285" s="160"/>
    </row>
    <row r="286" spans="2:13" x14ac:dyDescent="0.25">
      <c r="B286" s="151"/>
      <c r="M286" s="160"/>
    </row>
    <row r="287" spans="2:13" x14ac:dyDescent="0.25">
      <c r="B287" s="151"/>
      <c r="M287" s="160"/>
    </row>
    <row r="288" spans="2:13" x14ac:dyDescent="0.25">
      <c r="B288" s="151"/>
      <c r="M288" s="160"/>
    </row>
    <row r="289" spans="2:13" x14ac:dyDescent="0.25">
      <c r="B289" s="151"/>
      <c r="M289" s="160"/>
    </row>
    <row r="290" spans="2:13" x14ac:dyDescent="0.25">
      <c r="B290" s="151"/>
      <c r="M290" s="160"/>
    </row>
    <row r="291" spans="2:13" x14ac:dyDescent="0.25">
      <c r="B291" s="151"/>
      <c r="M291" s="160"/>
    </row>
    <row r="292" spans="2:13" x14ac:dyDescent="0.25">
      <c r="B292" s="151"/>
      <c r="M292" s="160"/>
    </row>
    <row r="293" spans="2:13" x14ac:dyDescent="0.25">
      <c r="B293" s="151"/>
      <c r="M293" s="160"/>
    </row>
    <row r="294" spans="2:13" x14ac:dyDescent="0.25">
      <c r="B294" s="151"/>
      <c r="M294" s="160"/>
    </row>
    <row r="295" spans="2:13" x14ac:dyDescent="0.25">
      <c r="B295" s="151"/>
      <c r="M295" s="160"/>
    </row>
    <row r="296" spans="2:13" x14ac:dyDescent="0.25">
      <c r="B296" s="151"/>
      <c r="M296" s="160"/>
    </row>
    <row r="297" spans="2:13" x14ac:dyDescent="0.25">
      <c r="B297" s="151"/>
      <c r="M297" s="160"/>
    </row>
    <row r="298" spans="2:13" x14ac:dyDescent="0.25">
      <c r="B298" s="151"/>
      <c r="M298" s="160"/>
    </row>
    <row r="299" spans="2:13" x14ac:dyDescent="0.25">
      <c r="B299" s="151"/>
      <c r="M299" s="160"/>
    </row>
    <row r="300" spans="2:13" x14ac:dyDescent="0.25">
      <c r="B300" s="151"/>
      <c r="M300" s="160"/>
    </row>
    <row r="301" spans="2:13" x14ac:dyDescent="0.25">
      <c r="B301" s="151"/>
      <c r="M301" s="160"/>
    </row>
    <row r="302" spans="2:13" x14ac:dyDescent="0.25">
      <c r="B302" s="151"/>
      <c r="M302" s="160"/>
    </row>
    <row r="303" spans="2:13" x14ac:dyDescent="0.25">
      <c r="B303" s="151"/>
      <c r="M303" s="160"/>
    </row>
    <row r="304" spans="2:13" x14ac:dyDescent="0.25">
      <c r="B304" s="151"/>
      <c r="M304" s="160"/>
    </row>
    <row r="305" spans="2:13" x14ac:dyDescent="0.25">
      <c r="B305" s="151"/>
      <c r="M305" s="160"/>
    </row>
    <row r="306" spans="2:13" x14ac:dyDescent="0.25">
      <c r="B306" s="151"/>
      <c r="M306" s="160"/>
    </row>
    <row r="307" spans="2:13" x14ac:dyDescent="0.25">
      <c r="B307" s="151"/>
      <c r="M307" s="160"/>
    </row>
    <row r="308" spans="2:13" x14ac:dyDescent="0.25">
      <c r="B308" s="151"/>
      <c r="M308" s="160"/>
    </row>
    <row r="309" spans="2:13" x14ac:dyDescent="0.25">
      <c r="B309" s="151"/>
      <c r="M309" s="160"/>
    </row>
    <row r="310" spans="2:13" x14ac:dyDescent="0.25">
      <c r="B310" s="151"/>
      <c r="M310" s="160"/>
    </row>
    <row r="311" spans="2:13" x14ac:dyDescent="0.25">
      <c r="B311" s="151"/>
      <c r="M311" s="160"/>
    </row>
    <row r="312" spans="2:13" x14ac:dyDescent="0.25">
      <c r="B312" s="151"/>
      <c r="M312" s="160"/>
    </row>
    <row r="313" spans="2:13" x14ac:dyDescent="0.25">
      <c r="B313" s="151"/>
      <c r="M313" s="160"/>
    </row>
    <row r="314" spans="2:13" x14ac:dyDescent="0.25">
      <c r="B314" s="151"/>
      <c r="M314" s="160"/>
    </row>
    <row r="315" spans="2:13" x14ac:dyDescent="0.25">
      <c r="B315" s="151"/>
      <c r="M315" s="160"/>
    </row>
    <row r="316" spans="2:13" x14ac:dyDescent="0.25">
      <c r="B316" s="151"/>
      <c r="M316" s="160"/>
    </row>
    <row r="317" spans="2:13" x14ac:dyDescent="0.25">
      <c r="B317" s="151"/>
      <c r="M317" s="160"/>
    </row>
    <row r="318" spans="2:13" x14ac:dyDescent="0.25">
      <c r="B318" s="151"/>
      <c r="M318" s="160"/>
    </row>
    <row r="319" spans="2:13" x14ac:dyDescent="0.25">
      <c r="B319" s="151"/>
      <c r="M319" s="160"/>
    </row>
    <row r="320" spans="2:13" x14ac:dyDescent="0.25">
      <c r="B320" s="151"/>
      <c r="M320" s="160"/>
    </row>
    <row r="321" spans="2:13" x14ac:dyDescent="0.25">
      <c r="B321" s="151"/>
      <c r="M321" s="160"/>
    </row>
    <row r="322" spans="2:13" x14ac:dyDescent="0.25">
      <c r="B322" s="151"/>
      <c r="M322" s="160"/>
    </row>
    <row r="323" spans="2:13" x14ac:dyDescent="0.25">
      <c r="B323" s="151"/>
      <c r="M323" s="160"/>
    </row>
    <row r="324" spans="2:13" x14ac:dyDescent="0.25">
      <c r="B324" s="151"/>
      <c r="M324" s="160"/>
    </row>
    <row r="325" spans="2:13" x14ac:dyDescent="0.25">
      <c r="B325" s="151"/>
      <c r="M325" s="160"/>
    </row>
    <row r="326" spans="2:13" x14ac:dyDescent="0.25">
      <c r="B326" s="151"/>
      <c r="M326" s="160"/>
    </row>
    <row r="327" spans="2:13" x14ac:dyDescent="0.25">
      <c r="B327" s="151"/>
      <c r="M327" s="160"/>
    </row>
    <row r="328" spans="2:13" x14ac:dyDescent="0.25">
      <c r="B328" s="151"/>
      <c r="M328" s="160"/>
    </row>
    <row r="329" spans="2:13" x14ac:dyDescent="0.25">
      <c r="B329" s="151"/>
      <c r="M329" s="160"/>
    </row>
    <row r="330" spans="2:13" x14ac:dyDescent="0.25">
      <c r="B330" s="151"/>
      <c r="M330" s="160"/>
    </row>
    <row r="331" spans="2:13" x14ac:dyDescent="0.25">
      <c r="B331" s="151"/>
      <c r="M331" s="160"/>
    </row>
    <row r="332" spans="2:13" x14ac:dyDescent="0.25">
      <c r="B332" s="151"/>
      <c r="M332" s="160"/>
    </row>
    <row r="333" spans="2:13" x14ac:dyDescent="0.25">
      <c r="B333" s="151"/>
      <c r="M333" s="160"/>
    </row>
    <row r="334" spans="2:13" x14ac:dyDescent="0.25">
      <c r="B334" s="151"/>
      <c r="M334" s="160"/>
    </row>
    <row r="335" spans="2:13" x14ac:dyDescent="0.25">
      <c r="B335" s="151"/>
      <c r="M335" s="160"/>
    </row>
    <row r="336" spans="2:13" x14ac:dyDescent="0.25">
      <c r="B336" s="151"/>
      <c r="M336" s="160"/>
    </row>
    <row r="337" spans="2:13" x14ac:dyDescent="0.25">
      <c r="B337" s="151"/>
      <c r="M337" s="160"/>
    </row>
    <row r="338" spans="2:13" x14ac:dyDescent="0.25">
      <c r="B338" s="151"/>
      <c r="M338" s="160"/>
    </row>
    <row r="339" spans="2:13" x14ac:dyDescent="0.25">
      <c r="B339" s="151"/>
      <c r="M339" s="160"/>
    </row>
    <row r="340" spans="2:13" x14ac:dyDescent="0.25">
      <c r="B340" s="151"/>
      <c r="M340" s="160"/>
    </row>
    <row r="341" spans="2:13" x14ac:dyDescent="0.25">
      <c r="B341" s="151"/>
      <c r="M341" s="160"/>
    </row>
    <row r="342" spans="2:13" x14ac:dyDescent="0.25">
      <c r="B342" s="151"/>
      <c r="M342" s="160"/>
    </row>
    <row r="343" spans="2:13" x14ac:dyDescent="0.25">
      <c r="B343" s="151"/>
      <c r="M343" s="160"/>
    </row>
    <row r="344" spans="2:13" x14ac:dyDescent="0.25">
      <c r="B344" s="151"/>
      <c r="M344" s="160"/>
    </row>
    <row r="345" spans="2:13" x14ac:dyDescent="0.25">
      <c r="B345" s="151"/>
      <c r="M345" s="160"/>
    </row>
    <row r="346" spans="2:13" x14ac:dyDescent="0.25">
      <c r="B346" s="151"/>
      <c r="M346" s="160"/>
    </row>
    <row r="347" spans="2:13" x14ac:dyDescent="0.25">
      <c r="B347" s="151"/>
      <c r="M347" s="160"/>
    </row>
    <row r="348" spans="2:13" x14ac:dyDescent="0.25">
      <c r="B348" s="151"/>
      <c r="M348" s="160"/>
    </row>
    <row r="349" spans="2:13" x14ac:dyDescent="0.25">
      <c r="B349" s="151"/>
      <c r="M349" s="160"/>
    </row>
    <row r="350" spans="2:13" x14ac:dyDescent="0.25">
      <c r="B350" s="151"/>
      <c r="M350" s="160"/>
    </row>
    <row r="351" spans="2:13" x14ac:dyDescent="0.25">
      <c r="B351" s="151"/>
      <c r="M351" s="160"/>
    </row>
    <row r="352" spans="2:13" x14ac:dyDescent="0.25">
      <c r="B352" s="151"/>
      <c r="M352" s="160"/>
    </row>
    <row r="353" spans="2:13" x14ac:dyDescent="0.25">
      <c r="B353" s="151"/>
      <c r="M353" s="160"/>
    </row>
    <row r="354" spans="2:13" x14ac:dyDescent="0.25">
      <c r="B354" s="151"/>
      <c r="M354" s="160"/>
    </row>
    <row r="355" spans="2:13" x14ac:dyDescent="0.25">
      <c r="B355" s="151"/>
      <c r="M355" s="160"/>
    </row>
    <row r="356" spans="2:13" x14ac:dyDescent="0.25">
      <c r="B356" s="151"/>
      <c r="M356" s="160"/>
    </row>
    <row r="357" spans="2:13" x14ac:dyDescent="0.25">
      <c r="B357" s="151"/>
      <c r="M357" s="160"/>
    </row>
    <row r="358" spans="2:13" x14ac:dyDescent="0.25">
      <c r="B358" s="151"/>
      <c r="M358" s="160"/>
    </row>
    <row r="359" spans="2:13" x14ac:dyDescent="0.25">
      <c r="B359" s="151"/>
      <c r="M359" s="160"/>
    </row>
    <row r="360" spans="2:13" x14ac:dyDescent="0.25">
      <c r="B360" s="151"/>
      <c r="M360" s="160"/>
    </row>
    <row r="361" spans="2:13" x14ac:dyDescent="0.25">
      <c r="B361" s="151"/>
      <c r="M361" s="160"/>
    </row>
    <row r="362" spans="2:13" x14ac:dyDescent="0.25">
      <c r="B362" s="151"/>
      <c r="M362" s="160"/>
    </row>
    <row r="363" spans="2:13" x14ac:dyDescent="0.25">
      <c r="B363" s="151"/>
      <c r="M363" s="160"/>
    </row>
    <row r="364" spans="2:13" x14ac:dyDescent="0.25">
      <c r="B364" s="151"/>
      <c r="M364" s="160"/>
    </row>
    <row r="365" spans="2:13" x14ac:dyDescent="0.25">
      <c r="B365" s="151"/>
      <c r="M365" s="160"/>
    </row>
    <row r="366" spans="2:13" x14ac:dyDescent="0.25">
      <c r="B366" s="151"/>
      <c r="M366" s="160"/>
    </row>
    <row r="367" spans="2:13" x14ac:dyDescent="0.25">
      <c r="B367" s="151"/>
      <c r="M367" s="160"/>
    </row>
    <row r="368" spans="2:13" x14ac:dyDescent="0.25">
      <c r="B368" s="151"/>
      <c r="M368" s="160"/>
    </row>
    <row r="369" spans="2:13" x14ac:dyDescent="0.25">
      <c r="B369" s="151"/>
      <c r="M369" s="160"/>
    </row>
    <row r="370" spans="2:13" x14ac:dyDescent="0.25">
      <c r="B370" s="151"/>
      <c r="M370" s="160"/>
    </row>
    <row r="371" spans="2:13" x14ac:dyDescent="0.25">
      <c r="B371" s="151"/>
      <c r="M371" s="160"/>
    </row>
    <row r="372" spans="2:13" x14ac:dyDescent="0.25">
      <c r="B372" s="151"/>
      <c r="M372" s="160"/>
    </row>
    <row r="373" spans="2:13" x14ac:dyDescent="0.25">
      <c r="B373" s="151"/>
      <c r="M373" s="160"/>
    </row>
    <row r="374" spans="2:13" x14ac:dyDescent="0.25">
      <c r="B374" s="151"/>
      <c r="M374" s="160"/>
    </row>
    <row r="375" spans="2:13" x14ac:dyDescent="0.25">
      <c r="B375" s="151"/>
      <c r="M375" s="160"/>
    </row>
    <row r="376" spans="2:13" x14ac:dyDescent="0.25">
      <c r="B376" s="151"/>
      <c r="M376" s="160"/>
    </row>
    <row r="377" spans="2:13" x14ac:dyDescent="0.25">
      <c r="B377" s="151"/>
      <c r="M377" s="160"/>
    </row>
    <row r="378" spans="2:13" x14ac:dyDescent="0.25">
      <c r="B378" s="151"/>
      <c r="M378" s="160"/>
    </row>
    <row r="379" spans="2:13" x14ac:dyDescent="0.25">
      <c r="B379" s="151"/>
      <c r="M379" s="160"/>
    </row>
    <row r="380" spans="2:13" x14ac:dyDescent="0.25">
      <c r="B380" s="151"/>
      <c r="M380" s="160"/>
    </row>
    <row r="381" spans="2:13" x14ac:dyDescent="0.25">
      <c r="B381" s="151"/>
      <c r="M381" s="160"/>
    </row>
    <row r="382" spans="2:13" x14ac:dyDescent="0.25">
      <c r="B382" s="151"/>
      <c r="M382" s="160"/>
    </row>
    <row r="383" spans="2:13" x14ac:dyDescent="0.25">
      <c r="B383" s="151"/>
      <c r="M383" s="160"/>
    </row>
    <row r="384" spans="2:13" x14ac:dyDescent="0.25">
      <c r="B384" s="151"/>
      <c r="M384" s="160"/>
    </row>
    <row r="385" spans="2:13" x14ac:dyDescent="0.25">
      <c r="B385" s="151"/>
      <c r="M385" s="160"/>
    </row>
    <row r="386" spans="2:13" x14ac:dyDescent="0.25">
      <c r="B386" s="151"/>
      <c r="M386" s="160"/>
    </row>
    <row r="387" spans="2:13" x14ac:dyDescent="0.25">
      <c r="B387" s="151"/>
      <c r="M387" s="160"/>
    </row>
    <row r="388" spans="2:13" x14ac:dyDescent="0.25">
      <c r="B388" s="151"/>
      <c r="M388" s="160"/>
    </row>
    <row r="389" spans="2:13" x14ac:dyDescent="0.25">
      <c r="B389" s="151"/>
      <c r="M389" s="160"/>
    </row>
    <row r="390" spans="2:13" x14ac:dyDescent="0.25">
      <c r="B390" s="151"/>
      <c r="M390" s="160"/>
    </row>
    <row r="391" spans="2:13" x14ac:dyDescent="0.25">
      <c r="B391" s="151"/>
      <c r="M391" s="160"/>
    </row>
    <row r="392" spans="2:13" x14ac:dyDescent="0.25">
      <c r="B392" s="151"/>
      <c r="M392" s="160"/>
    </row>
    <row r="393" spans="2:13" x14ac:dyDescent="0.25">
      <c r="B393" s="151"/>
      <c r="M393" s="160"/>
    </row>
    <row r="394" spans="2:13" x14ac:dyDescent="0.25">
      <c r="B394" s="151"/>
      <c r="M394" s="160"/>
    </row>
    <row r="395" spans="2:13" x14ac:dyDescent="0.25">
      <c r="B395" s="151"/>
      <c r="M395" s="160"/>
    </row>
    <row r="396" spans="2:13" x14ac:dyDescent="0.25">
      <c r="B396" s="151"/>
      <c r="M396" s="160"/>
    </row>
    <row r="397" spans="2:13" x14ac:dyDescent="0.25">
      <c r="B397" s="151"/>
      <c r="M397" s="160"/>
    </row>
    <row r="398" spans="2:13" x14ac:dyDescent="0.25">
      <c r="B398" s="151"/>
      <c r="M398" s="160"/>
    </row>
    <row r="399" spans="2:13" x14ac:dyDescent="0.25">
      <c r="B399" s="151"/>
      <c r="M399" s="160"/>
    </row>
    <row r="400" spans="2:13" x14ac:dyDescent="0.25">
      <c r="B400" s="151"/>
      <c r="M400" s="160"/>
    </row>
    <row r="401" spans="2:13" x14ac:dyDescent="0.25">
      <c r="B401" s="151"/>
      <c r="M401" s="160"/>
    </row>
    <row r="402" spans="2:13" x14ac:dyDescent="0.25">
      <c r="B402" s="151"/>
      <c r="M402" s="160"/>
    </row>
    <row r="403" spans="2:13" x14ac:dyDescent="0.25">
      <c r="B403" s="151"/>
      <c r="M403" s="160"/>
    </row>
    <row r="404" spans="2:13" x14ac:dyDescent="0.25">
      <c r="B404" s="151"/>
      <c r="M404" s="160"/>
    </row>
    <row r="405" spans="2:13" x14ac:dyDescent="0.25">
      <c r="B405" s="151"/>
      <c r="M405" s="160"/>
    </row>
    <row r="406" spans="2:13" x14ac:dyDescent="0.25">
      <c r="B406" s="151"/>
      <c r="M406" s="160"/>
    </row>
    <row r="407" spans="2:13" x14ac:dyDescent="0.25">
      <c r="B407" s="151"/>
      <c r="M407" s="160"/>
    </row>
    <row r="408" spans="2:13" x14ac:dyDescent="0.25">
      <c r="B408" s="151"/>
      <c r="M408" s="160"/>
    </row>
    <row r="409" spans="2:13" x14ac:dyDescent="0.25">
      <c r="B409" s="151"/>
      <c r="M409" s="160"/>
    </row>
    <row r="410" spans="2:13" x14ac:dyDescent="0.25">
      <c r="B410" s="151"/>
      <c r="M410" s="160"/>
    </row>
    <row r="411" spans="2:13" x14ac:dyDescent="0.25">
      <c r="B411" s="151"/>
      <c r="M411" s="160"/>
    </row>
    <row r="412" spans="2:13" x14ac:dyDescent="0.25">
      <c r="B412" s="151"/>
      <c r="M412" s="160"/>
    </row>
    <row r="413" spans="2:13" x14ac:dyDescent="0.25">
      <c r="B413" s="151"/>
      <c r="M413" s="160"/>
    </row>
    <row r="414" spans="2:13" x14ac:dyDescent="0.25">
      <c r="B414" s="151"/>
      <c r="M414" s="160"/>
    </row>
    <row r="415" spans="2:13" x14ac:dyDescent="0.25">
      <c r="B415" s="151"/>
      <c r="M415" s="160"/>
    </row>
    <row r="416" spans="2:13" x14ac:dyDescent="0.25">
      <c r="B416" s="151"/>
      <c r="M416" s="160"/>
    </row>
    <row r="417" spans="2:13" x14ac:dyDescent="0.25">
      <c r="B417" s="151"/>
      <c r="M417" s="160"/>
    </row>
    <row r="418" spans="2:13" x14ac:dyDescent="0.25">
      <c r="B418" s="151"/>
      <c r="M418" s="160"/>
    </row>
    <row r="419" spans="2:13" x14ac:dyDescent="0.25">
      <c r="B419" s="151"/>
      <c r="M419" s="160"/>
    </row>
    <row r="420" spans="2:13" x14ac:dyDescent="0.25">
      <c r="B420" s="151"/>
      <c r="M420" s="160"/>
    </row>
    <row r="421" spans="2:13" x14ac:dyDescent="0.25">
      <c r="B421" s="151"/>
      <c r="M421" s="160"/>
    </row>
    <row r="422" spans="2:13" x14ac:dyDescent="0.25">
      <c r="B422" s="151"/>
      <c r="M422" s="160"/>
    </row>
    <row r="423" spans="2:13" x14ac:dyDescent="0.25">
      <c r="B423" s="151"/>
      <c r="M423" s="160"/>
    </row>
    <row r="424" spans="2:13" x14ac:dyDescent="0.25">
      <c r="B424" s="151"/>
      <c r="M424" s="160"/>
    </row>
    <row r="425" spans="2:13" x14ac:dyDescent="0.25">
      <c r="B425" s="151"/>
      <c r="M425" s="160"/>
    </row>
    <row r="426" spans="2:13" x14ac:dyDescent="0.25">
      <c r="B426" s="151"/>
      <c r="M426" s="160"/>
    </row>
    <row r="427" spans="2:13" x14ac:dyDescent="0.25">
      <c r="B427" s="151"/>
      <c r="M427" s="160"/>
    </row>
    <row r="428" spans="2:13" x14ac:dyDescent="0.25">
      <c r="B428" s="151"/>
      <c r="M428" s="160"/>
    </row>
    <row r="429" spans="2:13" x14ac:dyDescent="0.25">
      <c r="B429" s="151"/>
      <c r="M429" s="160"/>
    </row>
    <row r="430" spans="2:13" x14ac:dyDescent="0.25">
      <c r="B430" s="151"/>
      <c r="M430" s="160"/>
    </row>
    <row r="431" spans="2:13" x14ac:dyDescent="0.25">
      <c r="B431" s="151"/>
      <c r="M431" s="160"/>
    </row>
    <row r="432" spans="2:13" x14ac:dyDescent="0.25">
      <c r="B432" s="151"/>
      <c r="M432" s="160"/>
    </row>
    <row r="433" spans="2:13" x14ac:dyDescent="0.25">
      <c r="B433" s="151"/>
      <c r="M433" s="160"/>
    </row>
    <row r="434" spans="2:13" x14ac:dyDescent="0.25">
      <c r="B434" s="151"/>
      <c r="M434" s="160"/>
    </row>
    <row r="435" spans="2:13" x14ac:dyDescent="0.25">
      <c r="B435" s="151"/>
      <c r="M435" s="160"/>
    </row>
    <row r="436" spans="2:13" x14ac:dyDescent="0.25">
      <c r="B436" s="151"/>
      <c r="M436" s="160"/>
    </row>
    <row r="437" spans="2:13" x14ac:dyDescent="0.25">
      <c r="B437" s="151"/>
      <c r="M437" s="160"/>
    </row>
    <row r="438" spans="2:13" x14ac:dyDescent="0.25">
      <c r="B438" s="151"/>
      <c r="M438" s="160"/>
    </row>
    <row r="439" spans="2:13" x14ac:dyDescent="0.25">
      <c r="B439" s="151"/>
      <c r="M439" s="160"/>
    </row>
    <row r="440" spans="2:13" x14ac:dyDescent="0.25">
      <c r="B440" s="151"/>
      <c r="M440" s="160"/>
    </row>
    <row r="441" spans="2:13" x14ac:dyDescent="0.25">
      <c r="B441" s="151"/>
      <c r="M441" s="160"/>
    </row>
    <row r="442" spans="2:13" x14ac:dyDescent="0.25">
      <c r="B442" s="151"/>
      <c r="M442" s="160"/>
    </row>
    <row r="443" spans="2:13" x14ac:dyDescent="0.25">
      <c r="B443" s="151"/>
      <c r="M443" s="160"/>
    </row>
    <row r="444" spans="2:13" x14ac:dyDescent="0.25">
      <c r="B444" s="151"/>
      <c r="M444" s="160"/>
    </row>
    <row r="445" spans="2:13" x14ac:dyDescent="0.25">
      <c r="B445" s="151"/>
      <c r="M445" s="160"/>
    </row>
    <row r="446" spans="2:13" x14ac:dyDescent="0.25">
      <c r="B446" s="151"/>
      <c r="M446" s="160"/>
    </row>
    <row r="447" spans="2:13" x14ac:dyDescent="0.25">
      <c r="B447" s="151"/>
      <c r="M447" s="160"/>
    </row>
    <row r="448" spans="2:13" x14ac:dyDescent="0.25">
      <c r="B448" s="151"/>
      <c r="M448" s="160"/>
    </row>
    <row r="449" spans="2:13" x14ac:dyDescent="0.25">
      <c r="B449" s="151"/>
      <c r="M449" s="160"/>
    </row>
    <row r="450" spans="2:13" x14ac:dyDescent="0.25">
      <c r="B450" s="151"/>
      <c r="M450" s="160"/>
    </row>
    <row r="451" spans="2:13" x14ac:dyDescent="0.25">
      <c r="B451" s="151"/>
      <c r="M451" s="160"/>
    </row>
    <row r="452" spans="2:13" x14ac:dyDescent="0.25">
      <c r="B452" s="151"/>
      <c r="M452" s="160"/>
    </row>
    <row r="453" spans="2:13" x14ac:dyDescent="0.25">
      <c r="B453" s="151"/>
      <c r="M453" s="160"/>
    </row>
    <row r="454" spans="2:13" x14ac:dyDescent="0.25">
      <c r="B454" s="151"/>
      <c r="M454" s="160"/>
    </row>
    <row r="455" spans="2:13" x14ac:dyDescent="0.25">
      <c r="B455" s="151"/>
      <c r="M455" s="160"/>
    </row>
    <row r="456" spans="2:13" x14ac:dyDescent="0.25">
      <c r="B456" s="151"/>
      <c r="M456" s="160"/>
    </row>
    <row r="457" spans="2:13" x14ac:dyDescent="0.25">
      <c r="B457" s="151"/>
      <c r="M457" s="160"/>
    </row>
    <row r="458" spans="2:13" x14ac:dyDescent="0.25">
      <c r="B458" s="151"/>
      <c r="M458" s="160"/>
    </row>
    <row r="459" spans="2:13" x14ac:dyDescent="0.25">
      <c r="B459" s="151"/>
      <c r="M459" s="160"/>
    </row>
    <row r="460" spans="2:13" x14ac:dyDescent="0.25">
      <c r="B460" s="151"/>
      <c r="M460" s="160"/>
    </row>
    <row r="461" spans="2:13" x14ac:dyDescent="0.25">
      <c r="B461" s="151"/>
      <c r="M461" s="160"/>
    </row>
    <row r="462" spans="2:13" x14ac:dyDescent="0.25">
      <c r="B462" s="151"/>
      <c r="M462" s="160"/>
    </row>
    <row r="463" spans="2:13" x14ac:dyDescent="0.25">
      <c r="B463" s="151"/>
      <c r="M463" s="160"/>
    </row>
    <row r="464" spans="2:13" x14ac:dyDescent="0.25">
      <c r="B464" s="151"/>
      <c r="M464" s="160"/>
    </row>
    <row r="465" spans="2:13" x14ac:dyDescent="0.25">
      <c r="B465" s="151"/>
      <c r="M465" s="160"/>
    </row>
    <row r="466" spans="2:13" x14ac:dyDescent="0.25">
      <c r="B466" s="151"/>
      <c r="M466" s="160"/>
    </row>
    <row r="467" spans="2:13" x14ac:dyDescent="0.25">
      <c r="B467" s="151"/>
      <c r="M467" s="160"/>
    </row>
    <row r="468" spans="2:13" x14ac:dyDescent="0.25">
      <c r="B468" s="151"/>
      <c r="M468" s="160"/>
    </row>
    <row r="469" spans="2:13" x14ac:dyDescent="0.25">
      <c r="B469" s="151"/>
      <c r="M469" s="160"/>
    </row>
    <row r="470" spans="2:13" x14ac:dyDescent="0.25">
      <c r="B470" s="151"/>
      <c r="M470" s="160"/>
    </row>
    <row r="471" spans="2:13" x14ac:dyDescent="0.25">
      <c r="B471" s="151"/>
      <c r="M471" s="160"/>
    </row>
    <row r="472" spans="2:13" x14ac:dyDescent="0.25">
      <c r="B472" s="151"/>
      <c r="M472" s="160"/>
    </row>
    <row r="473" spans="2:13" x14ac:dyDescent="0.25">
      <c r="B473" s="151"/>
      <c r="M473" s="160"/>
    </row>
    <row r="474" spans="2:13" x14ac:dyDescent="0.25">
      <c r="B474" s="151"/>
      <c r="M474" s="160"/>
    </row>
    <row r="475" spans="2:13" x14ac:dyDescent="0.25">
      <c r="B475" s="151"/>
      <c r="M475" s="160"/>
    </row>
    <row r="476" spans="2:13" x14ac:dyDescent="0.25">
      <c r="B476" s="151"/>
      <c r="M476" s="160"/>
    </row>
    <row r="477" spans="2:13" x14ac:dyDescent="0.25">
      <c r="B477" s="151"/>
      <c r="M477" s="160"/>
    </row>
    <row r="478" spans="2:13" x14ac:dyDescent="0.25">
      <c r="B478" s="151"/>
      <c r="M478" s="160"/>
    </row>
    <row r="479" spans="2:13" x14ac:dyDescent="0.25">
      <c r="B479" s="151"/>
      <c r="M479" s="160"/>
    </row>
    <row r="480" spans="2:13" x14ac:dyDescent="0.25">
      <c r="B480" s="151"/>
      <c r="M480" s="160"/>
    </row>
    <row r="481" spans="2:13" x14ac:dyDescent="0.25">
      <c r="B481" s="151"/>
      <c r="M481" s="160"/>
    </row>
    <row r="482" spans="2:13" x14ac:dyDescent="0.25">
      <c r="B482" s="151"/>
      <c r="M482" s="160"/>
    </row>
    <row r="483" spans="2:13" x14ac:dyDescent="0.25">
      <c r="B483" s="151"/>
      <c r="M483" s="160"/>
    </row>
    <row r="484" spans="2:13" x14ac:dyDescent="0.25">
      <c r="B484" s="151"/>
      <c r="M484" s="160"/>
    </row>
    <row r="485" spans="2:13" x14ac:dyDescent="0.25">
      <c r="B485" s="151"/>
      <c r="M485" s="160"/>
    </row>
    <row r="486" spans="2:13" x14ac:dyDescent="0.25">
      <c r="B486" s="151"/>
      <c r="M486" s="160"/>
    </row>
    <row r="487" spans="2:13" x14ac:dyDescent="0.25">
      <c r="B487" s="151"/>
      <c r="M487" s="160"/>
    </row>
    <row r="488" spans="2:13" x14ac:dyDescent="0.25">
      <c r="B488" s="151"/>
      <c r="M488" s="160"/>
    </row>
    <row r="489" spans="2:13" x14ac:dyDescent="0.25">
      <c r="B489" s="151"/>
      <c r="M489" s="160"/>
    </row>
    <row r="490" spans="2:13" x14ac:dyDescent="0.25">
      <c r="B490" s="151"/>
      <c r="M490" s="160"/>
    </row>
    <row r="491" spans="2:13" x14ac:dyDescent="0.25">
      <c r="B491" s="151"/>
      <c r="M491" s="160"/>
    </row>
    <row r="492" spans="2:13" x14ac:dyDescent="0.25">
      <c r="B492" s="151"/>
      <c r="M492" s="160"/>
    </row>
    <row r="493" spans="2:13" x14ac:dyDescent="0.25">
      <c r="B493" s="151"/>
      <c r="M493" s="160"/>
    </row>
    <row r="494" spans="2:13" x14ac:dyDescent="0.25">
      <c r="B494" s="151"/>
      <c r="M494" s="160"/>
    </row>
    <row r="495" spans="2:13" x14ac:dyDescent="0.25">
      <c r="B495" s="151"/>
      <c r="M495" s="160"/>
    </row>
    <row r="496" spans="2:13" x14ac:dyDescent="0.25">
      <c r="B496" s="151"/>
      <c r="M496" s="160"/>
    </row>
    <row r="497" spans="2:13" x14ac:dyDescent="0.25">
      <c r="B497" s="151"/>
      <c r="M497" s="160"/>
    </row>
    <row r="498" spans="2:13" x14ac:dyDescent="0.25">
      <c r="B498" s="151"/>
      <c r="M498" s="160"/>
    </row>
    <row r="499" spans="2:13" x14ac:dyDescent="0.25">
      <c r="B499" s="151"/>
      <c r="M499" s="160"/>
    </row>
    <row r="500" spans="2:13" x14ac:dyDescent="0.25">
      <c r="B500" s="151"/>
      <c r="M500" s="160"/>
    </row>
    <row r="501" spans="2:13" x14ac:dyDescent="0.25">
      <c r="B501" s="151"/>
      <c r="M501" s="160"/>
    </row>
    <row r="502" spans="2:13" x14ac:dyDescent="0.25">
      <c r="B502" s="151"/>
      <c r="M502" s="160"/>
    </row>
    <row r="503" spans="2:13" x14ac:dyDescent="0.25">
      <c r="B503" s="151"/>
      <c r="M503" s="160"/>
    </row>
    <row r="504" spans="2:13" x14ac:dyDescent="0.25">
      <c r="B504" s="151"/>
      <c r="M504" s="160"/>
    </row>
    <row r="505" spans="2:13" x14ac:dyDescent="0.25">
      <c r="B505" s="151"/>
      <c r="M505" s="160"/>
    </row>
    <row r="506" spans="2:13" x14ac:dyDescent="0.25">
      <c r="B506" s="151"/>
      <c r="M506" s="160"/>
    </row>
    <row r="507" spans="2:13" x14ac:dyDescent="0.25">
      <c r="B507" s="151"/>
      <c r="M507" s="160"/>
    </row>
    <row r="508" spans="2:13" x14ac:dyDescent="0.25">
      <c r="B508" s="151"/>
      <c r="M508" s="160"/>
    </row>
    <row r="509" spans="2:13" x14ac:dyDescent="0.25">
      <c r="B509" s="151"/>
      <c r="M509" s="160"/>
    </row>
    <row r="510" spans="2:13" x14ac:dyDescent="0.25">
      <c r="B510" s="151"/>
      <c r="M510" s="160"/>
    </row>
    <row r="511" spans="2:13" x14ac:dyDescent="0.25">
      <c r="B511" s="151"/>
      <c r="M511" s="160"/>
    </row>
    <row r="512" spans="2:13" x14ac:dyDescent="0.25">
      <c r="B512" s="151"/>
      <c r="M512" s="160"/>
    </row>
    <row r="513" spans="2:13" x14ac:dyDescent="0.25">
      <c r="B513" s="151"/>
      <c r="M513" s="160"/>
    </row>
    <row r="514" spans="2:13" x14ac:dyDescent="0.25">
      <c r="B514" s="151"/>
      <c r="M514" s="160"/>
    </row>
    <row r="515" spans="2:13" x14ac:dyDescent="0.25">
      <c r="B515" s="151"/>
      <c r="M515" s="160"/>
    </row>
    <row r="516" spans="2:13" x14ac:dyDescent="0.25">
      <c r="B516" s="151"/>
      <c r="M516" s="160"/>
    </row>
    <row r="517" spans="2:13" x14ac:dyDescent="0.25">
      <c r="B517" s="151"/>
      <c r="M517" s="160"/>
    </row>
    <row r="518" spans="2:13" x14ac:dyDescent="0.25">
      <c r="B518" s="151"/>
      <c r="M518" s="160"/>
    </row>
    <row r="519" spans="2:13" x14ac:dyDescent="0.25">
      <c r="B519" s="151"/>
      <c r="M519" s="160"/>
    </row>
    <row r="520" spans="2:13" x14ac:dyDescent="0.25">
      <c r="B520" s="151"/>
      <c r="M520" s="160"/>
    </row>
    <row r="521" spans="2:13" x14ac:dyDescent="0.25">
      <c r="B521" s="151"/>
      <c r="M521" s="160"/>
    </row>
    <row r="522" spans="2:13" x14ac:dyDescent="0.25">
      <c r="B522" s="151"/>
      <c r="M522" s="160"/>
    </row>
    <row r="523" spans="2:13" x14ac:dyDescent="0.25">
      <c r="B523" s="151"/>
      <c r="M523" s="160"/>
    </row>
    <row r="524" spans="2:13" x14ac:dyDescent="0.25">
      <c r="B524" s="151"/>
      <c r="M524" s="160"/>
    </row>
    <row r="525" spans="2:13" x14ac:dyDescent="0.25">
      <c r="B525" s="151"/>
      <c r="M525" s="160"/>
    </row>
    <row r="526" spans="2:13" x14ac:dyDescent="0.25">
      <c r="B526" s="151"/>
      <c r="M526" s="160"/>
    </row>
    <row r="527" spans="2:13" x14ac:dyDescent="0.25">
      <c r="B527" s="151"/>
      <c r="M527" s="160"/>
    </row>
    <row r="528" spans="2:13" x14ac:dyDescent="0.25">
      <c r="B528" s="151"/>
      <c r="M528" s="160"/>
    </row>
    <row r="529" spans="2:13" x14ac:dyDescent="0.25">
      <c r="B529" s="151"/>
      <c r="M529" s="160"/>
    </row>
    <row r="530" spans="2:13" x14ac:dyDescent="0.25">
      <c r="B530" s="151"/>
      <c r="M530" s="160"/>
    </row>
    <row r="531" spans="2:13" x14ac:dyDescent="0.25">
      <c r="B531" s="151"/>
      <c r="M531" s="160"/>
    </row>
    <row r="532" spans="2:13" x14ac:dyDescent="0.25">
      <c r="B532" s="151"/>
      <c r="M532" s="160"/>
    </row>
    <row r="533" spans="2:13" x14ac:dyDescent="0.25">
      <c r="B533" s="151"/>
      <c r="M533" s="160"/>
    </row>
    <row r="534" spans="2:13" x14ac:dyDescent="0.25">
      <c r="B534" s="151"/>
      <c r="M534" s="160"/>
    </row>
    <row r="535" spans="2:13" x14ac:dyDescent="0.25">
      <c r="B535" s="151"/>
      <c r="M535" s="160"/>
    </row>
    <row r="536" spans="2:13" x14ac:dyDescent="0.25">
      <c r="B536" s="151"/>
      <c r="M536" s="160"/>
    </row>
    <row r="537" spans="2:13" x14ac:dyDescent="0.25">
      <c r="B537" s="151"/>
      <c r="M537" s="160"/>
    </row>
    <row r="538" spans="2:13" x14ac:dyDescent="0.25">
      <c r="B538" s="151"/>
      <c r="M538" s="160"/>
    </row>
    <row r="539" spans="2:13" x14ac:dyDescent="0.25">
      <c r="B539" s="151"/>
      <c r="M539" s="160"/>
    </row>
    <row r="540" spans="2:13" x14ac:dyDescent="0.25">
      <c r="B540" s="151"/>
      <c r="M540" s="160"/>
    </row>
    <row r="541" spans="2:13" x14ac:dyDescent="0.25">
      <c r="B541" s="151"/>
      <c r="M541" s="160"/>
    </row>
    <row r="542" spans="2:13" x14ac:dyDescent="0.25">
      <c r="B542" s="151"/>
      <c r="M542" s="160"/>
    </row>
    <row r="543" spans="2:13" x14ac:dyDescent="0.25">
      <c r="B543" s="151"/>
      <c r="M543" s="160"/>
    </row>
    <row r="544" spans="2:13" x14ac:dyDescent="0.25">
      <c r="B544" s="151"/>
      <c r="M544" s="160"/>
    </row>
    <row r="545" spans="2:13" x14ac:dyDescent="0.25">
      <c r="B545" s="151"/>
      <c r="M545" s="160"/>
    </row>
    <row r="546" spans="2:13" x14ac:dyDescent="0.25">
      <c r="B546" s="151"/>
      <c r="M546" s="160"/>
    </row>
    <row r="547" spans="2:13" x14ac:dyDescent="0.25">
      <c r="B547" s="151"/>
      <c r="M547" s="160"/>
    </row>
    <row r="548" spans="2:13" x14ac:dyDescent="0.25">
      <c r="B548" s="151"/>
      <c r="M548" s="160"/>
    </row>
    <row r="549" spans="2:13" x14ac:dyDescent="0.25">
      <c r="B549" s="151"/>
      <c r="M549" s="160"/>
    </row>
    <row r="550" spans="2:13" x14ac:dyDescent="0.25">
      <c r="B550" s="151"/>
      <c r="M550" s="160"/>
    </row>
    <row r="551" spans="2:13" x14ac:dyDescent="0.25">
      <c r="B551" s="151"/>
      <c r="M551" s="160"/>
    </row>
    <row r="552" spans="2:13" x14ac:dyDescent="0.25">
      <c r="B552" s="151"/>
      <c r="M552" s="160"/>
    </row>
    <row r="553" spans="2:13" x14ac:dyDescent="0.25">
      <c r="B553" s="151"/>
      <c r="M553" s="160"/>
    </row>
    <row r="554" spans="2:13" x14ac:dyDescent="0.25">
      <c r="B554" s="151"/>
      <c r="M554" s="160"/>
    </row>
    <row r="555" spans="2:13" x14ac:dyDescent="0.25">
      <c r="B555" s="151"/>
      <c r="M555" s="160"/>
    </row>
    <row r="556" spans="2:13" x14ac:dyDescent="0.25">
      <c r="B556" s="151"/>
      <c r="M556" s="160"/>
    </row>
    <row r="557" spans="2:13" x14ac:dyDescent="0.25">
      <c r="B557" s="151"/>
      <c r="M557" s="160"/>
    </row>
    <row r="558" spans="2:13" x14ac:dyDescent="0.25">
      <c r="B558" s="151"/>
      <c r="M558" s="160"/>
    </row>
    <row r="559" spans="2:13" x14ac:dyDescent="0.25">
      <c r="B559" s="151"/>
      <c r="M559" s="160"/>
    </row>
    <row r="560" spans="2:13" x14ac:dyDescent="0.25">
      <c r="B560" s="151"/>
      <c r="M560" s="160"/>
    </row>
    <row r="561" spans="2:13" x14ac:dyDescent="0.25">
      <c r="B561" s="151"/>
      <c r="M561" s="160"/>
    </row>
    <row r="562" spans="2:13" x14ac:dyDescent="0.25">
      <c r="B562" s="151"/>
      <c r="M562" s="160"/>
    </row>
    <row r="563" spans="2:13" x14ac:dyDescent="0.25">
      <c r="B563" s="151"/>
      <c r="M563" s="160"/>
    </row>
    <row r="564" spans="2:13" x14ac:dyDescent="0.25">
      <c r="B564" s="151"/>
      <c r="M564" s="160"/>
    </row>
    <row r="565" spans="2:13" x14ac:dyDescent="0.25">
      <c r="B565" s="151"/>
      <c r="M565" s="160"/>
    </row>
    <row r="566" spans="2:13" x14ac:dyDescent="0.25">
      <c r="B566" s="151"/>
      <c r="M566" s="160"/>
    </row>
    <row r="567" spans="2:13" x14ac:dyDescent="0.25">
      <c r="B567" s="151"/>
      <c r="M567" s="160"/>
    </row>
    <row r="568" spans="2:13" x14ac:dyDescent="0.25">
      <c r="B568" s="151"/>
      <c r="M568" s="160"/>
    </row>
    <row r="569" spans="2:13" x14ac:dyDescent="0.25">
      <c r="B569" s="151"/>
      <c r="M569" s="160"/>
    </row>
    <row r="570" spans="2:13" x14ac:dyDescent="0.25">
      <c r="B570" s="151"/>
      <c r="M570" s="160"/>
    </row>
    <row r="571" spans="2:13" x14ac:dyDescent="0.25">
      <c r="B571" s="151"/>
      <c r="M571" s="160"/>
    </row>
    <row r="572" spans="2:13" x14ac:dyDescent="0.25">
      <c r="B572" s="151"/>
      <c r="M572" s="160"/>
    </row>
    <row r="573" spans="2:13" x14ac:dyDescent="0.25">
      <c r="B573" s="151"/>
      <c r="M573" s="160"/>
    </row>
    <row r="574" spans="2:13" x14ac:dyDescent="0.25">
      <c r="B574" s="151"/>
      <c r="M574" s="160"/>
    </row>
    <row r="575" spans="2:13" x14ac:dyDescent="0.25">
      <c r="B575" s="151"/>
      <c r="M575" s="160"/>
    </row>
    <row r="576" spans="2:13" x14ac:dyDescent="0.25">
      <c r="B576" s="151"/>
      <c r="M576" s="160"/>
    </row>
    <row r="577" spans="2:13" x14ac:dyDescent="0.25">
      <c r="B577" s="151"/>
      <c r="M577" s="160"/>
    </row>
    <row r="578" spans="2:13" x14ac:dyDescent="0.25">
      <c r="B578" s="151"/>
      <c r="M578" s="160"/>
    </row>
    <row r="579" spans="2:13" x14ac:dyDescent="0.25">
      <c r="B579" s="151"/>
      <c r="M579" s="160"/>
    </row>
    <row r="580" spans="2:13" x14ac:dyDescent="0.25">
      <c r="B580" s="151"/>
      <c r="M580" s="160"/>
    </row>
    <row r="581" spans="2:13" x14ac:dyDescent="0.25">
      <c r="B581" s="151"/>
      <c r="M581" s="160"/>
    </row>
    <row r="582" spans="2:13" x14ac:dyDescent="0.25">
      <c r="B582" s="151"/>
      <c r="M582" s="160"/>
    </row>
    <row r="583" spans="2:13" x14ac:dyDescent="0.25">
      <c r="B583" s="151"/>
      <c r="M583" s="160"/>
    </row>
    <row r="584" spans="2:13" x14ac:dyDescent="0.25">
      <c r="B584" s="151"/>
      <c r="M584" s="160"/>
    </row>
    <row r="585" spans="2:13" x14ac:dyDescent="0.25">
      <c r="B585" s="151"/>
      <c r="M585" s="160"/>
    </row>
    <row r="586" spans="2:13" x14ac:dyDescent="0.25">
      <c r="B586" s="151"/>
      <c r="M586" s="160"/>
    </row>
    <row r="587" spans="2:13" x14ac:dyDescent="0.25">
      <c r="B587" s="151"/>
      <c r="M587" s="160"/>
    </row>
    <row r="588" spans="2:13" x14ac:dyDescent="0.25">
      <c r="B588" s="151"/>
      <c r="M588" s="160"/>
    </row>
    <row r="589" spans="2:13" x14ac:dyDescent="0.25">
      <c r="B589" s="151"/>
      <c r="M589" s="160"/>
    </row>
    <row r="590" spans="2:13" x14ac:dyDescent="0.25">
      <c r="B590" s="151"/>
      <c r="M590" s="160"/>
    </row>
    <row r="591" spans="2:13" x14ac:dyDescent="0.25">
      <c r="B591" s="151"/>
      <c r="M591" s="160"/>
    </row>
    <row r="592" spans="2:13" x14ac:dyDescent="0.25">
      <c r="B592" s="151"/>
      <c r="M592" s="160"/>
    </row>
    <row r="593" spans="2:13" x14ac:dyDescent="0.25">
      <c r="B593" s="151"/>
      <c r="M593" s="160"/>
    </row>
    <row r="594" spans="2:13" x14ac:dyDescent="0.25">
      <c r="B594" s="151"/>
      <c r="M594" s="160"/>
    </row>
    <row r="595" spans="2:13" x14ac:dyDescent="0.25">
      <c r="B595" s="151"/>
      <c r="M595" s="160"/>
    </row>
    <row r="596" spans="2:13" x14ac:dyDescent="0.25">
      <c r="B596" s="151"/>
      <c r="M596" s="160"/>
    </row>
    <row r="597" spans="2:13" x14ac:dyDescent="0.25">
      <c r="B597" s="151"/>
      <c r="M597" s="160"/>
    </row>
    <row r="598" spans="2:13" x14ac:dyDescent="0.25">
      <c r="B598" s="151"/>
      <c r="M598" s="160"/>
    </row>
    <row r="599" spans="2:13" x14ac:dyDescent="0.25">
      <c r="B599" s="151"/>
      <c r="M599" s="160"/>
    </row>
    <row r="600" spans="2:13" x14ac:dyDescent="0.25">
      <c r="B600" s="151"/>
      <c r="M600" s="160"/>
    </row>
    <row r="601" spans="2:13" x14ac:dyDescent="0.25">
      <c r="B601" s="151"/>
      <c r="M601" s="160"/>
    </row>
    <row r="602" spans="2:13" x14ac:dyDescent="0.25">
      <c r="B602" s="151"/>
      <c r="M602" s="160"/>
    </row>
    <row r="603" spans="2:13" x14ac:dyDescent="0.25">
      <c r="B603" s="151"/>
      <c r="M603" s="160"/>
    </row>
    <row r="604" spans="2:13" x14ac:dyDescent="0.25">
      <c r="B604" s="151"/>
      <c r="M604" s="160"/>
    </row>
    <row r="605" spans="2:13" x14ac:dyDescent="0.25">
      <c r="B605" s="151"/>
      <c r="M605" s="160"/>
    </row>
    <row r="606" spans="2:13" x14ac:dyDescent="0.25">
      <c r="B606" s="151"/>
      <c r="M606" s="160"/>
    </row>
    <row r="607" spans="2:13" x14ac:dyDescent="0.25">
      <c r="B607" s="151"/>
      <c r="M607" s="160"/>
    </row>
    <row r="608" spans="2:13" x14ac:dyDescent="0.25">
      <c r="B608" s="151"/>
      <c r="M608" s="160"/>
    </row>
    <row r="609" spans="2:13" x14ac:dyDescent="0.25">
      <c r="B609" s="151"/>
      <c r="M609" s="160"/>
    </row>
    <row r="610" spans="2:13" x14ac:dyDescent="0.25">
      <c r="B610" s="151"/>
      <c r="M610" s="160"/>
    </row>
    <row r="611" spans="2:13" x14ac:dyDescent="0.25">
      <c r="B611" s="151"/>
      <c r="M611" s="160"/>
    </row>
    <row r="612" spans="2:13" x14ac:dyDescent="0.25">
      <c r="B612" s="151"/>
      <c r="M612" s="160"/>
    </row>
    <row r="613" spans="2:13" x14ac:dyDescent="0.25">
      <c r="B613" s="151"/>
      <c r="M613" s="160"/>
    </row>
    <row r="614" spans="2:13" x14ac:dyDescent="0.25">
      <c r="B614" s="151"/>
      <c r="M614" s="160"/>
    </row>
    <row r="615" spans="2:13" x14ac:dyDescent="0.25">
      <c r="B615" s="151"/>
      <c r="M615" s="160"/>
    </row>
    <row r="616" spans="2:13" x14ac:dyDescent="0.25">
      <c r="B616" s="151"/>
      <c r="M616" s="160"/>
    </row>
    <row r="617" spans="2:13" x14ac:dyDescent="0.25">
      <c r="B617" s="151"/>
      <c r="M617" s="160"/>
    </row>
    <row r="618" spans="2:13" x14ac:dyDescent="0.25">
      <c r="B618" s="151"/>
      <c r="M618" s="160"/>
    </row>
    <row r="619" spans="2:13" x14ac:dyDescent="0.25">
      <c r="B619" s="151"/>
      <c r="M619" s="160"/>
    </row>
    <row r="620" spans="2:13" x14ac:dyDescent="0.25">
      <c r="B620" s="151"/>
      <c r="M620" s="160"/>
    </row>
    <row r="621" spans="2:13" x14ac:dyDescent="0.25">
      <c r="B621" s="151"/>
      <c r="M621" s="160"/>
    </row>
    <row r="622" spans="2:13" x14ac:dyDescent="0.25">
      <c r="B622" s="151"/>
      <c r="M622" s="160"/>
    </row>
    <row r="623" spans="2:13" x14ac:dyDescent="0.25">
      <c r="B623" s="151"/>
      <c r="M623" s="160"/>
    </row>
    <row r="624" spans="2:13" x14ac:dyDescent="0.25">
      <c r="B624" s="151"/>
      <c r="M624" s="160"/>
    </row>
    <row r="625" spans="2:13" x14ac:dyDescent="0.25">
      <c r="B625" s="151"/>
      <c r="M625" s="160"/>
    </row>
    <row r="626" spans="2:13" x14ac:dyDescent="0.25">
      <c r="B626" s="151"/>
      <c r="M626" s="160"/>
    </row>
    <row r="627" spans="2:13" x14ac:dyDescent="0.25">
      <c r="B627" s="151"/>
      <c r="M627" s="160"/>
    </row>
    <row r="628" spans="2:13" x14ac:dyDescent="0.25">
      <c r="B628" s="151"/>
      <c r="M628" s="160"/>
    </row>
    <row r="629" spans="2:13" x14ac:dyDescent="0.25">
      <c r="B629" s="151"/>
      <c r="M629" s="160"/>
    </row>
    <row r="630" spans="2:13" x14ac:dyDescent="0.25">
      <c r="B630" s="151"/>
      <c r="M630" s="160"/>
    </row>
    <row r="631" spans="2:13" x14ac:dyDescent="0.25">
      <c r="B631" s="151"/>
      <c r="M631" s="160"/>
    </row>
    <row r="632" spans="2:13" x14ac:dyDescent="0.25">
      <c r="B632" s="151"/>
      <c r="M632" s="160"/>
    </row>
    <row r="633" spans="2:13" x14ac:dyDescent="0.25">
      <c r="B633" s="151"/>
      <c r="M633" s="160"/>
    </row>
    <row r="634" spans="2:13" x14ac:dyDescent="0.25">
      <c r="B634" s="151"/>
      <c r="M634" s="160"/>
    </row>
    <row r="635" spans="2:13" x14ac:dyDescent="0.25">
      <c r="B635" s="151"/>
      <c r="M635" s="160"/>
    </row>
    <row r="636" spans="2:13" x14ac:dyDescent="0.25">
      <c r="B636" s="151"/>
      <c r="M636" s="160"/>
    </row>
    <row r="637" spans="2:13" x14ac:dyDescent="0.25">
      <c r="B637" s="151"/>
      <c r="M637" s="160"/>
    </row>
    <row r="638" spans="2:13" x14ac:dyDescent="0.25">
      <c r="B638" s="151"/>
      <c r="M638" s="160"/>
    </row>
    <row r="639" spans="2:13" x14ac:dyDescent="0.25">
      <c r="B639" s="151"/>
      <c r="M639" s="160"/>
    </row>
    <row r="640" spans="2:13" x14ac:dyDescent="0.25">
      <c r="B640" s="151"/>
      <c r="M640" s="160"/>
    </row>
    <row r="641" spans="2:13" x14ac:dyDescent="0.25">
      <c r="B641" s="151"/>
      <c r="M641" s="160"/>
    </row>
    <row r="642" spans="2:13" x14ac:dyDescent="0.25">
      <c r="B642" s="151"/>
      <c r="M642" s="160"/>
    </row>
    <row r="643" spans="2:13" x14ac:dyDescent="0.25">
      <c r="B643" s="151"/>
      <c r="M643" s="160"/>
    </row>
    <row r="644" spans="2:13" x14ac:dyDescent="0.25">
      <c r="B644" s="151"/>
      <c r="M644" s="160"/>
    </row>
    <row r="645" spans="2:13" x14ac:dyDescent="0.25">
      <c r="B645" s="151"/>
      <c r="M645" s="160"/>
    </row>
    <row r="646" spans="2:13" x14ac:dyDescent="0.25">
      <c r="B646" s="151"/>
      <c r="M646" s="160"/>
    </row>
    <row r="647" spans="2:13" x14ac:dyDescent="0.25">
      <c r="B647" s="151"/>
      <c r="M647" s="160"/>
    </row>
    <row r="648" spans="2:13" x14ac:dyDescent="0.25">
      <c r="B648" s="151"/>
      <c r="M648" s="160"/>
    </row>
    <row r="649" spans="2:13" x14ac:dyDescent="0.25">
      <c r="B649" s="151"/>
      <c r="M649" s="160"/>
    </row>
    <row r="650" spans="2:13" x14ac:dyDescent="0.25">
      <c r="B650" s="151"/>
      <c r="M650" s="160"/>
    </row>
    <row r="651" spans="2:13" x14ac:dyDescent="0.25">
      <c r="B651" s="151"/>
      <c r="M651" s="160"/>
    </row>
    <row r="652" spans="2:13" x14ac:dyDescent="0.25">
      <c r="B652" s="151"/>
      <c r="M652" s="160"/>
    </row>
    <row r="653" spans="2:13" x14ac:dyDescent="0.25">
      <c r="B653" s="151"/>
      <c r="M653" s="160"/>
    </row>
    <row r="654" spans="2:13" x14ac:dyDescent="0.25">
      <c r="B654" s="151"/>
      <c r="M654" s="160"/>
    </row>
    <row r="655" spans="2:13" x14ac:dyDescent="0.25">
      <c r="B655" s="151"/>
      <c r="M655" s="160"/>
    </row>
    <row r="656" spans="2:13" x14ac:dyDescent="0.25">
      <c r="B656" s="151"/>
      <c r="M656" s="160"/>
    </row>
    <row r="657" spans="2:13" x14ac:dyDescent="0.25">
      <c r="B657" s="151"/>
      <c r="M657" s="160"/>
    </row>
    <row r="658" spans="2:13" x14ac:dyDescent="0.25">
      <c r="B658" s="151"/>
      <c r="M658" s="160"/>
    </row>
    <row r="659" spans="2:13" x14ac:dyDescent="0.25">
      <c r="B659" s="151"/>
      <c r="M659" s="160"/>
    </row>
    <row r="660" spans="2:13" x14ac:dyDescent="0.25">
      <c r="B660" s="151"/>
      <c r="M660" s="160"/>
    </row>
    <row r="661" spans="2:13" x14ac:dyDescent="0.25">
      <c r="B661" s="151"/>
      <c r="M661" s="160"/>
    </row>
    <row r="662" spans="2:13" x14ac:dyDescent="0.25">
      <c r="B662" s="151"/>
      <c r="M662" s="160"/>
    </row>
    <row r="663" spans="2:13" x14ac:dyDescent="0.25">
      <c r="B663" s="151"/>
      <c r="M663" s="160"/>
    </row>
    <row r="664" spans="2:13" x14ac:dyDescent="0.25">
      <c r="B664" s="151"/>
      <c r="M664" s="160"/>
    </row>
    <row r="665" spans="2:13" x14ac:dyDescent="0.25">
      <c r="B665" s="151"/>
      <c r="M665" s="160"/>
    </row>
    <row r="666" spans="2:13" x14ac:dyDescent="0.25">
      <c r="B666" s="151"/>
      <c r="M666" s="160"/>
    </row>
    <row r="667" spans="2:13" x14ac:dyDescent="0.25">
      <c r="B667" s="151"/>
      <c r="M667" s="160"/>
    </row>
    <row r="668" spans="2:13" x14ac:dyDescent="0.25">
      <c r="B668" s="151"/>
      <c r="M668" s="160"/>
    </row>
    <row r="669" spans="2:13" x14ac:dyDescent="0.25">
      <c r="B669" s="151"/>
      <c r="M669" s="160"/>
    </row>
    <row r="670" spans="2:13" x14ac:dyDescent="0.25">
      <c r="B670" s="151"/>
      <c r="M670" s="160"/>
    </row>
    <row r="671" spans="2:13" x14ac:dyDescent="0.25">
      <c r="B671" s="151"/>
      <c r="M671" s="160"/>
    </row>
    <row r="672" spans="2:13" x14ac:dyDescent="0.25">
      <c r="B672" s="151"/>
      <c r="M672" s="160"/>
    </row>
    <row r="673" spans="2:13" x14ac:dyDescent="0.25">
      <c r="B673" s="151"/>
      <c r="M673" s="160"/>
    </row>
    <row r="674" spans="2:13" x14ac:dyDescent="0.25">
      <c r="B674" s="151"/>
      <c r="M674" s="160"/>
    </row>
    <row r="675" spans="2:13" x14ac:dyDescent="0.25">
      <c r="B675" s="151"/>
      <c r="M675" s="160"/>
    </row>
    <row r="676" spans="2:13" x14ac:dyDescent="0.25">
      <c r="B676" s="151"/>
      <c r="M676" s="160"/>
    </row>
    <row r="677" spans="2:13" x14ac:dyDescent="0.25">
      <c r="B677" s="151"/>
      <c r="M677" s="160"/>
    </row>
    <row r="678" spans="2:13" x14ac:dyDescent="0.25">
      <c r="B678" s="151"/>
      <c r="M678" s="160"/>
    </row>
    <row r="679" spans="2:13" x14ac:dyDescent="0.25">
      <c r="B679" s="151"/>
      <c r="M679" s="160"/>
    </row>
    <row r="680" spans="2:13" x14ac:dyDescent="0.25">
      <c r="B680" s="151"/>
      <c r="M680" s="160"/>
    </row>
    <row r="681" spans="2:13" x14ac:dyDescent="0.25">
      <c r="B681" s="151"/>
      <c r="M681" s="160"/>
    </row>
    <row r="682" spans="2:13" x14ac:dyDescent="0.25">
      <c r="B682" s="151"/>
      <c r="M682" s="160"/>
    </row>
    <row r="683" spans="2:13" x14ac:dyDescent="0.25">
      <c r="B683" s="151"/>
      <c r="M683" s="160"/>
    </row>
    <row r="684" spans="2:13" x14ac:dyDescent="0.25">
      <c r="B684" s="151"/>
      <c r="M684" s="160"/>
    </row>
    <row r="685" spans="2:13" x14ac:dyDescent="0.25">
      <c r="B685" s="151"/>
      <c r="M685" s="160"/>
    </row>
    <row r="686" spans="2:13" x14ac:dyDescent="0.25">
      <c r="B686" s="151"/>
      <c r="M686" s="160"/>
    </row>
    <row r="687" spans="2:13" x14ac:dyDescent="0.25">
      <c r="B687" s="151"/>
      <c r="M687" s="160"/>
    </row>
    <row r="688" spans="2:13" x14ac:dyDescent="0.25">
      <c r="B688" s="151"/>
      <c r="M688" s="160"/>
    </row>
    <row r="689" spans="2:13" x14ac:dyDescent="0.25">
      <c r="B689" s="151"/>
      <c r="M689" s="160"/>
    </row>
    <row r="690" spans="2:13" x14ac:dyDescent="0.25">
      <c r="B690" s="151"/>
      <c r="M690" s="160"/>
    </row>
    <row r="691" spans="2:13" x14ac:dyDescent="0.25">
      <c r="B691" s="151"/>
      <c r="M691" s="160"/>
    </row>
    <row r="692" spans="2:13" x14ac:dyDescent="0.25">
      <c r="B692" s="151"/>
      <c r="M692" s="160"/>
    </row>
    <row r="693" spans="2:13" x14ac:dyDescent="0.25">
      <c r="B693" s="151"/>
      <c r="M693" s="160"/>
    </row>
    <row r="694" spans="2:13" x14ac:dyDescent="0.25">
      <c r="B694" s="151"/>
      <c r="M694" s="160"/>
    </row>
    <row r="695" spans="2:13" x14ac:dyDescent="0.25">
      <c r="B695" s="151"/>
      <c r="M695" s="160"/>
    </row>
    <row r="696" spans="2:13" x14ac:dyDescent="0.25">
      <c r="B696" s="151"/>
      <c r="M696" s="160"/>
    </row>
    <row r="697" spans="2:13" x14ac:dyDescent="0.25">
      <c r="B697" s="151"/>
      <c r="M697" s="160"/>
    </row>
    <row r="698" spans="2:13" x14ac:dyDescent="0.25">
      <c r="B698" s="151"/>
      <c r="M698" s="160"/>
    </row>
    <row r="699" spans="2:13" x14ac:dyDescent="0.25">
      <c r="B699" s="151"/>
      <c r="M699" s="160"/>
    </row>
    <row r="700" spans="2:13" x14ac:dyDescent="0.25">
      <c r="B700" s="151"/>
      <c r="M700" s="160"/>
    </row>
    <row r="701" spans="2:13" x14ac:dyDescent="0.25">
      <c r="B701" s="151"/>
      <c r="M701" s="160"/>
    </row>
    <row r="702" spans="2:13" x14ac:dyDescent="0.25">
      <c r="B702" s="151"/>
      <c r="M702" s="160"/>
    </row>
    <row r="703" spans="2:13" x14ac:dyDescent="0.25">
      <c r="B703" s="151"/>
      <c r="M703" s="160"/>
    </row>
    <row r="704" spans="2:13" x14ac:dyDescent="0.25">
      <c r="B704" s="151"/>
      <c r="M704" s="160"/>
    </row>
    <row r="705" spans="2:13" x14ac:dyDescent="0.25">
      <c r="B705" s="151"/>
      <c r="M705" s="160"/>
    </row>
    <row r="706" spans="2:13" x14ac:dyDescent="0.25">
      <c r="B706" s="151"/>
      <c r="M706" s="160"/>
    </row>
    <row r="707" spans="2:13" x14ac:dyDescent="0.25">
      <c r="B707" s="151"/>
      <c r="M707" s="160"/>
    </row>
    <row r="708" spans="2:13" x14ac:dyDescent="0.25">
      <c r="B708" s="151"/>
      <c r="M708" s="160"/>
    </row>
    <row r="709" spans="2:13" x14ac:dyDescent="0.25">
      <c r="B709" s="151"/>
      <c r="M709" s="160"/>
    </row>
    <row r="710" spans="2:13" x14ac:dyDescent="0.25">
      <c r="B710" s="151"/>
      <c r="M710" s="160"/>
    </row>
    <row r="711" spans="2:13" x14ac:dyDescent="0.25">
      <c r="B711" s="151"/>
      <c r="M711" s="160"/>
    </row>
    <row r="712" spans="2:13" x14ac:dyDescent="0.25">
      <c r="B712" s="151"/>
      <c r="M712" s="160"/>
    </row>
    <row r="713" spans="2:13" x14ac:dyDescent="0.25">
      <c r="B713" s="151"/>
      <c r="M713" s="160"/>
    </row>
    <row r="714" spans="2:13" x14ac:dyDescent="0.25">
      <c r="B714" s="151"/>
      <c r="M714" s="160"/>
    </row>
    <row r="715" spans="2:13" x14ac:dyDescent="0.25">
      <c r="B715" s="151"/>
      <c r="M715" s="160"/>
    </row>
    <row r="716" spans="2:13" x14ac:dyDescent="0.25">
      <c r="B716" s="151"/>
      <c r="M716" s="160"/>
    </row>
    <row r="717" spans="2:13" x14ac:dyDescent="0.25">
      <c r="B717" s="151"/>
      <c r="M717" s="160"/>
    </row>
    <row r="718" spans="2:13" x14ac:dyDescent="0.25">
      <c r="B718" s="151"/>
      <c r="M718" s="160"/>
    </row>
    <row r="719" spans="2:13" x14ac:dyDescent="0.25">
      <c r="B719" s="151"/>
      <c r="M719" s="160"/>
    </row>
    <row r="720" spans="2:13" x14ac:dyDescent="0.25">
      <c r="B720" s="151"/>
      <c r="M720" s="160"/>
    </row>
    <row r="721" spans="2:13" x14ac:dyDescent="0.25">
      <c r="B721" s="151"/>
      <c r="M721" s="160"/>
    </row>
    <row r="722" spans="2:13" x14ac:dyDescent="0.25">
      <c r="B722" s="151"/>
      <c r="M722" s="160"/>
    </row>
    <row r="723" spans="2:13" x14ac:dyDescent="0.25">
      <c r="B723" s="151"/>
      <c r="M723" s="160"/>
    </row>
    <row r="724" spans="2:13" x14ac:dyDescent="0.25">
      <c r="B724" s="151"/>
      <c r="M724" s="160"/>
    </row>
    <row r="725" spans="2:13" x14ac:dyDescent="0.25">
      <c r="B725" s="151"/>
      <c r="M725" s="160"/>
    </row>
    <row r="726" spans="2:13" x14ac:dyDescent="0.25">
      <c r="B726" s="151"/>
      <c r="M726" s="160"/>
    </row>
    <row r="727" spans="2:13" x14ac:dyDescent="0.25">
      <c r="B727" s="151"/>
      <c r="M727" s="160"/>
    </row>
    <row r="728" spans="2:13" x14ac:dyDescent="0.25">
      <c r="B728" s="151"/>
      <c r="M728" s="160"/>
    </row>
    <row r="729" spans="2:13" x14ac:dyDescent="0.25">
      <c r="B729" s="151"/>
      <c r="M729" s="160"/>
    </row>
    <row r="730" spans="2:13" x14ac:dyDescent="0.25">
      <c r="B730" s="151"/>
      <c r="M730" s="160"/>
    </row>
    <row r="731" spans="2:13" x14ac:dyDescent="0.25">
      <c r="B731" s="151"/>
      <c r="M731" s="160"/>
    </row>
    <row r="732" spans="2:13" x14ac:dyDescent="0.25">
      <c r="B732" s="151"/>
      <c r="M732" s="160"/>
    </row>
    <row r="733" spans="2:13" x14ac:dyDescent="0.25">
      <c r="B733" s="151"/>
      <c r="M733" s="160"/>
    </row>
    <row r="734" spans="2:13" x14ac:dyDescent="0.25">
      <c r="B734" s="151"/>
      <c r="M734" s="160"/>
    </row>
    <row r="735" spans="2:13" x14ac:dyDescent="0.25">
      <c r="B735" s="151"/>
      <c r="M735" s="160"/>
    </row>
    <row r="736" spans="2:13" x14ac:dyDescent="0.25">
      <c r="B736" s="151"/>
      <c r="M736" s="160"/>
    </row>
    <row r="737" spans="2:13" x14ac:dyDescent="0.25">
      <c r="B737" s="151"/>
      <c r="M737" s="160"/>
    </row>
    <row r="738" spans="2:13" x14ac:dyDescent="0.25">
      <c r="B738" s="151"/>
      <c r="M738" s="160"/>
    </row>
    <row r="739" spans="2:13" x14ac:dyDescent="0.25">
      <c r="B739" s="151"/>
      <c r="M739" s="160"/>
    </row>
    <row r="740" spans="2:13" x14ac:dyDescent="0.25">
      <c r="B740" s="151"/>
      <c r="M740" s="160"/>
    </row>
    <row r="741" spans="2:13" x14ac:dyDescent="0.25">
      <c r="B741" s="151"/>
      <c r="M741" s="160"/>
    </row>
    <row r="742" spans="2:13" x14ac:dyDescent="0.25">
      <c r="B742" s="151"/>
      <c r="M742" s="160"/>
    </row>
    <row r="743" spans="2:13" x14ac:dyDescent="0.25">
      <c r="B743" s="151"/>
      <c r="M743" s="160"/>
    </row>
    <row r="744" spans="2:13" x14ac:dyDescent="0.25">
      <c r="B744" s="151"/>
      <c r="M744" s="160"/>
    </row>
    <row r="745" spans="2:13" x14ac:dyDescent="0.25">
      <c r="B745" s="151"/>
      <c r="M745" s="160"/>
    </row>
    <row r="746" spans="2:13" x14ac:dyDescent="0.25">
      <c r="B746" s="151"/>
      <c r="M746" s="160"/>
    </row>
    <row r="747" spans="2:13" x14ac:dyDescent="0.25">
      <c r="B747" s="151"/>
      <c r="M747" s="160"/>
    </row>
    <row r="748" spans="2:13" x14ac:dyDescent="0.25">
      <c r="B748" s="151"/>
      <c r="M748" s="160"/>
    </row>
    <row r="749" spans="2:13" x14ac:dyDescent="0.25">
      <c r="B749" s="151"/>
      <c r="M749" s="160"/>
    </row>
    <row r="750" spans="2:13" x14ac:dyDescent="0.25">
      <c r="B750" s="151"/>
      <c r="M750" s="160"/>
    </row>
    <row r="751" spans="2:13" x14ac:dyDescent="0.25">
      <c r="B751" s="151"/>
      <c r="M751" s="160"/>
    </row>
    <row r="752" spans="2:13" x14ac:dyDescent="0.25">
      <c r="B752" s="151"/>
      <c r="M752" s="160"/>
    </row>
    <row r="753" spans="2:13" x14ac:dyDescent="0.25">
      <c r="B753" s="151"/>
      <c r="M753" s="160"/>
    </row>
    <row r="754" spans="2:13" x14ac:dyDescent="0.25">
      <c r="B754" s="151"/>
      <c r="M754" s="160"/>
    </row>
    <row r="755" spans="2:13" x14ac:dyDescent="0.25">
      <c r="B755" s="151"/>
      <c r="M755" s="160"/>
    </row>
    <row r="756" spans="2:13" x14ac:dyDescent="0.25">
      <c r="B756" s="151"/>
      <c r="M756" s="160"/>
    </row>
    <row r="757" spans="2:13" x14ac:dyDescent="0.25">
      <c r="B757" s="151"/>
      <c r="M757" s="160"/>
    </row>
    <row r="758" spans="2:13" x14ac:dyDescent="0.25">
      <c r="B758" s="151"/>
      <c r="M758" s="160"/>
    </row>
    <row r="759" spans="2:13" x14ac:dyDescent="0.25">
      <c r="B759" s="151"/>
      <c r="M759" s="160"/>
    </row>
    <row r="760" spans="2:13" x14ac:dyDescent="0.25">
      <c r="B760" s="151"/>
      <c r="M760" s="160"/>
    </row>
    <row r="761" spans="2:13" x14ac:dyDescent="0.25">
      <c r="B761" s="151"/>
      <c r="M761" s="160"/>
    </row>
    <row r="762" spans="2:13" x14ac:dyDescent="0.25">
      <c r="B762" s="151"/>
      <c r="M762" s="160"/>
    </row>
    <row r="763" spans="2:13" x14ac:dyDescent="0.25">
      <c r="B763" s="151"/>
      <c r="M763" s="160"/>
    </row>
    <row r="764" spans="2:13" x14ac:dyDescent="0.25">
      <c r="B764" s="151"/>
      <c r="M764" s="160"/>
    </row>
    <row r="765" spans="2:13" x14ac:dyDescent="0.25">
      <c r="B765" s="151"/>
      <c r="M765" s="160"/>
    </row>
    <row r="766" spans="2:13" x14ac:dyDescent="0.25">
      <c r="B766" s="151"/>
      <c r="M766" s="160"/>
    </row>
    <row r="767" spans="2:13" x14ac:dyDescent="0.25">
      <c r="B767" s="151"/>
      <c r="M767" s="160"/>
    </row>
    <row r="768" spans="2:13" x14ac:dyDescent="0.25">
      <c r="B768" s="151"/>
      <c r="M768" s="160"/>
    </row>
    <row r="769" spans="2:13" x14ac:dyDescent="0.25">
      <c r="B769" s="151"/>
      <c r="M769" s="160"/>
    </row>
    <row r="770" spans="2:13" x14ac:dyDescent="0.25">
      <c r="B770" s="151"/>
      <c r="M770" s="160"/>
    </row>
    <row r="771" spans="2:13" x14ac:dyDescent="0.25">
      <c r="B771" s="151"/>
      <c r="M771" s="160"/>
    </row>
    <row r="772" spans="2:13" x14ac:dyDescent="0.25">
      <c r="B772" s="151"/>
      <c r="M772" s="160"/>
    </row>
    <row r="773" spans="2:13" x14ac:dyDescent="0.25">
      <c r="B773" s="151"/>
      <c r="M773" s="160"/>
    </row>
    <row r="774" spans="2:13" x14ac:dyDescent="0.25">
      <c r="B774" s="151"/>
      <c r="M774" s="160"/>
    </row>
    <row r="775" spans="2:13" x14ac:dyDescent="0.25">
      <c r="B775" s="151"/>
      <c r="M775" s="160"/>
    </row>
    <row r="776" spans="2:13" x14ac:dyDescent="0.25">
      <c r="B776" s="151"/>
      <c r="M776" s="160"/>
    </row>
    <row r="777" spans="2:13" x14ac:dyDescent="0.25">
      <c r="B777" s="151"/>
      <c r="M777" s="160"/>
    </row>
    <row r="778" spans="2:13" x14ac:dyDescent="0.25">
      <c r="B778" s="151"/>
      <c r="M778" s="160"/>
    </row>
    <row r="779" spans="2:13" x14ac:dyDescent="0.25">
      <c r="B779" s="151"/>
      <c r="M779" s="160"/>
    </row>
    <row r="780" spans="2:13" x14ac:dyDescent="0.25">
      <c r="B780" s="151"/>
      <c r="M780" s="160"/>
    </row>
    <row r="781" spans="2:13" x14ac:dyDescent="0.25">
      <c r="B781" s="151"/>
      <c r="M781" s="160"/>
    </row>
    <row r="782" spans="2:13" x14ac:dyDescent="0.25">
      <c r="B782" s="151"/>
      <c r="M782" s="160"/>
    </row>
    <row r="783" spans="2:13" x14ac:dyDescent="0.25">
      <c r="B783" s="151"/>
      <c r="M783" s="160"/>
    </row>
    <row r="784" spans="2:13" x14ac:dyDescent="0.25">
      <c r="B784" s="151"/>
      <c r="M784" s="160"/>
    </row>
    <row r="785" spans="2:13" x14ac:dyDescent="0.25">
      <c r="B785" s="151"/>
      <c r="M785" s="160"/>
    </row>
    <row r="786" spans="2:13" x14ac:dyDescent="0.25">
      <c r="B786" s="151"/>
      <c r="M786" s="160"/>
    </row>
    <row r="787" spans="2:13" x14ac:dyDescent="0.25">
      <c r="B787" s="151"/>
      <c r="M787" s="160"/>
    </row>
    <row r="788" spans="2:13" x14ac:dyDescent="0.25">
      <c r="B788" s="151"/>
      <c r="M788" s="160"/>
    </row>
    <row r="789" spans="2:13" x14ac:dyDescent="0.25">
      <c r="B789" s="151"/>
      <c r="M789" s="160"/>
    </row>
    <row r="790" spans="2:13" x14ac:dyDescent="0.25">
      <c r="B790" s="151"/>
      <c r="M790" s="160"/>
    </row>
    <row r="791" spans="2:13" x14ac:dyDescent="0.25">
      <c r="B791" s="151"/>
      <c r="M791" s="160"/>
    </row>
    <row r="792" spans="2:13" x14ac:dyDescent="0.25">
      <c r="B792" s="151"/>
      <c r="M792" s="160"/>
    </row>
    <row r="793" spans="2:13" x14ac:dyDescent="0.25">
      <c r="B793" s="151"/>
      <c r="M793" s="160"/>
    </row>
    <row r="794" spans="2:13" x14ac:dyDescent="0.25">
      <c r="B794" s="151"/>
      <c r="M794" s="160"/>
    </row>
    <row r="795" spans="2:13" x14ac:dyDescent="0.25">
      <c r="B795" s="151"/>
      <c r="M795" s="160"/>
    </row>
    <row r="796" spans="2:13" x14ac:dyDescent="0.25">
      <c r="B796" s="151"/>
      <c r="M796" s="160"/>
    </row>
    <row r="797" spans="2:13" x14ac:dyDescent="0.25">
      <c r="B797" s="151"/>
      <c r="M797" s="160"/>
    </row>
    <row r="798" spans="2:13" x14ac:dyDescent="0.25">
      <c r="B798" s="151"/>
      <c r="M798" s="160"/>
    </row>
    <row r="799" spans="2:13" x14ac:dyDescent="0.25">
      <c r="B799" s="151"/>
      <c r="M799" s="160"/>
    </row>
    <row r="800" spans="2:13" x14ac:dyDescent="0.25">
      <c r="B800" s="151"/>
      <c r="M800" s="160"/>
    </row>
    <row r="801" spans="2:13" x14ac:dyDescent="0.25">
      <c r="B801" s="151"/>
      <c r="M801" s="160"/>
    </row>
    <row r="802" spans="2:13" x14ac:dyDescent="0.25">
      <c r="B802" s="151"/>
      <c r="M802" s="160"/>
    </row>
    <row r="803" spans="2:13" x14ac:dyDescent="0.25">
      <c r="B803" s="151"/>
      <c r="M803" s="160"/>
    </row>
    <row r="804" spans="2:13" x14ac:dyDescent="0.25">
      <c r="B804" s="151"/>
      <c r="M804" s="160"/>
    </row>
    <row r="805" spans="2:13" x14ac:dyDescent="0.25">
      <c r="B805" s="151"/>
      <c r="M805" s="160"/>
    </row>
    <row r="806" spans="2:13" x14ac:dyDescent="0.25">
      <c r="B806" s="151"/>
      <c r="M806" s="160"/>
    </row>
    <row r="807" spans="2:13" x14ac:dyDescent="0.25">
      <c r="B807" s="151"/>
      <c r="M807" s="160"/>
    </row>
    <row r="808" spans="2:13" x14ac:dyDescent="0.25">
      <c r="B808" s="151"/>
      <c r="M808" s="160"/>
    </row>
    <row r="809" spans="2:13" x14ac:dyDescent="0.25">
      <c r="B809" s="151"/>
      <c r="M809" s="160"/>
    </row>
    <row r="810" spans="2:13" x14ac:dyDescent="0.25">
      <c r="B810" s="151"/>
      <c r="M810" s="160"/>
    </row>
    <row r="811" spans="2:13" x14ac:dyDescent="0.25">
      <c r="B811" s="151"/>
      <c r="M811" s="160"/>
    </row>
    <row r="812" spans="2:13" x14ac:dyDescent="0.25">
      <c r="B812" s="151"/>
      <c r="M812" s="160"/>
    </row>
    <row r="813" spans="2:13" x14ac:dyDescent="0.25">
      <c r="B813" s="151"/>
      <c r="M813" s="160"/>
    </row>
    <row r="814" spans="2:13" x14ac:dyDescent="0.25">
      <c r="B814" s="151"/>
      <c r="M814" s="160"/>
    </row>
    <row r="815" spans="2:13" x14ac:dyDescent="0.25">
      <c r="B815" s="151"/>
      <c r="M815" s="160"/>
    </row>
    <row r="816" spans="2:13" x14ac:dyDescent="0.25">
      <c r="B816" s="151"/>
      <c r="M816" s="160"/>
    </row>
    <row r="817" spans="2:13" x14ac:dyDescent="0.25">
      <c r="B817" s="151"/>
      <c r="M817" s="160"/>
    </row>
    <row r="818" spans="2:13" x14ac:dyDescent="0.25">
      <c r="B818" s="151"/>
      <c r="M818" s="160"/>
    </row>
    <row r="819" spans="2:13" x14ac:dyDescent="0.25">
      <c r="B819" s="151"/>
      <c r="M819" s="160"/>
    </row>
    <row r="820" spans="2:13" x14ac:dyDescent="0.25">
      <c r="B820" s="151"/>
      <c r="M820" s="160"/>
    </row>
    <row r="821" spans="2:13" x14ac:dyDescent="0.25">
      <c r="B821" s="151"/>
      <c r="M821" s="160"/>
    </row>
    <row r="822" spans="2:13" x14ac:dyDescent="0.25">
      <c r="B822" s="151"/>
      <c r="M822" s="160"/>
    </row>
    <row r="823" spans="2:13" x14ac:dyDescent="0.25">
      <c r="B823" s="151"/>
      <c r="M823" s="160"/>
    </row>
    <row r="824" spans="2:13" x14ac:dyDescent="0.25">
      <c r="B824" s="151"/>
      <c r="M824" s="160"/>
    </row>
    <row r="825" spans="2:13" x14ac:dyDescent="0.25">
      <c r="B825" s="151"/>
      <c r="M825" s="160"/>
    </row>
    <row r="826" spans="2:13" x14ac:dyDescent="0.25">
      <c r="B826" s="151"/>
      <c r="M826" s="160"/>
    </row>
    <row r="827" spans="2:13" x14ac:dyDescent="0.25">
      <c r="B827" s="151"/>
      <c r="M827" s="160"/>
    </row>
    <row r="828" spans="2:13" x14ac:dyDescent="0.25">
      <c r="B828" s="151"/>
      <c r="M828" s="160"/>
    </row>
    <row r="829" spans="2:13" x14ac:dyDescent="0.25">
      <c r="B829" s="151"/>
      <c r="M829" s="160"/>
    </row>
    <row r="830" spans="2:13" x14ac:dyDescent="0.25">
      <c r="B830" s="151"/>
      <c r="M830" s="160"/>
    </row>
    <row r="831" spans="2:13" x14ac:dyDescent="0.25">
      <c r="B831" s="151"/>
      <c r="M831" s="160"/>
    </row>
    <row r="832" spans="2:13" x14ac:dyDescent="0.25">
      <c r="B832" s="151"/>
      <c r="M832" s="160"/>
    </row>
    <row r="833" spans="2:13" x14ac:dyDescent="0.25">
      <c r="B833" s="151"/>
      <c r="M833" s="160"/>
    </row>
    <row r="834" spans="2:13" x14ac:dyDescent="0.25">
      <c r="B834" s="151"/>
      <c r="M834" s="160"/>
    </row>
    <row r="835" spans="2:13" x14ac:dyDescent="0.25">
      <c r="B835" s="151"/>
      <c r="M835" s="160"/>
    </row>
    <row r="836" spans="2:13" x14ac:dyDescent="0.25">
      <c r="B836" s="151"/>
      <c r="M836" s="160"/>
    </row>
    <row r="837" spans="2:13" x14ac:dyDescent="0.25">
      <c r="B837" s="151"/>
      <c r="M837" s="160"/>
    </row>
    <row r="838" spans="2:13" x14ac:dyDescent="0.25">
      <c r="B838" s="151"/>
      <c r="M838" s="160"/>
    </row>
    <row r="839" spans="2:13" x14ac:dyDescent="0.25">
      <c r="B839" s="151"/>
      <c r="M839" s="160"/>
    </row>
    <row r="840" spans="2:13" x14ac:dyDescent="0.25">
      <c r="B840" s="151"/>
      <c r="M840" s="160"/>
    </row>
    <row r="841" spans="2:13" x14ac:dyDescent="0.25">
      <c r="B841" s="151"/>
      <c r="M841" s="160"/>
    </row>
    <row r="842" spans="2:13" x14ac:dyDescent="0.25">
      <c r="B842" s="151"/>
      <c r="M842" s="160"/>
    </row>
    <row r="843" spans="2:13" x14ac:dyDescent="0.25">
      <c r="B843" s="151"/>
      <c r="M843" s="160"/>
    </row>
    <row r="844" spans="2:13" x14ac:dyDescent="0.25">
      <c r="B844" s="151"/>
      <c r="M844" s="160"/>
    </row>
    <row r="845" spans="2:13" x14ac:dyDescent="0.25">
      <c r="B845" s="151"/>
      <c r="M845" s="160"/>
    </row>
    <row r="846" spans="2:13" x14ac:dyDescent="0.25">
      <c r="B846" s="151"/>
      <c r="M846" s="160"/>
    </row>
    <row r="847" spans="2:13" x14ac:dyDescent="0.25">
      <c r="B847" s="151"/>
      <c r="M847" s="160"/>
    </row>
    <row r="848" spans="2:13" x14ac:dyDescent="0.25">
      <c r="B848" s="151"/>
      <c r="M848" s="160"/>
    </row>
    <row r="849" spans="2:13" x14ac:dyDescent="0.25">
      <c r="B849" s="151"/>
      <c r="M849" s="160"/>
    </row>
    <row r="850" spans="2:13" x14ac:dyDescent="0.25">
      <c r="B850" s="151"/>
      <c r="M850" s="160"/>
    </row>
    <row r="851" spans="2:13" x14ac:dyDescent="0.25">
      <c r="B851" s="151"/>
      <c r="M851" s="160"/>
    </row>
    <row r="852" spans="2:13" x14ac:dyDescent="0.25">
      <c r="B852" s="151"/>
      <c r="M852" s="160"/>
    </row>
    <row r="853" spans="2:13" x14ac:dyDescent="0.25">
      <c r="B853" s="151"/>
      <c r="M853" s="160"/>
    </row>
    <row r="854" spans="2:13" x14ac:dyDescent="0.25">
      <c r="B854" s="151"/>
      <c r="M854" s="160"/>
    </row>
    <row r="855" spans="2:13" x14ac:dyDescent="0.25">
      <c r="B855" s="151"/>
      <c r="M855" s="160"/>
    </row>
    <row r="856" spans="2:13" x14ac:dyDescent="0.25">
      <c r="B856" s="151"/>
      <c r="M856" s="160"/>
    </row>
    <row r="857" spans="2:13" x14ac:dyDescent="0.25">
      <c r="B857" s="151"/>
      <c r="M857" s="160"/>
    </row>
    <row r="858" spans="2:13" x14ac:dyDescent="0.25">
      <c r="B858" s="151"/>
      <c r="M858" s="160"/>
    </row>
    <row r="859" spans="2:13" x14ac:dyDescent="0.25">
      <c r="B859" s="151"/>
      <c r="M859" s="160"/>
    </row>
    <row r="860" spans="2:13" x14ac:dyDescent="0.25">
      <c r="B860" s="151"/>
      <c r="M860" s="160"/>
    </row>
    <row r="861" spans="2:13" x14ac:dyDescent="0.25">
      <c r="B861" s="151"/>
      <c r="M861" s="160"/>
    </row>
    <row r="862" spans="2:13" x14ac:dyDescent="0.25">
      <c r="B862" s="151"/>
      <c r="M862" s="160"/>
    </row>
    <row r="863" spans="2:13" x14ac:dyDescent="0.25">
      <c r="B863" s="151"/>
      <c r="M863" s="160"/>
    </row>
    <row r="864" spans="2:13" x14ac:dyDescent="0.25">
      <c r="B864" s="151"/>
      <c r="M864" s="160"/>
    </row>
    <row r="865" spans="2:13" x14ac:dyDescent="0.25">
      <c r="B865" s="151"/>
      <c r="M865" s="160"/>
    </row>
    <row r="866" spans="2:13" x14ac:dyDescent="0.25">
      <c r="B866" s="151"/>
      <c r="M866" s="160"/>
    </row>
    <row r="867" spans="2:13" x14ac:dyDescent="0.25">
      <c r="B867" s="151"/>
      <c r="M867" s="160"/>
    </row>
    <row r="868" spans="2:13" x14ac:dyDescent="0.25">
      <c r="B868" s="151"/>
      <c r="M868" s="160"/>
    </row>
    <row r="869" spans="2:13" x14ac:dyDescent="0.25">
      <c r="B869" s="151"/>
      <c r="M869" s="160"/>
    </row>
    <row r="870" spans="2:13" x14ac:dyDescent="0.25">
      <c r="B870" s="151"/>
      <c r="M870" s="160"/>
    </row>
    <row r="871" spans="2:13" x14ac:dyDescent="0.25">
      <c r="B871" s="151"/>
      <c r="M871" s="160"/>
    </row>
    <row r="872" spans="2:13" x14ac:dyDescent="0.25">
      <c r="B872" s="151"/>
      <c r="M872" s="160"/>
    </row>
    <row r="873" spans="2:13" x14ac:dyDescent="0.25">
      <c r="B873" s="151"/>
      <c r="M873" s="160"/>
    </row>
    <row r="874" spans="2:13" x14ac:dyDescent="0.25">
      <c r="B874" s="151"/>
      <c r="M874" s="160"/>
    </row>
    <row r="875" spans="2:13" x14ac:dyDescent="0.25">
      <c r="B875" s="151"/>
      <c r="M875" s="160"/>
    </row>
    <row r="876" spans="2:13" x14ac:dyDescent="0.25">
      <c r="B876" s="151"/>
      <c r="M876" s="160"/>
    </row>
    <row r="877" spans="2:13" x14ac:dyDescent="0.25">
      <c r="B877" s="151"/>
      <c r="M877" s="160"/>
    </row>
    <row r="878" spans="2:13" x14ac:dyDescent="0.25">
      <c r="B878" s="151"/>
      <c r="M878" s="160"/>
    </row>
    <row r="879" spans="2:13" x14ac:dyDescent="0.25">
      <c r="B879" s="151"/>
      <c r="M879" s="160"/>
    </row>
    <row r="880" spans="2:13" x14ac:dyDescent="0.25">
      <c r="B880" s="151"/>
      <c r="M880" s="160"/>
    </row>
    <row r="881" spans="2:13" x14ac:dyDescent="0.25">
      <c r="B881" s="151"/>
      <c r="M881" s="160"/>
    </row>
    <row r="882" spans="2:13" x14ac:dyDescent="0.25">
      <c r="B882" s="151"/>
      <c r="M882" s="160"/>
    </row>
    <row r="883" spans="2:13" x14ac:dyDescent="0.25">
      <c r="B883" s="151"/>
      <c r="M883" s="160"/>
    </row>
    <row r="884" spans="2:13" x14ac:dyDescent="0.25">
      <c r="B884" s="151"/>
      <c r="M884" s="160"/>
    </row>
    <row r="885" spans="2:13" x14ac:dyDescent="0.25">
      <c r="B885" s="151"/>
      <c r="M885" s="160"/>
    </row>
    <row r="886" spans="2:13" x14ac:dyDescent="0.25">
      <c r="B886" s="151"/>
      <c r="M886" s="160"/>
    </row>
    <row r="887" spans="2:13" x14ac:dyDescent="0.25">
      <c r="B887" s="151"/>
      <c r="M887" s="160"/>
    </row>
    <row r="888" spans="2:13" x14ac:dyDescent="0.25">
      <c r="B888" s="151"/>
      <c r="M888" s="160"/>
    </row>
    <row r="889" spans="2:13" x14ac:dyDescent="0.25">
      <c r="B889" s="151"/>
      <c r="M889" s="160"/>
    </row>
    <row r="890" spans="2:13" x14ac:dyDescent="0.25">
      <c r="B890" s="151"/>
      <c r="M890" s="160"/>
    </row>
    <row r="891" spans="2:13" x14ac:dyDescent="0.25">
      <c r="B891" s="151"/>
      <c r="M891" s="160"/>
    </row>
    <row r="892" spans="2:13" x14ac:dyDescent="0.25">
      <c r="B892" s="151"/>
      <c r="M892" s="160"/>
    </row>
    <row r="893" spans="2:13" x14ac:dyDescent="0.25">
      <c r="B893" s="151"/>
      <c r="M893" s="160"/>
    </row>
    <row r="894" spans="2:13" x14ac:dyDescent="0.25">
      <c r="B894" s="151"/>
      <c r="M894" s="160"/>
    </row>
    <row r="895" spans="2:13" x14ac:dyDescent="0.25">
      <c r="B895" s="151"/>
      <c r="M895" s="160"/>
    </row>
    <row r="896" spans="2:13" x14ac:dyDescent="0.25">
      <c r="B896" s="151"/>
      <c r="M896" s="160"/>
    </row>
    <row r="897" spans="2:13" x14ac:dyDescent="0.25">
      <c r="B897" s="151"/>
      <c r="M897" s="160"/>
    </row>
    <row r="898" spans="2:13" x14ac:dyDescent="0.25">
      <c r="B898" s="151"/>
      <c r="M898" s="160"/>
    </row>
    <row r="899" spans="2:13" x14ac:dyDescent="0.25">
      <c r="B899" s="151"/>
      <c r="M899" s="160"/>
    </row>
    <row r="900" spans="2:13" x14ac:dyDescent="0.25">
      <c r="B900" s="151"/>
      <c r="M900" s="160"/>
    </row>
    <row r="901" spans="2:13" x14ac:dyDescent="0.25">
      <c r="B901" s="151"/>
      <c r="M901" s="160"/>
    </row>
    <row r="902" spans="2:13" x14ac:dyDescent="0.25">
      <c r="B902" s="151"/>
      <c r="M902" s="160"/>
    </row>
    <row r="903" spans="2:13" x14ac:dyDescent="0.25">
      <c r="B903" s="151"/>
      <c r="M903" s="160"/>
    </row>
    <row r="904" spans="2:13" x14ac:dyDescent="0.25">
      <c r="B904" s="151"/>
      <c r="M904" s="160"/>
    </row>
    <row r="905" spans="2:13" x14ac:dyDescent="0.25">
      <c r="B905" s="151"/>
      <c r="M905" s="160"/>
    </row>
    <row r="906" spans="2:13" x14ac:dyDescent="0.25">
      <c r="B906" s="151"/>
      <c r="M906" s="160"/>
    </row>
    <row r="907" spans="2:13" x14ac:dyDescent="0.25">
      <c r="B907" s="151"/>
      <c r="M907" s="160"/>
    </row>
    <row r="908" spans="2:13" x14ac:dyDescent="0.25">
      <c r="B908" s="151"/>
      <c r="M908" s="160"/>
    </row>
    <row r="909" spans="2:13" x14ac:dyDescent="0.25">
      <c r="B909" s="151"/>
      <c r="M909" s="160"/>
    </row>
    <row r="910" spans="2:13" x14ac:dyDescent="0.25">
      <c r="B910" s="151"/>
      <c r="M910" s="160"/>
    </row>
    <row r="911" spans="2:13" x14ac:dyDescent="0.25">
      <c r="B911" s="151"/>
      <c r="M911" s="160"/>
    </row>
    <row r="912" spans="2:13" x14ac:dyDescent="0.25">
      <c r="B912" s="151"/>
      <c r="M912" s="160"/>
    </row>
    <row r="913" spans="2:13" x14ac:dyDescent="0.25">
      <c r="B913" s="151"/>
      <c r="M913" s="160"/>
    </row>
    <row r="914" spans="2:13" x14ac:dyDescent="0.25">
      <c r="B914" s="151"/>
      <c r="M914" s="160"/>
    </row>
    <row r="915" spans="2:13" x14ac:dyDescent="0.25">
      <c r="B915" s="151"/>
      <c r="M915" s="160"/>
    </row>
    <row r="916" spans="2:13" x14ac:dyDescent="0.25">
      <c r="B916" s="151"/>
      <c r="M916" s="160"/>
    </row>
    <row r="917" spans="2:13" x14ac:dyDescent="0.25">
      <c r="B917" s="151"/>
      <c r="M917" s="160"/>
    </row>
    <row r="918" spans="2:13" x14ac:dyDescent="0.25">
      <c r="B918" s="151"/>
      <c r="M918" s="160"/>
    </row>
    <row r="919" spans="2:13" x14ac:dyDescent="0.25">
      <c r="B919" s="151"/>
      <c r="M919" s="160"/>
    </row>
    <row r="920" spans="2:13" x14ac:dyDescent="0.25">
      <c r="B920" s="151"/>
      <c r="M920" s="160"/>
    </row>
    <row r="921" spans="2:13" x14ac:dyDescent="0.25">
      <c r="B921" s="151"/>
      <c r="M921" s="160"/>
    </row>
    <row r="922" spans="2:13" x14ac:dyDescent="0.25">
      <c r="B922" s="151"/>
      <c r="M922" s="160"/>
    </row>
    <row r="923" spans="2:13" x14ac:dyDescent="0.25">
      <c r="B923" s="151"/>
      <c r="M923" s="160"/>
    </row>
    <row r="924" spans="2:13" x14ac:dyDescent="0.25">
      <c r="B924" s="151"/>
      <c r="M924" s="160"/>
    </row>
    <row r="925" spans="2:13" x14ac:dyDescent="0.25">
      <c r="B925" s="151"/>
      <c r="M925" s="160"/>
    </row>
    <row r="926" spans="2:13" x14ac:dyDescent="0.25">
      <c r="B926" s="151"/>
      <c r="M926" s="160"/>
    </row>
    <row r="927" spans="2:13" x14ac:dyDescent="0.25">
      <c r="B927" s="151"/>
      <c r="M927" s="160"/>
    </row>
    <row r="928" spans="2:13" x14ac:dyDescent="0.25">
      <c r="B928" s="151"/>
      <c r="M928" s="160"/>
    </row>
    <row r="929" spans="2:13" x14ac:dyDescent="0.25">
      <c r="B929" s="151"/>
      <c r="M929" s="160"/>
    </row>
    <row r="930" spans="2:13" x14ac:dyDescent="0.25">
      <c r="B930" s="151"/>
      <c r="M930" s="160"/>
    </row>
    <row r="931" spans="2:13" x14ac:dyDescent="0.25">
      <c r="B931" s="151"/>
      <c r="M931" s="160"/>
    </row>
    <row r="932" spans="2:13" x14ac:dyDescent="0.25">
      <c r="B932" s="151"/>
      <c r="M932" s="160"/>
    </row>
    <row r="933" spans="2:13" x14ac:dyDescent="0.25">
      <c r="B933" s="151"/>
      <c r="M933" s="160"/>
    </row>
    <row r="934" spans="2:13" x14ac:dyDescent="0.25">
      <c r="B934" s="151"/>
      <c r="M934" s="160"/>
    </row>
    <row r="935" spans="2:13" x14ac:dyDescent="0.25">
      <c r="B935" s="151"/>
      <c r="M935" s="160"/>
    </row>
    <row r="936" spans="2:13" x14ac:dyDescent="0.25">
      <c r="B936" s="151"/>
      <c r="M936" s="160"/>
    </row>
    <row r="937" spans="2:13" x14ac:dyDescent="0.25">
      <c r="B937" s="151"/>
      <c r="M937" s="160"/>
    </row>
    <row r="938" spans="2:13" x14ac:dyDescent="0.25">
      <c r="B938" s="151"/>
      <c r="M938" s="160"/>
    </row>
    <row r="939" spans="2:13" x14ac:dyDescent="0.25">
      <c r="B939" s="151"/>
      <c r="M939" s="160"/>
    </row>
    <row r="940" spans="2:13" x14ac:dyDescent="0.25">
      <c r="B940" s="151"/>
      <c r="M940" s="160"/>
    </row>
    <row r="941" spans="2:13" x14ac:dyDescent="0.25">
      <c r="B941" s="151"/>
      <c r="M941" s="160"/>
    </row>
    <row r="942" spans="2:13" x14ac:dyDescent="0.25">
      <c r="B942" s="151"/>
      <c r="M942" s="160"/>
    </row>
    <row r="943" spans="2:13" x14ac:dyDescent="0.25">
      <c r="B943" s="151"/>
      <c r="M943" s="160"/>
    </row>
    <row r="944" spans="2:13" x14ac:dyDescent="0.25">
      <c r="B944" s="151"/>
      <c r="M944" s="160"/>
    </row>
    <row r="945" spans="2:13" x14ac:dyDescent="0.25">
      <c r="B945" s="151"/>
      <c r="M945" s="160"/>
    </row>
    <row r="946" spans="2:13" x14ac:dyDescent="0.25">
      <c r="B946" s="151"/>
      <c r="M946" s="160"/>
    </row>
    <row r="947" spans="2:13" x14ac:dyDescent="0.25">
      <c r="B947" s="151"/>
      <c r="M947" s="160"/>
    </row>
    <row r="948" spans="2:13" x14ac:dyDescent="0.25">
      <c r="B948" s="151"/>
      <c r="M948" s="160"/>
    </row>
    <row r="949" spans="2:13" x14ac:dyDescent="0.25">
      <c r="B949" s="151"/>
      <c r="M949" s="160"/>
    </row>
    <row r="950" spans="2:13" x14ac:dyDescent="0.25">
      <c r="B950" s="151"/>
      <c r="M950" s="160"/>
    </row>
    <row r="951" spans="2:13" x14ac:dyDescent="0.25">
      <c r="B951" s="151"/>
      <c r="M951" s="160"/>
    </row>
    <row r="952" spans="2:13" x14ac:dyDescent="0.25">
      <c r="B952" s="151"/>
      <c r="M952" s="160"/>
    </row>
    <row r="953" spans="2:13" x14ac:dyDescent="0.25">
      <c r="B953" s="151"/>
      <c r="M953" s="160"/>
    </row>
    <row r="954" spans="2:13" x14ac:dyDescent="0.25">
      <c r="B954" s="151"/>
      <c r="M954" s="160"/>
    </row>
    <row r="955" spans="2:13" x14ac:dyDescent="0.25">
      <c r="B955" s="151"/>
      <c r="M955" s="160"/>
    </row>
    <row r="956" spans="2:13" x14ac:dyDescent="0.25">
      <c r="B956" s="151"/>
      <c r="M956" s="160"/>
    </row>
    <row r="957" spans="2:13" x14ac:dyDescent="0.25">
      <c r="B957" s="151"/>
      <c r="M957" s="160"/>
    </row>
    <row r="958" spans="2:13" x14ac:dyDescent="0.25">
      <c r="B958" s="151"/>
      <c r="M958" s="160"/>
    </row>
    <row r="959" spans="2:13" x14ac:dyDescent="0.25">
      <c r="B959" s="151"/>
      <c r="M959" s="160"/>
    </row>
    <row r="960" spans="2:13" x14ac:dyDescent="0.25">
      <c r="B960" s="151"/>
      <c r="M960" s="160"/>
    </row>
    <row r="961" spans="2:13" x14ac:dyDescent="0.25">
      <c r="B961" s="151"/>
      <c r="M961" s="160"/>
    </row>
    <row r="962" spans="2:13" x14ac:dyDescent="0.25">
      <c r="B962" s="151"/>
      <c r="M962" s="160"/>
    </row>
    <row r="963" spans="2:13" x14ac:dyDescent="0.25">
      <c r="B963" s="151"/>
      <c r="M963" s="160"/>
    </row>
    <row r="964" spans="2:13" x14ac:dyDescent="0.25">
      <c r="B964" s="151"/>
      <c r="M964" s="160"/>
    </row>
    <row r="965" spans="2:13" x14ac:dyDescent="0.25">
      <c r="B965" s="151"/>
      <c r="M965" s="160"/>
    </row>
    <row r="966" spans="2:13" x14ac:dyDescent="0.25">
      <c r="B966" s="151"/>
      <c r="M966" s="160"/>
    </row>
    <row r="967" spans="2:13" x14ac:dyDescent="0.25">
      <c r="B967" s="151"/>
      <c r="M967" s="160"/>
    </row>
    <row r="968" spans="2:13" x14ac:dyDescent="0.25">
      <c r="B968" s="151"/>
      <c r="M968" s="160"/>
    </row>
    <row r="969" spans="2:13" x14ac:dyDescent="0.25">
      <c r="B969" s="151"/>
      <c r="M969" s="160"/>
    </row>
    <row r="970" spans="2:13" x14ac:dyDescent="0.25">
      <c r="B970" s="151"/>
      <c r="M970" s="160"/>
    </row>
    <row r="971" spans="2:13" x14ac:dyDescent="0.25">
      <c r="B971" s="151"/>
      <c r="M971" s="160"/>
    </row>
    <row r="972" spans="2:13" x14ac:dyDescent="0.25">
      <c r="B972" s="151"/>
      <c r="M972" s="160"/>
    </row>
    <row r="973" spans="2:13" x14ac:dyDescent="0.25">
      <c r="B973" s="151"/>
      <c r="M973" s="160"/>
    </row>
    <row r="974" spans="2:13" x14ac:dyDescent="0.25">
      <c r="B974" s="151"/>
      <c r="M974" s="160"/>
    </row>
    <row r="975" spans="2:13" x14ac:dyDescent="0.25">
      <c r="B975" s="151"/>
      <c r="M975" s="160"/>
    </row>
    <row r="976" spans="2:13" x14ac:dyDescent="0.25">
      <c r="B976" s="151"/>
      <c r="M976" s="160"/>
    </row>
    <row r="977" spans="2:13" x14ac:dyDescent="0.25">
      <c r="B977" s="151"/>
      <c r="M977" s="160"/>
    </row>
    <row r="978" spans="2:13" x14ac:dyDescent="0.25">
      <c r="B978" s="151"/>
      <c r="M978" s="160"/>
    </row>
    <row r="979" spans="2:13" x14ac:dyDescent="0.25">
      <c r="B979" s="151"/>
      <c r="M979" s="160"/>
    </row>
    <row r="980" spans="2:13" x14ac:dyDescent="0.25">
      <c r="B980" s="151"/>
      <c r="M980" s="160"/>
    </row>
    <row r="981" spans="2:13" x14ac:dyDescent="0.25">
      <c r="B981" s="151"/>
      <c r="M981" s="160"/>
    </row>
    <row r="982" spans="2:13" x14ac:dyDescent="0.25">
      <c r="B982" s="151"/>
      <c r="M982" s="160"/>
    </row>
    <row r="983" spans="2:13" x14ac:dyDescent="0.25">
      <c r="B983" s="151"/>
      <c r="M983" s="160"/>
    </row>
    <row r="984" spans="2:13" x14ac:dyDescent="0.25">
      <c r="B984" s="151"/>
      <c r="M984" s="160"/>
    </row>
    <row r="985" spans="2:13" x14ac:dyDescent="0.25">
      <c r="B985" s="151"/>
      <c r="M985" s="160"/>
    </row>
    <row r="986" spans="2:13" x14ac:dyDescent="0.25">
      <c r="B986" s="151"/>
      <c r="M986" s="160"/>
    </row>
    <row r="987" spans="2:13" x14ac:dyDescent="0.25">
      <c r="B987" s="151"/>
      <c r="M987" s="160"/>
    </row>
    <row r="988" spans="2:13" x14ac:dyDescent="0.25">
      <c r="B988" s="151"/>
      <c r="M988" s="160"/>
    </row>
    <row r="989" spans="2:13" x14ac:dyDescent="0.25">
      <c r="B989" s="151"/>
      <c r="M989" s="160"/>
    </row>
    <row r="990" spans="2:13" x14ac:dyDescent="0.25">
      <c r="B990" s="151"/>
      <c r="M990" s="160"/>
    </row>
    <row r="991" spans="2:13" x14ac:dyDescent="0.25">
      <c r="B991" s="151"/>
      <c r="M991" s="160"/>
    </row>
    <row r="992" spans="2:13" x14ac:dyDescent="0.25">
      <c r="B992" s="151"/>
      <c r="M992" s="160"/>
    </row>
    <row r="993" spans="2:13" x14ac:dyDescent="0.25">
      <c r="B993" s="151"/>
      <c r="M993" s="160"/>
    </row>
    <row r="994" spans="2:13" x14ac:dyDescent="0.25">
      <c r="B994" s="151"/>
      <c r="M994" s="160"/>
    </row>
    <row r="995" spans="2:13" x14ac:dyDescent="0.25">
      <c r="B995" s="151"/>
      <c r="M995" s="160"/>
    </row>
    <row r="996" spans="2:13" x14ac:dyDescent="0.25">
      <c r="B996" s="151"/>
      <c r="M996" s="160"/>
    </row>
    <row r="997" spans="2:13" x14ac:dyDescent="0.25">
      <c r="B997" s="151"/>
      <c r="M997" s="160"/>
    </row>
    <row r="998" spans="2:13" x14ac:dyDescent="0.25">
      <c r="B998" s="151"/>
      <c r="M998" s="160"/>
    </row>
    <row r="999" spans="2:13" x14ac:dyDescent="0.25">
      <c r="B999" s="151"/>
      <c r="M999" s="160"/>
    </row>
    <row r="1000" spans="2:13" x14ac:dyDescent="0.25">
      <c r="B1000" s="151"/>
      <c r="M1000" s="160"/>
    </row>
    <row r="1001" spans="2:13" x14ac:dyDescent="0.25">
      <c r="B1001" s="151"/>
      <c r="M1001" s="160"/>
    </row>
    <row r="1002" spans="2:13" x14ac:dyDescent="0.25">
      <c r="B1002" s="151"/>
      <c r="M1002" s="160"/>
    </row>
    <row r="1003" spans="2:13" x14ac:dyDescent="0.25">
      <c r="B1003" s="151"/>
      <c r="M1003" s="160"/>
    </row>
    <row r="1004" spans="2:13" x14ac:dyDescent="0.25">
      <c r="B1004" s="151"/>
      <c r="M1004" s="160"/>
    </row>
    <row r="1005" spans="2:13" x14ac:dyDescent="0.25">
      <c r="B1005" s="151"/>
      <c r="M1005" s="160"/>
    </row>
    <row r="1006" spans="2:13" x14ac:dyDescent="0.25">
      <c r="B1006" s="151"/>
      <c r="M1006" s="160"/>
    </row>
    <row r="1007" spans="2:13" x14ac:dyDescent="0.25">
      <c r="B1007" s="151"/>
      <c r="M1007" s="160"/>
    </row>
    <row r="1008" spans="2:13" x14ac:dyDescent="0.25">
      <c r="B1008" s="151"/>
      <c r="M1008" s="160"/>
    </row>
    <row r="1009" spans="2:13" x14ac:dyDescent="0.25">
      <c r="B1009" s="151"/>
      <c r="M1009" s="160"/>
    </row>
    <row r="1010" spans="2:13" x14ac:dyDescent="0.25">
      <c r="B1010" s="151"/>
      <c r="M1010" s="160"/>
    </row>
    <row r="1011" spans="2:13" x14ac:dyDescent="0.25">
      <c r="B1011" s="151"/>
      <c r="M1011" s="160"/>
    </row>
    <row r="1012" spans="2:13" x14ac:dyDescent="0.25">
      <c r="B1012" s="151"/>
      <c r="M1012" s="160"/>
    </row>
    <row r="1013" spans="2:13" x14ac:dyDescent="0.25">
      <c r="B1013" s="151"/>
      <c r="M1013" s="160"/>
    </row>
    <row r="1014" spans="2:13" x14ac:dyDescent="0.25">
      <c r="B1014" s="151"/>
      <c r="M1014" s="160"/>
    </row>
    <row r="1015" spans="2:13" x14ac:dyDescent="0.25">
      <c r="B1015" s="151"/>
      <c r="M1015" s="160"/>
    </row>
    <row r="1016" spans="2:13" x14ac:dyDescent="0.25">
      <c r="B1016" s="151"/>
      <c r="M1016" s="160"/>
    </row>
    <row r="1017" spans="2:13" x14ac:dyDescent="0.25">
      <c r="B1017" s="151"/>
      <c r="M1017" s="160"/>
    </row>
    <row r="1018" spans="2:13" x14ac:dyDescent="0.25">
      <c r="B1018" s="151"/>
      <c r="M1018" s="160"/>
    </row>
    <row r="1019" spans="2:13" x14ac:dyDescent="0.25">
      <c r="B1019" s="151"/>
      <c r="M1019" s="160"/>
    </row>
    <row r="1020" spans="2:13" x14ac:dyDescent="0.25">
      <c r="B1020" s="151"/>
      <c r="M1020" s="160"/>
    </row>
    <row r="1021" spans="2:13" x14ac:dyDescent="0.25">
      <c r="B1021" s="151"/>
      <c r="M1021" s="160"/>
    </row>
    <row r="1022" spans="2:13" x14ac:dyDescent="0.25">
      <c r="B1022" s="151"/>
      <c r="M1022" s="160"/>
    </row>
    <row r="1023" spans="2:13" x14ac:dyDescent="0.25">
      <c r="B1023" s="151"/>
      <c r="M1023" s="160"/>
    </row>
    <row r="1024" spans="2:13" x14ac:dyDescent="0.25">
      <c r="B1024" s="151"/>
      <c r="M1024" s="160"/>
    </row>
    <row r="1025" spans="2:13" x14ac:dyDescent="0.25">
      <c r="B1025" s="151"/>
      <c r="M1025" s="160"/>
    </row>
    <row r="1026" spans="2:13" x14ac:dyDescent="0.25">
      <c r="B1026" s="151"/>
      <c r="M1026" s="160"/>
    </row>
    <row r="1027" spans="2:13" x14ac:dyDescent="0.25">
      <c r="B1027" s="151"/>
      <c r="M1027" s="160"/>
    </row>
    <row r="1028" spans="2:13" x14ac:dyDescent="0.25">
      <c r="B1028" s="151"/>
      <c r="M1028" s="160"/>
    </row>
    <row r="1029" spans="2:13" x14ac:dyDescent="0.25">
      <c r="B1029" s="151"/>
      <c r="M1029" s="160"/>
    </row>
    <row r="1030" spans="2:13" x14ac:dyDescent="0.25">
      <c r="B1030" s="151"/>
      <c r="M1030" s="160"/>
    </row>
    <row r="1031" spans="2:13" x14ac:dyDescent="0.25">
      <c r="B1031" s="151"/>
      <c r="M1031" s="160"/>
    </row>
    <row r="1032" spans="2:13" x14ac:dyDescent="0.25">
      <c r="B1032" s="151"/>
      <c r="M1032" s="160"/>
    </row>
    <row r="1033" spans="2:13" x14ac:dyDescent="0.25">
      <c r="B1033" s="151"/>
      <c r="M1033" s="160"/>
    </row>
    <row r="1034" spans="2:13" x14ac:dyDescent="0.25">
      <c r="B1034" s="151"/>
      <c r="M1034" s="160"/>
    </row>
    <row r="1035" spans="2:13" x14ac:dyDescent="0.25">
      <c r="B1035" s="151"/>
      <c r="M1035" s="160"/>
    </row>
    <row r="1036" spans="2:13" x14ac:dyDescent="0.25">
      <c r="B1036" s="151"/>
      <c r="M1036" s="160"/>
    </row>
    <row r="1037" spans="2:13" x14ac:dyDescent="0.25">
      <c r="B1037" s="151"/>
      <c r="M1037" s="160"/>
    </row>
    <row r="1038" spans="2:13" x14ac:dyDescent="0.25">
      <c r="B1038" s="151"/>
      <c r="M1038" s="160"/>
    </row>
    <row r="1039" spans="2:13" x14ac:dyDescent="0.25">
      <c r="B1039" s="151"/>
      <c r="M1039" s="160"/>
    </row>
    <row r="1040" spans="2:13" x14ac:dyDescent="0.25">
      <c r="B1040" s="151"/>
      <c r="M1040" s="160"/>
    </row>
    <row r="1041" spans="2:13" x14ac:dyDescent="0.25">
      <c r="B1041" s="151"/>
      <c r="M1041" s="160"/>
    </row>
    <row r="1042" spans="2:13" x14ac:dyDescent="0.25">
      <c r="B1042" s="151"/>
      <c r="M1042" s="160"/>
    </row>
    <row r="1043" spans="2:13" x14ac:dyDescent="0.25">
      <c r="B1043" s="151"/>
      <c r="M1043" s="160"/>
    </row>
    <row r="1044" spans="2:13" x14ac:dyDescent="0.25">
      <c r="B1044" s="151"/>
      <c r="M1044" s="160"/>
    </row>
    <row r="1045" spans="2:13" x14ac:dyDescent="0.25">
      <c r="B1045" s="151"/>
      <c r="M1045" s="160"/>
    </row>
    <row r="1046" spans="2:13" x14ac:dyDescent="0.25">
      <c r="B1046" s="151"/>
      <c r="M1046" s="160"/>
    </row>
    <row r="1047" spans="2:13" x14ac:dyDescent="0.25">
      <c r="B1047" s="151"/>
      <c r="M1047" s="160"/>
    </row>
    <row r="1048" spans="2:13" x14ac:dyDescent="0.25">
      <c r="B1048" s="151"/>
      <c r="M1048" s="160"/>
    </row>
    <row r="1049" spans="2:13" x14ac:dyDescent="0.25">
      <c r="B1049" s="151"/>
      <c r="M1049" s="160"/>
    </row>
    <row r="1050" spans="2:13" x14ac:dyDescent="0.25">
      <c r="B1050" s="151"/>
      <c r="M1050" s="160"/>
    </row>
    <row r="1051" spans="2:13" x14ac:dyDescent="0.25">
      <c r="B1051" s="151"/>
      <c r="M1051" s="160"/>
    </row>
    <row r="1052" spans="2:13" x14ac:dyDescent="0.25">
      <c r="B1052" s="151"/>
      <c r="M1052" s="160"/>
    </row>
    <row r="1053" spans="2:13" x14ac:dyDescent="0.25">
      <c r="B1053" s="151"/>
      <c r="M1053" s="160"/>
    </row>
    <row r="1054" spans="2:13" x14ac:dyDescent="0.25">
      <c r="B1054" s="151"/>
      <c r="M1054" s="160"/>
    </row>
    <row r="1055" spans="2:13" x14ac:dyDescent="0.25">
      <c r="B1055" s="151"/>
      <c r="M1055" s="160"/>
    </row>
    <row r="1056" spans="2:13" x14ac:dyDescent="0.25">
      <c r="B1056" s="151"/>
      <c r="M1056" s="160"/>
    </row>
    <row r="1057" spans="2:13" x14ac:dyDescent="0.25">
      <c r="B1057" s="151"/>
      <c r="M1057" s="160"/>
    </row>
    <row r="1058" spans="2:13" x14ac:dyDescent="0.25">
      <c r="B1058" s="151"/>
      <c r="M1058" s="160"/>
    </row>
    <row r="1059" spans="2:13" x14ac:dyDescent="0.25">
      <c r="B1059" s="151"/>
      <c r="M1059" s="160"/>
    </row>
    <row r="1060" spans="2:13" x14ac:dyDescent="0.25">
      <c r="B1060" s="151"/>
      <c r="M1060" s="160"/>
    </row>
    <row r="1061" spans="2:13" x14ac:dyDescent="0.25">
      <c r="B1061" s="151"/>
      <c r="M1061" s="160"/>
    </row>
    <row r="1062" spans="2:13" x14ac:dyDescent="0.25">
      <c r="B1062" s="151"/>
      <c r="M1062" s="160"/>
    </row>
    <row r="1063" spans="2:13" x14ac:dyDescent="0.25">
      <c r="B1063" s="151"/>
      <c r="M1063" s="160"/>
    </row>
    <row r="1064" spans="2:13" x14ac:dyDescent="0.25">
      <c r="B1064" s="151"/>
      <c r="M1064" s="160"/>
    </row>
    <row r="1065" spans="2:13" x14ac:dyDescent="0.25">
      <c r="B1065" s="151"/>
      <c r="M1065" s="160"/>
    </row>
    <row r="1066" spans="2:13" x14ac:dyDescent="0.25">
      <c r="B1066" s="151"/>
      <c r="M1066" s="160"/>
    </row>
    <row r="1067" spans="2:13" x14ac:dyDescent="0.25">
      <c r="B1067" s="151"/>
      <c r="M1067" s="160"/>
    </row>
    <row r="1068" spans="2:13" x14ac:dyDescent="0.25">
      <c r="B1068" s="151"/>
      <c r="M1068" s="160"/>
    </row>
    <row r="1069" spans="2:13" x14ac:dyDescent="0.25">
      <c r="B1069" s="151"/>
      <c r="M1069" s="160"/>
    </row>
    <row r="1070" spans="2:13" x14ac:dyDescent="0.25">
      <c r="B1070" s="151"/>
      <c r="M1070" s="160"/>
    </row>
    <row r="1071" spans="2:13" x14ac:dyDescent="0.25">
      <c r="B1071" s="151"/>
      <c r="M1071" s="160"/>
    </row>
    <row r="1072" spans="2:13" x14ac:dyDescent="0.25">
      <c r="B1072" s="151"/>
      <c r="M1072" s="160"/>
    </row>
    <row r="1073" spans="2:13" x14ac:dyDescent="0.25">
      <c r="B1073" s="151"/>
      <c r="M1073" s="160"/>
    </row>
    <row r="1074" spans="2:13" x14ac:dyDescent="0.25">
      <c r="B1074" s="151"/>
      <c r="M1074" s="160"/>
    </row>
    <row r="1075" spans="2:13" x14ac:dyDescent="0.25">
      <c r="B1075" s="151"/>
      <c r="M1075" s="160"/>
    </row>
    <row r="1076" spans="2:13" x14ac:dyDescent="0.25">
      <c r="B1076" s="151"/>
      <c r="M1076" s="160"/>
    </row>
    <row r="1077" spans="2:13" x14ac:dyDescent="0.25">
      <c r="B1077" s="151"/>
      <c r="M1077" s="160"/>
    </row>
    <row r="1078" spans="2:13" x14ac:dyDescent="0.25">
      <c r="B1078" s="151"/>
      <c r="M1078" s="160"/>
    </row>
    <row r="1079" spans="2:13" x14ac:dyDescent="0.25">
      <c r="B1079" s="151"/>
      <c r="M1079" s="160"/>
    </row>
    <row r="1080" spans="2:13" x14ac:dyDescent="0.25">
      <c r="B1080" s="151"/>
      <c r="M1080" s="160"/>
    </row>
    <row r="1081" spans="2:13" x14ac:dyDescent="0.25">
      <c r="B1081" s="151"/>
      <c r="M1081" s="160"/>
    </row>
    <row r="1082" spans="2:13" x14ac:dyDescent="0.25">
      <c r="B1082" s="151"/>
      <c r="M1082" s="160"/>
    </row>
    <row r="1083" spans="2:13" x14ac:dyDescent="0.25">
      <c r="B1083" s="151"/>
      <c r="M1083" s="160"/>
    </row>
    <row r="1084" spans="2:13" x14ac:dyDescent="0.25">
      <c r="B1084" s="151"/>
      <c r="M1084" s="160"/>
    </row>
    <row r="1085" spans="2:13" x14ac:dyDescent="0.25">
      <c r="B1085" s="151"/>
      <c r="M1085" s="160"/>
    </row>
    <row r="1086" spans="2:13" x14ac:dyDescent="0.25">
      <c r="B1086" s="151"/>
      <c r="M1086" s="160"/>
    </row>
    <row r="1087" spans="2:13" x14ac:dyDescent="0.25">
      <c r="B1087" s="151"/>
      <c r="M1087" s="160"/>
    </row>
    <row r="1088" spans="2:13" x14ac:dyDescent="0.25">
      <c r="B1088" s="151"/>
      <c r="M1088" s="160"/>
    </row>
    <row r="1089" spans="2:13" x14ac:dyDescent="0.25">
      <c r="B1089" s="151"/>
      <c r="M1089" s="160"/>
    </row>
    <row r="1090" spans="2:13" x14ac:dyDescent="0.25">
      <c r="B1090" s="151"/>
      <c r="M1090" s="160"/>
    </row>
    <row r="1091" spans="2:13" x14ac:dyDescent="0.25">
      <c r="B1091" s="151"/>
      <c r="M1091" s="160"/>
    </row>
    <row r="1092" spans="2:13" x14ac:dyDescent="0.25">
      <c r="B1092" s="151"/>
      <c r="M1092" s="160"/>
    </row>
    <row r="1093" spans="2:13" x14ac:dyDescent="0.25">
      <c r="B1093" s="151"/>
      <c r="M1093" s="160"/>
    </row>
    <row r="1094" spans="2:13" x14ac:dyDescent="0.25">
      <c r="B1094" s="151"/>
      <c r="M1094" s="160"/>
    </row>
    <row r="1095" spans="2:13" x14ac:dyDescent="0.25">
      <c r="B1095" s="151"/>
      <c r="M1095" s="160"/>
    </row>
    <row r="1096" spans="2:13" x14ac:dyDescent="0.25">
      <c r="B1096" s="151"/>
      <c r="M1096" s="160"/>
    </row>
    <row r="1097" spans="2:13" x14ac:dyDescent="0.25">
      <c r="B1097" s="151"/>
      <c r="M1097" s="160"/>
    </row>
    <row r="1098" spans="2:13" x14ac:dyDescent="0.25">
      <c r="B1098" s="151"/>
      <c r="M1098" s="160"/>
    </row>
    <row r="1099" spans="2:13" x14ac:dyDescent="0.25">
      <c r="B1099" s="151"/>
      <c r="M1099" s="160"/>
    </row>
    <row r="1100" spans="2:13" x14ac:dyDescent="0.25">
      <c r="B1100" s="151"/>
      <c r="M1100" s="160"/>
    </row>
    <row r="1101" spans="2:13" x14ac:dyDescent="0.25">
      <c r="B1101" s="151"/>
      <c r="M1101" s="160"/>
    </row>
    <row r="1102" spans="2:13" x14ac:dyDescent="0.25">
      <c r="B1102" s="151"/>
      <c r="M1102" s="160"/>
    </row>
    <row r="1103" spans="2:13" x14ac:dyDescent="0.25">
      <c r="B1103" s="151"/>
      <c r="M1103" s="160"/>
    </row>
    <row r="1104" spans="2:13" x14ac:dyDescent="0.25">
      <c r="B1104" s="151"/>
      <c r="M1104" s="160"/>
    </row>
    <row r="1105" spans="2:13" x14ac:dyDescent="0.25">
      <c r="B1105" s="151"/>
      <c r="M1105" s="160"/>
    </row>
    <row r="1106" spans="2:13" x14ac:dyDescent="0.25">
      <c r="B1106" s="151"/>
      <c r="M1106" s="160"/>
    </row>
    <row r="1107" spans="2:13" x14ac:dyDescent="0.25">
      <c r="B1107" s="151"/>
      <c r="M1107" s="160"/>
    </row>
    <row r="1108" spans="2:13" x14ac:dyDescent="0.25">
      <c r="B1108" s="151"/>
      <c r="M1108" s="160"/>
    </row>
    <row r="1109" spans="2:13" x14ac:dyDescent="0.25">
      <c r="B1109" s="151"/>
      <c r="M1109" s="160"/>
    </row>
    <row r="1110" spans="2:13" x14ac:dyDescent="0.25">
      <c r="B1110" s="151"/>
      <c r="M1110" s="160"/>
    </row>
    <row r="1111" spans="2:13" x14ac:dyDescent="0.25">
      <c r="B1111" s="151"/>
      <c r="M1111" s="160"/>
    </row>
    <row r="1112" spans="2:13" x14ac:dyDescent="0.25">
      <c r="B1112" s="151"/>
      <c r="M1112" s="160"/>
    </row>
    <row r="1113" spans="2:13" x14ac:dyDescent="0.25">
      <c r="B1113" s="151"/>
      <c r="M1113" s="160"/>
    </row>
    <row r="1114" spans="2:13" x14ac:dyDescent="0.25">
      <c r="B1114" s="151"/>
      <c r="M1114" s="160"/>
    </row>
    <row r="1115" spans="2:13" x14ac:dyDescent="0.25">
      <c r="B1115" s="151"/>
      <c r="M1115" s="160"/>
    </row>
    <row r="1116" spans="2:13" x14ac:dyDescent="0.25">
      <c r="B1116" s="151"/>
      <c r="M1116" s="160"/>
    </row>
    <row r="1117" spans="2:13" x14ac:dyDescent="0.25">
      <c r="B1117" s="151"/>
      <c r="M1117" s="160"/>
    </row>
    <row r="1118" spans="2:13" x14ac:dyDescent="0.25">
      <c r="B1118" s="151"/>
      <c r="M1118" s="160"/>
    </row>
    <row r="1119" spans="2:13" x14ac:dyDescent="0.25">
      <c r="B1119" s="151"/>
      <c r="M1119" s="160"/>
    </row>
    <row r="1120" spans="2:13" x14ac:dyDescent="0.25">
      <c r="B1120" s="151"/>
      <c r="M1120" s="160"/>
    </row>
    <row r="1121" spans="2:13" x14ac:dyDescent="0.25">
      <c r="B1121" s="151"/>
      <c r="M1121" s="160"/>
    </row>
    <row r="1122" spans="2:13" x14ac:dyDescent="0.25">
      <c r="B1122" s="151"/>
      <c r="M1122" s="160"/>
    </row>
    <row r="1123" spans="2:13" x14ac:dyDescent="0.25">
      <c r="B1123" s="151"/>
      <c r="M1123" s="160"/>
    </row>
    <row r="1124" spans="2:13" x14ac:dyDescent="0.25">
      <c r="B1124" s="151"/>
      <c r="M1124" s="160"/>
    </row>
    <row r="1125" spans="2:13" x14ac:dyDescent="0.25">
      <c r="B1125" s="151"/>
      <c r="M1125" s="160"/>
    </row>
    <row r="1126" spans="2:13" x14ac:dyDescent="0.25">
      <c r="B1126" s="151"/>
      <c r="M1126" s="160"/>
    </row>
    <row r="1127" spans="2:13" x14ac:dyDescent="0.25">
      <c r="B1127" s="151"/>
      <c r="M1127" s="160"/>
    </row>
    <row r="1128" spans="2:13" x14ac:dyDescent="0.25">
      <c r="B1128" s="151"/>
      <c r="M1128" s="160"/>
    </row>
    <row r="1129" spans="2:13" x14ac:dyDescent="0.25">
      <c r="B1129" s="151"/>
      <c r="M1129" s="160"/>
    </row>
    <row r="1130" spans="2:13" x14ac:dyDescent="0.25">
      <c r="B1130" s="151"/>
      <c r="M1130" s="160"/>
    </row>
    <row r="1131" spans="2:13" x14ac:dyDescent="0.25">
      <c r="B1131" s="151"/>
      <c r="M1131" s="160"/>
    </row>
    <row r="1132" spans="2:13" x14ac:dyDescent="0.25">
      <c r="B1132" s="151"/>
      <c r="M1132" s="160"/>
    </row>
    <row r="1133" spans="2:13" x14ac:dyDescent="0.25">
      <c r="B1133" s="151"/>
      <c r="M1133" s="160"/>
    </row>
    <row r="1134" spans="2:13" x14ac:dyDescent="0.25">
      <c r="B1134" s="151"/>
      <c r="M1134" s="160"/>
    </row>
    <row r="1135" spans="2:13" x14ac:dyDescent="0.25">
      <c r="B1135" s="151"/>
      <c r="M1135" s="160"/>
    </row>
    <row r="1136" spans="2:13" x14ac:dyDescent="0.25">
      <c r="B1136" s="151"/>
      <c r="M1136" s="160"/>
    </row>
    <row r="1137" spans="2:13" x14ac:dyDescent="0.25">
      <c r="B1137" s="151"/>
      <c r="M1137" s="160"/>
    </row>
    <row r="1138" spans="2:13" x14ac:dyDescent="0.25">
      <c r="B1138" s="151"/>
      <c r="M1138" s="160"/>
    </row>
    <row r="1139" spans="2:13" x14ac:dyDescent="0.25">
      <c r="B1139" s="151"/>
      <c r="M1139" s="160"/>
    </row>
    <row r="1140" spans="2:13" x14ac:dyDescent="0.25">
      <c r="B1140" s="151"/>
      <c r="M1140" s="160"/>
    </row>
    <row r="1141" spans="2:13" x14ac:dyDescent="0.25">
      <c r="B1141" s="151"/>
      <c r="M1141" s="160"/>
    </row>
    <row r="1142" spans="2:13" x14ac:dyDescent="0.25">
      <c r="B1142" s="151"/>
      <c r="M1142" s="160"/>
    </row>
    <row r="1143" spans="2:13" x14ac:dyDescent="0.25">
      <c r="B1143" s="151"/>
      <c r="M1143" s="160"/>
    </row>
    <row r="1144" spans="2:13" x14ac:dyDescent="0.25">
      <c r="B1144" s="151"/>
      <c r="M1144" s="160"/>
    </row>
    <row r="1145" spans="2:13" x14ac:dyDescent="0.25">
      <c r="B1145" s="151"/>
      <c r="M1145" s="160"/>
    </row>
    <row r="1146" spans="2:13" x14ac:dyDescent="0.25">
      <c r="B1146" s="151"/>
      <c r="M1146" s="160"/>
    </row>
    <row r="1147" spans="2:13" x14ac:dyDescent="0.25">
      <c r="B1147" s="151"/>
      <c r="M1147" s="160"/>
    </row>
    <row r="1148" spans="2:13" x14ac:dyDescent="0.25">
      <c r="B1148" s="151"/>
      <c r="M1148" s="160"/>
    </row>
    <row r="1149" spans="2:13" x14ac:dyDescent="0.25">
      <c r="B1149" s="151"/>
      <c r="M1149" s="160"/>
    </row>
    <row r="1150" spans="2:13" x14ac:dyDescent="0.25">
      <c r="B1150" s="151"/>
      <c r="M1150" s="160"/>
    </row>
    <row r="1151" spans="2:13" x14ac:dyDescent="0.25">
      <c r="B1151" s="151"/>
      <c r="M1151" s="160"/>
    </row>
    <row r="1152" spans="2:13" x14ac:dyDescent="0.25">
      <c r="B1152" s="151"/>
      <c r="M1152" s="160"/>
    </row>
    <row r="1153" spans="2:13" x14ac:dyDescent="0.25">
      <c r="B1153" s="151"/>
      <c r="M1153" s="160"/>
    </row>
    <row r="1154" spans="2:13" x14ac:dyDescent="0.25">
      <c r="B1154" s="151"/>
      <c r="M1154" s="160"/>
    </row>
    <row r="1155" spans="2:13" x14ac:dyDescent="0.25">
      <c r="B1155" s="151"/>
      <c r="M1155" s="160"/>
    </row>
    <row r="1156" spans="2:13" x14ac:dyDescent="0.25">
      <c r="B1156" s="151"/>
      <c r="M1156" s="160"/>
    </row>
    <row r="1157" spans="2:13" x14ac:dyDescent="0.25">
      <c r="B1157" s="151"/>
      <c r="M1157" s="160"/>
    </row>
    <row r="1158" spans="2:13" x14ac:dyDescent="0.25">
      <c r="B1158" s="151"/>
      <c r="M1158" s="160"/>
    </row>
    <row r="1159" spans="2:13" x14ac:dyDescent="0.25">
      <c r="B1159" s="151"/>
      <c r="M1159" s="160"/>
    </row>
    <row r="1160" spans="2:13" x14ac:dyDescent="0.25">
      <c r="B1160" s="151"/>
      <c r="M1160" s="160"/>
    </row>
    <row r="1161" spans="2:13" x14ac:dyDescent="0.25">
      <c r="B1161" s="151"/>
      <c r="M1161" s="160"/>
    </row>
    <row r="1162" spans="2:13" x14ac:dyDescent="0.25">
      <c r="B1162" s="151"/>
      <c r="M1162" s="160"/>
    </row>
    <row r="1163" spans="2:13" x14ac:dyDescent="0.25">
      <c r="B1163" s="151"/>
      <c r="M1163" s="160"/>
    </row>
    <row r="1164" spans="2:13" x14ac:dyDescent="0.25">
      <c r="B1164" s="151"/>
      <c r="M1164" s="160"/>
    </row>
    <row r="1165" spans="2:13" x14ac:dyDescent="0.25">
      <c r="B1165" s="151"/>
      <c r="M1165" s="160"/>
    </row>
    <row r="1166" spans="2:13" x14ac:dyDescent="0.25">
      <c r="B1166" s="151"/>
      <c r="M1166" s="160"/>
    </row>
    <row r="1167" spans="2:13" x14ac:dyDescent="0.25">
      <c r="B1167" s="151"/>
      <c r="M1167" s="160"/>
    </row>
    <row r="1168" spans="2:13" x14ac:dyDescent="0.25">
      <c r="B1168" s="151"/>
      <c r="M1168" s="160"/>
    </row>
    <row r="1169" spans="2:13" x14ac:dyDescent="0.25">
      <c r="B1169" s="151"/>
      <c r="M1169" s="160"/>
    </row>
    <row r="1170" spans="2:13" x14ac:dyDescent="0.25">
      <c r="B1170" s="151"/>
      <c r="M1170" s="160"/>
    </row>
    <row r="1171" spans="2:13" x14ac:dyDescent="0.25">
      <c r="B1171" s="151"/>
      <c r="M1171" s="160"/>
    </row>
    <row r="1172" spans="2:13" x14ac:dyDescent="0.25">
      <c r="B1172" s="151"/>
      <c r="M1172" s="160"/>
    </row>
    <row r="1173" spans="2:13" x14ac:dyDescent="0.25">
      <c r="B1173" s="151"/>
      <c r="M1173" s="160"/>
    </row>
    <row r="1174" spans="2:13" x14ac:dyDescent="0.25">
      <c r="B1174" s="151"/>
      <c r="M1174" s="160"/>
    </row>
    <row r="1175" spans="2:13" x14ac:dyDescent="0.25">
      <c r="B1175" s="151"/>
      <c r="M1175" s="160"/>
    </row>
    <row r="1176" spans="2:13" x14ac:dyDescent="0.25">
      <c r="B1176" s="151"/>
      <c r="M1176" s="160"/>
    </row>
    <row r="1177" spans="2:13" x14ac:dyDescent="0.25">
      <c r="B1177" s="151"/>
      <c r="M1177" s="160"/>
    </row>
    <row r="1178" spans="2:13" x14ac:dyDescent="0.25">
      <c r="B1178" s="151"/>
      <c r="M1178" s="160"/>
    </row>
    <row r="1179" spans="2:13" x14ac:dyDescent="0.25">
      <c r="B1179" s="151"/>
      <c r="M1179" s="160"/>
    </row>
    <row r="1180" spans="2:13" x14ac:dyDescent="0.25">
      <c r="B1180" s="151"/>
      <c r="M1180" s="160"/>
    </row>
    <row r="1181" spans="2:13" x14ac:dyDescent="0.25">
      <c r="B1181" s="151"/>
      <c r="M1181" s="160"/>
    </row>
    <row r="1182" spans="2:13" x14ac:dyDescent="0.25">
      <c r="B1182" s="151"/>
      <c r="M1182" s="160"/>
    </row>
    <row r="1183" spans="2:13" x14ac:dyDescent="0.25">
      <c r="B1183" s="151"/>
      <c r="M1183" s="160"/>
    </row>
    <row r="1184" spans="2:13" x14ac:dyDescent="0.25">
      <c r="B1184" s="151"/>
      <c r="M1184" s="160"/>
    </row>
    <row r="1185" spans="2:13" x14ac:dyDescent="0.25">
      <c r="B1185" s="151"/>
      <c r="M1185" s="160"/>
    </row>
    <row r="1186" spans="2:13" x14ac:dyDescent="0.25">
      <c r="B1186" s="151"/>
      <c r="M1186" s="160"/>
    </row>
    <row r="1187" spans="2:13" x14ac:dyDescent="0.25">
      <c r="B1187" s="151"/>
      <c r="M1187" s="160"/>
    </row>
    <row r="1188" spans="2:13" x14ac:dyDescent="0.25">
      <c r="B1188" s="151"/>
      <c r="M1188" s="160"/>
    </row>
    <row r="1189" spans="2:13" x14ac:dyDescent="0.25">
      <c r="B1189" s="151"/>
      <c r="M1189" s="160"/>
    </row>
    <row r="1190" spans="2:13" x14ac:dyDescent="0.25">
      <c r="B1190" s="151"/>
      <c r="M1190" s="160"/>
    </row>
    <row r="1191" spans="2:13" x14ac:dyDescent="0.25">
      <c r="B1191" s="151"/>
      <c r="M1191" s="160"/>
    </row>
    <row r="1192" spans="2:13" x14ac:dyDescent="0.25">
      <c r="B1192" s="151"/>
      <c r="M1192" s="160"/>
    </row>
    <row r="1193" spans="2:13" x14ac:dyDescent="0.25">
      <c r="B1193" s="151"/>
      <c r="M1193" s="160"/>
    </row>
    <row r="1194" spans="2:13" x14ac:dyDescent="0.25">
      <c r="B1194" s="151"/>
      <c r="M1194" s="160"/>
    </row>
    <row r="1195" spans="2:13" x14ac:dyDescent="0.25">
      <c r="B1195" s="151"/>
      <c r="M1195" s="160"/>
    </row>
    <row r="1196" spans="2:13" x14ac:dyDescent="0.25">
      <c r="B1196" s="151"/>
      <c r="M1196" s="160"/>
    </row>
    <row r="1197" spans="2:13" x14ac:dyDescent="0.25">
      <c r="B1197" s="151"/>
      <c r="M1197" s="160"/>
    </row>
    <row r="1198" spans="2:13" x14ac:dyDescent="0.25">
      <c r="B1198" s="151"/>
      <c r="M1198" s="160"/>
    </row>
    <row r="1199" spans="2:13" x14ac:dyDescent="0.25">
      <c r="B1199" s="151"/>
      <c r="M1199" s="160"/>
    </row>
    <row r="1200" spans="2:13" x14ac:dyDescent="0.25">
      <c r="B1200" s="151"/>
      <c r="M1200" s="160"/>
    </row>
    <row r="1201" spans="2:13" x14ac:dyDescent="0.25">
      <c r="B1201" s="151"/>
      <c r="M1201" s="160"/>
    </row>
    <row r="1202" spans="2:13" x14ac:dyDescent="0.25">
      <c r="B1202" s="151"/>
      <c r="M1202" s="160"/>
    </row>
    <row r="1203" spans="2:13" x14ac:dyDescent="0.25">
      <c r="B1203" s="151"/>
      <c r="M1203" s="160"/>
    </row>
    <row r="1204" spans="2:13" x14ac:dyDescent="0.25">
      <c r="B1204" s="151"/>
      <c r="M1204" s="160"/>
    </row>
    <row r="1205" spans="2:13" x14ac:dyDescent="0.25">
      <c r="B1205" s="151"/>
      <c r="M1205" s="160"/>
    </row>
    <row r="1206" spans="2:13" x14ac:dyDescent="0.25">
      <c r="B1206" s="151"/>
      <c r="M1206" s="160"/>
    </row>
    <row r="1207" spans="2:13" x14ac:dyDescent="0.25">
      <c r="B1207" s="151"/>
      <c r="M1207" s="160"/>
    </row>
    <row r="1208" spans="2:13" x14ac:dyDescent="0.25">
      <c r="B1208" s="151"/>
      <c r="M1208" s="160"/>
    </row>
    <row r="1209" spans="2:13" x14ac:dyDescent="0.25">
      <c r="B1209" s="151"/>
      <c r="M1209" s="160"/>
    </row>
    <row r="1210" spans="2:13" x14ac:dyDescent="0.25">
      <c r="B1210" s="151"/>
      <c r="M1210" s="160"/>
    </row>
    <row r="1211" spans="2:13" x14ac:dyDescent="0.25">
      <c r="B1211" s="151"/>
      <c r="M1211" s="160"/>
    </row>
    <row r="1212" spans="2:13" x14ac:dyDescent="0.25">
      <c r="B1212" s="151"/>
      <c r="M1212" s="160"/>
    </row>
    <row r="1213" spans="2:13" x14ac:dyDescent="0.25">
      <c r="B1213" s="151"/>
      <c r="M1213" s="160"/>
    </row>
    <row r="1214" spans="2:13" x14ac:dyDescent="0.25">
      <c r="B1214" s="151"/>
      <c r="M1214" s="160"/>
    </row>
    <row r="1215" spans="2:13" x14ac:dyDescent="0.25">
      <c r="B1215" s="151"/>
      <c r="M1215" s="160"/>
    </row>
    <row r="1216" spans="2:13" x14ac:dyDescent="0.25">
      <c r="B1216" s="151"/>
      <c r="M1216" s="160"/>
    </row>
    <row r="1217" spans="2:13" x14ac:dyDescent="0.25">
      <c r="B1217" s="151"/>
      <c r="M1217" s="160"/>
    </row>
    <row r="1218" spans="2:13" x14ac:dyDescent="0.25">
      <c r="B1218" s="151"/>
      <c r="M1218" s="160"/>
    </row>
    <row r="1219" spans="2:13" x14ac:dyDescent="0.25">
      <c r="B1219" s="151"/>
      <c r="M1219" s="160"/>
    </row>
    <row r="1220" spans="2:13" x14ac:dyDescent="0.25">
      <c r="B1220" s="151"/>
      <c r="M1220" s="160"/>
    </row>
    <row r="1221" spans="2:13" x14ac:dyDescent="0.25">
      <c r="B1221" s="151"/>
      <c r="M1221" s="160"/>
    </row>
    <row r="1222" spans="2:13" x14ac:dyDescent="0.25">
      <c r="B1222" s="151"/>
      <c r="M1222" s="160"/>
    </row>
    <row r="1223" spans="2:13" x14ac:dyDescent="0.25">
      <c r="B1223" s="151"/>
      <c r="M1223" s="160"/>
    </row>
    <row r="1224" spans="2:13" x14ac:dyDescent="0.25">
      <c r="B1224" s="151"/>
      <c r="M1224" s="160"/>
    </row>
    <row r="1225" spans="2:13" x14ac:dyDescent="0.25">
      <c r="B1225" s="151"/>
      <c r="M1225" s="160"/>
    </row>
    <row r="1226" spans="2:13" x14ac:dyDescent="0.25">
      <c r="B1226" s="151"/>
      <c r="M1226" s="160"/>
    </row>
    <row r="1227" spans="2:13" x14ac:dyDescent="0.25">
      <c r="B1227" s="151"/>
      <c r="M1227" s="160"/>
    </row>
    <row r="1228" spans="2:13" x14ac:dyDescent="0.25">
      <c r="B1228" s="151"/>
      <c r="M1228" s="160"/>
    </row>
    <row r="1229" spans="2:13" x14ac:dyDescent="0.25">
      <c r="B1229" s="151"/>
      <c r="M1229" s="160"/>
    </row>
    <row r="1230" spans="2:13" x14ac:dyDescent="0.25">
      <c r="B1230" s="151"/>
      <c r="M1230" s="160"/>
    </row>
    <row r="1231" spans="2:13" x14ac:dyDescent="0.25">
      <c r="B1231" s="151"/>
      <c r="M1231" s="160"/>
    </row>
    <row r="1232" spans="2:13" x14ac:dyDescent="0.25">
      <c r="B1232" s="151"/>
      <c r="M1232" s="160"/>
    </row>
    <row r="1233" spans="2:13" x14ac:dyDescent="0.25">
      <c r="B1233" s="151"/>
      <c r="M1233" s="160"/>
    </row>
    <row r="1234" spans="2:13" x14ac:dyDescent="0.25">
      <c r="B1234" s="151"/>
      <c r="M1234" s="160"/>
    </row>
    <row r="1235" spans="2:13" x14ac:dyDescent="0.25">
      <c r="B1235" s="151"/>
      <c r="M1235" s="160"/>
    </row>
    <row r="1236" spans="2:13" x14ac:dyDescent="0.25">
      <c r="B1236" s="151"/>
      <c r="M1236" s="160"/>
    </row>
    <row r="1237" spans="2:13" x14ac:dyDescent="0.25">
      <c r="B1237" s="151"/>
      <c r="M1237" s="160"/>
    </row>
    <row r="1238" spans="2:13" x14ac:dyDescent="0.25">
      <c r="B1238" s="151"/>
      <c r="M1238" s="160"/>
    </row>
    <row r="1239" spans="2:13" x14ac:dyDescent="0.25">
      <c r="B1239" s="151"/>
      <c r="M1239" s="160"/>
    </row>
    <row r="1240" spans="2:13" x14ac:dyDescent="0.25">
      <c r="B1240" s="151"/>
      <c r="M1240" s="160"/>
    </row>
    <row r="1241" spans="2:13" x14ac:dyDescent="0.25">
      <c r="B1241" s="151"/>
      <c r="M1241" s="160"/>
    </row>
    <row r="1242" spans="2:13" x14ac:dyDescent="0.25">
      <c r="B1242" s="151"/>
      <c r="M1242" s="160"/>
    </row>
    <row r="1243" spans="2:13" x14ac:dyDescent="0.25">
      <c r="B1243" s="151"/>
      <c r="M1243" s="160"/>
    </row>
    <row r="1244" spans="2:13" x14ac:dyDescent="0.25">
      <c r="B1244" s="151"/>
      <c r="M1244" s="160"/>
    </row>
    <row r="1245" spans="2:13" x14ac:dyDescent="0.25">
      <c r="B1245" s="151"/>
      <c r="M1245" s="160"/>
    </row>
    <row r="1246" spans="2:13" x14ac:dyDescent="0.25">
      <c r="B1246" s="151"/>
      <c r="M1246" s="160"/>
    </row>
    <row r="1247" spans="2:13" x14ac:dyDescent="0.25">
      <c r="B1247" s="151"/>
      <c r="M1247" s="160"/>
    </row>
    <row r="1248" spans="2:13" x14ac:dyDescent="0.25">
      <c r="B1248" s="151"/>
      <c r="M1248" s="160"/>
    </row>
    <row r="1249" spans="2:13" x14ac:dyDescent="0.25">
      <c r="B1249" s="151"/>
      <c r="M1249" s="160"/>
    </row>
    <row r="1250" spans="2:13" x14ac:dyDescent="0.25">
      <c r="B1250" s="151"/>
      <c r="M1250" s="160"/>
    </row>
    <row r="1251" spans="2:13" x14ac:dyDescent="0.25">
      <c r="B1251" s="151"/>
      <c r="M1251" s="160"/>
    </row>
    <row r="1252" spans="2:13" x14ac:dyDescent="0.25">
      <c r="B1252" s="151"/>
      <c r="M1252" s="160"/>
    </row>
    <row r="1253" spans="2:13" x14ac:dyDescent="0.25">
      <c r="B1253" s="151"/>
      <c r="M1253" s="160"/>
    </row>
    <row r="1254" spans="2:13" x14ac:dyDescent="0.25">
      <c r="B1254" s="151"/>
      <c r="M1254" s="160"/>
    </row>
    <row r="1255" spans="2:13" x14ac:dyDescent="0.25">
      <c r="B1255" s="151"/>
      <c r="M1255" s="160"/>
    </row>
    <row r="1256" spans="2:13" x14ac:dyDescent="0.25">
      <c r="B1256" s="151"/>
      <c r="M1256" s="160"/>
    </row>
    <row r="1257" spans="2:13" x14ac:dyDescent="0.25">
      <c r="B1257" s="151"/>
      <c r="M1257" s="160"/>
    </row>
    <row r="1258" spans="2:13" x14ac:dyDescent="0.25">
      <c r="B1258" s="151"/>
      <c r="M1258" s="160"/>
    </row>
    <row r="1259" spans="2:13" x14ac:dyDescent="0.25">
      <c r="B1259" s="151"/>
      <c r="M1259" s="160"/>
    </row>
    <row r="1260" spans="2:13" x14ac:dyDescent="0.25">
      <c r="B1260" s="151"/>
      <c r="M1260" s="160"/>
    </row>
    <row r="1261" spans="2:13" x14ac:dyDescent="0.25">
      <c r="B1261" s="151"/>
      <c r="M1261" s="160"/>
    </row>
    <row r="1262" spans="2:13" x14ac:dyDescent="0.25">
      <c r="B1262" s="151"/>
      <c r="M1262" s="160"/>
    </row>
    <row r="1263" spans="2:13" x14ac:dyDescent="0.25">
      <c r="B1263" s="151"/>
      <c r="M1263" s="160"/>
    </row>
    <row r="1264" spans="2:13" x14ac:dyDescent="0.25">
      <c r="B1264" s="151"/>
      <c r="M1264" s="160"/>
    </row>
    <row r="1265" spans="2:13" x14ac:dyDescent="0.25">
      <c r="B1265" s="151"/>
      <c r="M1265" s="160"/>
    </row>
    <row r="1266" spans="2:13" x14ac:dyDescent="0.25">
      <c r="B1266" s="151"/>
      <c r="M1266" s="160"/>
    </row>
    <row r="1267" spans="2:13" x14ac:dyDescent="0.25">
      <c r="B1267" s="151"/>
      <c r="M1267" s="160"/>
    </row>
    <row r="1268" spans="2:13" x14ac:dyDescent="0.25">
      <c r="B1268" s="151"/>
      <c r="M1268" s="160"/>
    </row>
    <row r="1269" spans="2:13" x14ac:dyDescent="0.25">
      <c r="B1269" s="151"/>
      <c r="M1269" s="160"/>
    </row>
    <row r="1270" spans="2:13" x14ac:dyDescent="0.25">
      <c r="B1270" s="151"/>
      <c r="M1270" s="160"/>
    </row>
    <row r="1271" spans="2:13" x14ac:dyDescent="0.25">
      <c r="B1271" s="151"/>
      <c r="M1271" s="160"/>
    </row>
    <row r="1272" spans="2:13" x14ac:dyDescent="0.25">
      <c r="B1272" s="151"/>
      <c r="M1272" s="160"/>
    </row>
    <row r="1273" spans="2:13" x14ac:dyDescent="0.25">
      <c r="B1273" s="151"/>
      <c r="M1273" s="160"/>
    </row>
    <row r="1274" spans="2:13" x14ac:dyDescent="0.25">
      <c r="B1274" s="151"/>
      <c r="M1274" s="160"/>
    </row>
    <row r="1275" spans="2:13" x14ac:dyDescent="0.25">
      <c r="B1275" s="151"/>
      <c r="M1275" s="160"/>
    </row>
    <row r="1276" spans="2:13" x14ac:dyDescent="0.25">
      <c r="B1276" s="151"/>
      <c r="M1276" s="160"/>
    </row>
    <row r="1277" spans="2:13" x14ac:dyDescent="0.25">
      <c r="B1277" s="151"/>
      <c r="M1277" s="160"/>
    </row>
    <row r="1278" spans="2:13" x14ac:dyDescent="0.25">
      <c r="B1278" s="151"/>
      <c r="M1278" s="160"/>
    </row>
    <row r="1279" spans="2:13" x14ac:dyDescent="0.25">
      <c r="B1279" s="151"/>
      <c r="M1279" s="160"/>
    </row>
    <row r="1280" spans="2:13" x14ac:dyDescent="0.25">
      <c r="B1280" s="151"/>
      <c r="M1280" s="160"/>
    </row>
    <row r="1281" spans="2:13" x14ac:dyDescent="0.25">
      <c r="B1281" s="151"/>
      <c r="M1281" s="160"/>
    </row>
    <row r="1282" spans="2:13" x14ac:dyDescent="0.25">
      <c r="B1282" s="151"/>
      <c r="M1282" s="160"/>
    </row>
    <row r="1283" spans="2:13" x14ac:dyDescent="0.25">
      <c r="B1283" s="151"/>
      <c r="M1283" s="160"/>
    </row>
    <row r="1284" spans="2:13" x14ac:dyDescent="0.25">
      <c r="B1284" s="151"/>
      <c r="M1284" s="160"/>
    </row>
    <row r="1285" spans="2:13" x14ac:dyDescent="0.25">
      <c r="B1285" s="151"/>
      <c r="M1285" s="160"/>
    </row>
    <row r="1286" spans="2:13" x14ac:dyDescent="0.25">
      <c r="B1286" s="151"/>
      <c r="M1286" s="160"/>
    </row>
    <row r="1287" spans="2:13" x14ac:dyDescent="0.25">
      <c r="B1287" s="151"/>
      <c r="M1287" s="160"/>
    </row>
    <row r="1288" spans="2:13" x14ac:dyDescent="0.25">
      <c r="B1288" s="151"/>
      <c r="M1288" s="160"/>
    </row>
    <row r="1289" spans="2:13" x14ac:dyDescent="0.25">
      <c r="B1289" s="151"/>
      <c r="M1289" s="160"/>
    </row>
    <row r="1290" spans="2:13" x14ac:dyDescent="0.25">
      <c r="B1290" s="151"/>
      <c r="M1290" s="160"/>
    </row>
    <row r="1291" spans="2:13" x14ac:dyDescent="0.25">
      <c r="B1291" s="151"/>
      <c r="M1291" s="160"/>
    </row>
    <row r="1292" spans="2:13" x14ac:dyDescent="0.25">
      <c r="B1292" s="151"/>
      <c r="M1292" s="160"/>
    </row>
    <row r="1293" spans="2:13" x14ac:dyDescent="0.25">
      <c r="B1293" s="151"/>
      <c r="M1293" s="160"/>
    </row>
    <row r="1294" spans="2:13" x14ac:dyDescent="0.25">
      <c r="B1294" s="151"/>
      <c r="M1294" s="160"/>
    </row>
    <row r="1295" spans="2:13" x14ac:dyDescent="0.25">
      <c r="B1295" s="151"/>
      <c r="M1295" s="160"/>
    </row>
    <row r="1296" spans="2:13" x14ac:dyDescent="0.25">
      <c r="B1296" s="151"/>
      <c r="M1296" s="160"/>
    </row>
    <row r="1297" spans="2:13" x14ac:dyDescent="0.25">
      <c r="B1297" s="151"/>
      <c r="M1297" s="160"/>
    </row>
    <row r="1298" spans="2:13" x14ac:dyDescent="0.25">
      <c r="B1298" s="151"/>
      <c r="M1298" s="160"/>
    </row>
    <row r="1299" spans="2:13" x14ac:dyDescent="0.25">
      <c r="B1299" s="151"/>
      <c r="M1299" s="160"/>
    </row>
    <row r="1300" spans="2:13" x14ac:dyDescent="0.25">
      <c r="B1300" s="151"/>
      <c r="M1300" s="160"/>
    </row>
    <row r="1301" spans="2:13" x14ac:dyDescent="0.25">
      <c r="B1301" s="151"/>
      <c r="M1301" s="160"/>
    </row>
    <row r="1302" spans="2:13" x14ac:dyDescent="0.25">
      <c r="B1302" s="151"/>
      <c r="M1302" s="160"/>
    </row>
    <row r="1303" spans="2:13" x14ac:dyDescent="0.25">
      <c r="B1303" s="151"/>
      <c r="M1303" s="160"/>
    </row>
    <row r="1304" spans="2:13" x14ac:dyDescent="0.25">
      <c r="B1304" s="151"/>
      <c r="M1304" s="160"/>
    </row>
    <row r="1305" spans="2:13" x14ac:dyDescent="0.25">
      <c r="B1305" s="151"/>
      <c r="M1305" s="160"/>
    </row>
    <row r="1306" spans="2:13" x14ac:dyDescent="0.25">
      <c r="B1306" s="151"/>
      <c r="M1306" s="160"/>
    </row>
    <row r="1307" spans="2:13" x14ac:dyDescent="0.25">
      <c r="B1307" s="151"/>
      <c r="M1307" s="160"/>
    </row>
    <row r="1308" spans="2:13" x14ac:dyDescent="0.25">
      <c r="B1308" s="151"/>
      <c r="M1308" s="160"/>
    </row>
    <row r="1309" spans="2:13" x14ac:dyDescent="0.25">
      <c r="B1309" s="151"/>
      <c r="M1309" s="160"/>
    </row>
    <row r="1310" spans="2:13" x14ac:dyDescent="0.25">
      <c r="B1310" s="151"/>
      <c r="M1310" s="160"/>
    </row>
    <row r="1311" spans="2:13" x14ac:dyDescent="0.25">
      <c r="B1311" s="151"/>
      <c r="M1311" s="160"/>
    </row>
    <row r="1312" spans="2:13" x14ac:dyDescent="0.25">
      <c r="B1312" s="151"/>
      <c r="M1312" s="160"/>
    </row>
    <row r="1313" spans="2:13" x14ac:dyDescent="0.25">
      <c r="B1313" s="151"/>
      <c r="M1313" s="160"/>
    </row>
    <row r="1314" spans="2:13" x14ac:dyDescent="0.25">
      <c r="B1314" s="151"/>
      <c r="M1314" s="160"/>
    </row>
    <row r="1315" spans="2:13" x14ac:dyDescent="0.25">
      <c r="B1315" s="151"/>
      <c r="M1315" s="160"/>
    </row>
    <row r="1316" spans="2:13" x14ac:dyDescent="0.25">
      <c r="B1316" s="151"/>
      <c r="M1316" s="160"/>
    </row>
    <row r="1317" spans="2:13" x14ac:dyDescent="0.25">
      <c r="B1317" s="151"/>
      <c r="M1317" s="160"/>
    </row>
    <row r="1318" spans="2:13" x14ac:dyDescent="0.25">
      <c r="B1318" s="151"/>
      <c r="M1318" s="160"/>
    </row>
    <row r="1319" spans="2:13" x14ac:dyDescent="0.25">
      <c r="B1319" s="151"/>
      <c r="M1319" s="160"/>
    </row>
    <row r="1320" spans="2:13" x14ac:dyDescent="0.25">
      <c r="B1320" s="151"/>
      <c r="M1320" s="160"/>
    </row>
    <row r="1321" spans="2:13" x14ac:dyDescent="0.25">
      <c r="B1321" s="151"/>
      <c r="M1321" s="160"/>
    </row>
    <row r="1322" spans="2:13" x14ac:dyDescent="0.25">
      <c r="B1322" s="151"/>
      <c r="M1322" s="160"/>
    </row>
    <row r="1323" spans="2:13" x14ac:dyDescent="0.25">
      <c r="B1323" s="151"/>
      <c r="M1323" s="160"/>
    </row>
    <row r="1324" spans="2:13" x14ac:dyDescent="0.25">
      <c r="B1324" s="151"/>
      <c r="M1324" s="160"/>
    </row>
    <row r="1325" spans="2:13" x14ac:dyDescent="0.25">
      <c r="B1325" s="151"/>
      <c r="M1325" s="160"/>
    </row>
    <row r="1326" spans="2:13" x14ac:dyDescent="0.25">
      <c r="B1326" s="151"/>
      <c r="M1326" s="160"/>
    </row>
    <row r="1327" spans="2:13" x14ac:dyDescent="0.25">
      <c r="B1327" s="151"/>
      <c r="M1327" s="160"/>
    </row>
    <row r="1328" spans="2:13" x14ac:dyDescent="0.25">
      <c r="B1328" s="151"/>
      <c r="M1328" s="160"/>
    </row>
    <row r="1329" spans="2:13" x14ac:dyDescent="0.25">
      <c r="B1329" s="151"/>
      <c r="M1329" s="160"/>
    </row>
    <row r="1330" spans="2:13" x14ac:dyDescent="0.25">
      <c r="B1330" s="151"/>
      <c r="M1330" s="160"/>
    </row>
    <row r="1331" spans="2:13" x14ac:dyDescent="0.25">
      <c r="B1331" s="151"/>
      <c r="M1331" s="160"/>
    </row>
    <row r="1332" spans="2:13" x14ac:dyDescent="0.25">
      <c r="B1332" s="151"/>
      <c r="M1332" s="160"/>
    </row>
    <row r="1333" spans="2:13" x14ac:dyDescent="0.25">
      <c r="B1333" s="151"/>
      <c r="M1333" s="160"/>
    </row>
    <row r="1334" spans="2:13" x14ac:dyDescent="0.25">
      <c r="B1334" s="151"/>
      <c r="M1334" s="160"/>
    </row>
    <row r="1335" spans="2:13" x14ac:dyDescent="0.25">
      <c r="B1335" s="151"/>
      <c r="M1335" s="160"/>
    </row>
    <row r="1336" spans="2:13" x14ac:dyDescent="0.25">
      <c r="B1336" s="151"/>
      <c r="M1336" s="160"/>
    </row>
    <row r="1337" spans="2:13" x14ac:dyDescent="0.25">
      <c r="B1337" s="151"/>
      <c r="M1337" s="160"/>
    </row>
    <row r="1338" spans="2:13" x14ac:dyDescent="0.25">
      <c r="B1338" s="151"/>
      <c r="M1338" s="160"/>
    </row>
    <row r="1339" spans="2:13" x14ac:dyDescent="0.25">
      <c r="B1339" s="151"/>
      <c r="M1339" s="160"/>
    </row>
    <row r="1340" spans="2:13" x14ac:dyDescent="0.25">
      <c r="B1340" s="151"/>
      <c r="M1340" s="160"/>
    </row>
    <row r="1341" spans="2:13" x14ac:dyDescent="0.25">
      <c r="B1341" s="151"/>
      <c r="M1341" s="160"/>
    </row>
    <row r="1342" spans="2:13" x14ac:dyDescent="0.25">
      <c r="B1342" s="151"/>
      <c r="M1342" s="160"/>
    </row>
    <row r="1343" spans="2:13" x14ac:dyDescent="0.25">
      <c r="B1343" s="151"/>
      <c r="M1343" s="160"/>
    </row>
    <row r="1344" spans="2:13" x14ac:dyDescent="0.25">
      <c r="B1344" s="151"/>
      <c r="M1344" s="160"/>
    </row>
    <row r="1345" spans="2:13" x14ac:dyDescent="0.25">
      <c r="B1345" s="151"/>
      <c r="M1345" s="160"/>
    </row>
    <row r="1346" spans="2:13" x14ac:dyDescent="0.25">
      <c r="B1346" s="151"/>
      <c r="M1346" s="160"/>
    </row>
    <row r="1347" spans="2:13" x14ac:dyDescent="0.25">
      <c r="B1347" s="151"/>
      <c r="M1347" s="160"/>
    </row>
    <row r="1348" spans="2:13" x14ac:dyDescent="0.25">
      <c r="B1348" s="151"/>
      <c r="M1348" s="160"/>
    </row>
    <row r="1349" spans="2:13" x14ac:dyDescent="0.25">
      <c r="B1349" s="151"/>
      <c r="M1349" s="160"/>
    </row>
    <row r="1350" spans="2:13" x14ac:dyDescent="0.25">
      <c r="B1350" s="151"/>
      <c r="M1350" s="160"/>
    </row>
    <row r="1351" spans="2:13" x14ac:dyDescent="0.25">
      <c r="B1351" s="151"/>
      <c r="M1351" s="160"/>
    </row>
    <row r="1352" spans="2:13" x14ac:dyDescent="0.25">
      <c r="B1352" s="151"/>
      <c r="M1352" s="160"/>
    </row>
    <row r="1353" spans="2:13" x14ac:dyDescent="0.25">
      <c r="B1353" s="151"/>
      <c r="M1353" s="160"/>
    </row>
    <row r="1354" spans="2:13" x14ac:dyDescent="0.25">
      <c r="B1354" s="151"/>
      <c r="M1354" s="160"/>
    </row>
    <row r="1355" spans="2:13" x14ac:dyDescent="0.25">
      <c r="B1355" s="151"/>
      <c r="M1355" s="160"/>
    </row>
    <row r="1356" spans="2:13" x14ac:dyDescent="0.25">
      <c r="B1356" s="151"/>
      <c r="M1356" s="160"/>
    </row>
    <row r="1357" spans="2:13" x14ac:dyDescent="0.25">
      <c r="B1357" s="151"/>
      <c r="M1357" s="160"/>
    </row>
    <row r="1358" spans="2:13" x14ac:dyDescent="0.25">
      <c r="B1358" s="151"/>
      <c r="M1358" s="160"/>
    </row>
    <row r="1359" spans="2:13" x14ac:dyDescent="0.25">
      <c r="B1359" s="151"/>
      <c r="M1359" s="160"/>
    </row>
    <row r="1360" spans="2:13" x14ac:dyDescent="0.25">
      <c r="B1360" s="151"/>
      <c r="M1360" s="160"/>
    </row>
    <row r="1361" spans="2:13" x14ac:dyDescent="0.25">
      <c r="B1361" s="151"/>
      <c r="M1361" s="160"/>
    </row>
    <row r="1362" spans="2:13" x14ac:dyDescent="0.25">
      <c r="B1362" s="151"/>
      <c r="M1362" s="160"/>
    </row>
    <row r="1363" spans="2:13" x14ac:dyDescent="0.25">
      <c r="B1363" s="151"/>
      <c r="M1363" s="160"/>
    </row>
    <row r="1364" spans="2:13" x14ac:dyDescent="0.25">
      <c r="B1364" s="151"/>
      <c r="M1364" s="160"/>
    </row>
    <row r="1365" spans="2:13" x14ac:dyDescent="0.25">
      <c r="B1365" s="151"/>
      <c r="M1365" s="160"/>
    </row>
    <row r="1366" spans="2:13" x14ac:dyDescent="0.25">
      <c r="B1366" s="151"/>
      <c r="M1366" s="160"/>
    </row>
    <row r="1367" spans="2:13" x14ac:dyDescent="0.25">
      <c r="B1367" s="151"/>
      <c r="M1367" s="160"/>
    </row>
    <row r="1368" spans="2:13" x14ac:dyDescent="0.25">
      <c r="B1368" s="151"/>
      <c r="M1368" s="160"/>
    </row>
    <row r="1369" spans="2:13" x14ac:dyDescent="0.25">
      <c r="B1369" s="151"/>
      <c r="M1369" s="160"/>
    </row>
    <row r="1370" spans="2:13" x14ac:dyDescent="0.25">
      <c r="B1370" s="151"/>
      <c r="M1370" s="160"/>
    </row>
    <row r="1371" spans="2:13" x14ac:dyDescent="0.25">
      <c r="B1371" s="151"/>
      <c r="M1371" s="160"/>
    </row>
    <row r="1372" spans="2:13" x14ac:dyDescent="0.25">
      <c r="B1372" s="151"/>
      <c r="M1372" s="160"/>
    </row>
    <row r="1373" spans="2:13" x14ac:dyDescent="0.25">
      <c r="B1373" s="151"/>
      <c r="M1373" s="160"/>
    </row>
    <row r="1374" spans="2:13" x14ac:dyDescent="0.25">
      <c r="B1374" s="151"/>
      <c r="M1374" s="160"/>
    </row>
    <row r="1375" spans="2:13" x14ac:dyDescent="0.25">
      <c r="B1375" s="151"/>
      <c r="M1375" s="160"/>
    </row>
    <row r="1376" spans="2:13" x14ac:dyDescent="0.25">
      <c r="B1376" s="151"/>
      <c r="M1376" s="160"/>
    </row>
    <row r="1377" spans="2:13" x14ac:dyDescent="0.25">
      <c r="B1377" s="151"/>
      <c r="M1377" s="160"/>
    </row>
    <row r="1378" spans="2:13" x14ac:dyDescent="0.25">
      <c r="B1378" s="151"/>
      <c r="M1378" s="160"/>
    </row>
    <row r="1379" spans="2:13" x14ac:dyDescent="0.25">
      <c r="B1379" s="151"/>
      <c r="M1379" s="160"/>
    </row>
    <row r="1380" spans="2:13" x14ac:dyDescent="0.25">
      <c r="B1380" s="151"/>
      <c r="M1380" s="160"/>
    </row>
    <row r="1381" spans="2:13" x14ac:dyDescent="0.25">
      <c r="B1381" s="151"/>
      <c r="M1381" s="160"/>
    </row>
    <row r="1382" spans="2:13" x14ac:dyDescent="0.25">
      <c r="B1382" s="151"/>
      <c r="M1382" s="160"/>
    </row>
    <row r="1383" spans="2:13" x14ac:dyDescent="0.25">
      <c r="B1383" s="151"/>
      <c r="M1383" s="160"/>
    </row>
    <row r="1384" spans="2:13" x14ac:dyDescent="0.25">
      <c r="B1384" s="151"/>
      <c r="M1384" s="160"/>
    </row>
    <row r="1385" spans="2:13" x14ac:dyDescent="0.25">
      <c r="B1385" s="151"/>
      <c r="M1385" s="160"/>
    </row>
    <row r="1386" spans="2:13" x14ac:dyDescent="0.25">
      <c r="B1386" s="151"/>
      <c r="M1386" s="160"/>
    </row>
    <row r="1387" spans="2:13" x14ac:dyDescent="0.25">
      <c r="B1387" s="151"/>
      <c r="M1387" s="160"/>
    </row>
    <row r="1388" spans="2:13" x14ac:dyDescent="0.25">
      <c r="B1388" s="151"/>
      <c r="M1388" s="160"/>
    </row>
    <row r="1389" spans="2:13" x14ac:dyDescent="0.25">
      <c r="B1389" s="151"/>
      <c r="M1389" s="160"/>
    </row>
    <row r="1390" spans="2:13" x14ac:dyDescent="0.25">
      <c r="B1390" s="151"/>
      <c r="M1390" s="160"/>
    </row>
    <row r="1391" spans="2:13" x14ac:dyDescent="0.25">
      <c r="B1391" s="151"/>
      <c r="M1391" s="160"/>
    </row>
    <row r="1392" spans="2:13" x14ac:dyDescent="0.25">
      <c r="B1392" s="151"/>
      <c r="M1392" s="160"/>
    </row>
    <row r="1393" spans="2:13" x14ac:dyDescent="0.25">
      <c r="B1393" s="151"/>
      <c r="M1393" s="160"/>
    </row>
    <row r="1394" spans="2:13" x14ac:dyDescent="0.25">
      <c r="B1394" s="151"/>
      <c r="M1394" s="160"/>
    </row>
    <row r="1395" spans="2:13" x14ac:dyDescent="0.25">
      <c r="B1395" s="151"/>
      <c r="M1395" s="160"/>
    </row>
    <row r="1396" spans="2:13" x14ac:dyDescent="0.25">
      <c r="B1396" s="151"/>
      <c r="M1396" s="160"/>
    </row>
    <row r="1397" spans="2:13" x14ac:dyDescent="0.25">
      <c r="B1397" s="151"/>
      <c r="M1397" s="160"/>
    </row>
    <row r="1398" spans="2:13" x14ac:dyDescent="0.25">
      <c r="B1398" s="151"/>
      <c r="M1398" s="160"/>
    </row>
    <row r="1399" spans="2:13" x14ac:dyDescent="0.25">
      <c r="B1399" s="151"/>
      <c r="M1399" s="160"/>
    </row>
    <row r="1400" spans="2:13" x14ac:dyDescent="0.25">
      <c r="B1400" s="151"/>
      <c r="M1400" s="160"/>
    </row>
    <row r="1401" spans="2:13" x14ac:dyDescent="0.25">
      <c r="B1401" s="151"/>
      <c r="M1401" s="160"/>
    </row>
    <row r="1402" spans="2:13" x14ac:dyDescent="0.25">
      <c r="B1402" s="151"/>
      <c r="M1402" s="160"/>
    </row>
    <row r="1403" spans="2:13" x14ac:dyDescent="0.25">
      <c r="B1403" s="151"/>
      <c r="M1403" s="160"/>
    </row>
    <row r="1404" spans="2:13" x14ac:dyDescent="0.25">
      <c r="B1404" s="151"/>
      <c r="M1404" s="160"/>
    </row>
    <row r="1405" spans="2:13" x14ac:dyDescent="0.25">
      <c r="B1405" s="151"/>
      <c r="M1405" s="160"/>
    </row>
    <row r="1406" spans="2:13" x14ac:dyDescent="0.25">
      <c r="B1406" s="151"/>
      <c r="M1406" s="160"/>
    </row>
    <row r="1407" spans="2:13" x14ac:dyDescent="0.25">
      <c r="B1407" s="151"/>
      <c r="M1407" s="160"/>
    </row>
    <row r="1408" spans="2:13" x14ac:dyDescent="0.25">
      <c r="B1408" s="151"/>
      <c r="M1408" s="160"/>
    </row>
    <row r="1409" spans="2:13" x14ac:dyDescent="0.25">
      <c r="B1409" s="151"/>
      <c r="M1409" s="160"/>
    </row>
    <row r="1410" spans="2:13" x14ac:dyDescent="0.25">
      <c r="B1410" s="151"/>
      <c r="M1410" s="160"/>
    </row>
    <row r="1411" spans="2:13" x14ac:dyDescent="0.25">
      <c r="B1411" s="151"/>
      <c r="M1411" s="160"/>
    </row>
    <row r="1412" spans="2:13" x14ac:dyDescent="0.25">
      <c r="B1412" s="151"/>
      <c r="M1412" s="160"/>
    </row>
    <row r="1413" spans="2:13" x14ac:dyDescent="0.25">
      <c r="B1413" s="151"/>
      <c r="M1413" s="160"/>
    </row>
    <row r="1414" spans="2:13" x14ac:dyDescent="0.25">
      <c r="B1414" s="151"/>
      <c r="M1414" s="160"/>
    </row>
    <row r="1415" spans="2:13" x14ac:dyDescent="0.25">
      <c r="B1415" s="151"/>
      <c r="M1415" s="160"/>
    </row>
    <row r="1416" spans="2:13" x14ac:dyDescent="0.25">
      <c r="B1416" s="151"/>
      <c r="M1416" s="160"/>
    </row>
    <row r="1417" spans="2:13" x14ac:dyDescent="0.25">
      <c r="B1417" s="151"/>
      <c r="M1417" s="160"/>
    </row>
    <row r="1418" spans="2:13" x14ac:dyDescent="0.25">
      <c r="B1418" s="151"/>
      <c r="M1418" s="160"/>
    </row>
    <row r="1419" spans="2:13" x14ac:dyDescent="0.25">
      <c r="B1419" s="151"/>
      <c r="M1419" s="160"/>
    </row>
    <row r="1420" spans="2:13" x14ac:dyDescent="0.25">
      <c r="B1420" s="151"/>
      <c r="M1420" s="160"/>
    </row>
    <row r="1421" spans="2:13" x14ac:dyDescent="0.25">
      <c r="B1421" s="151"/>
      <c r="M1421" s="160"/>
    </row>
    <row r="1422" spans="2:13" x14ac:dyDescent="0.25">
      <c r="B1422" s="151"/>
      <c r="M1422" s="160"/>
    </row>
    <row r="1423" spans="2:13" x14ac:dyDescent="0.25">
      <c r="B1423" s="151"/>
      <c r="M1423" s="160"/>
    </row>
    <row r="1424" spans="2:13" x14ac:dyDescent="0.25">
      <c r="B1424" s="151"/>
      <c r="M1424" s="160"/>
    </row>
    <row r="1425" spans="2:13" x14ac:dyDescent="0.25">
      <c r="B1425" s="151"/>
      <c r="M1425" s="160"/>
    </row>
    <row r="1426" spans="2:13" x14ac:dyDescent="0.25">
      <c r="B1426" s="151"/>
      <c r="M1426" s="160"/>
    </row>
    <row r="1427" spans="2:13" x14ac:dyDescent="0.25">
      <c r="B1427" s="151"/>
      <c r="M1427" s="160"/>
    </row>
    <row r="1428" spans="2:13" x14ac:dyDescent="0.25">
      <c r="B1428" s="151"/>
      <c r="M1428" s="160"/>
    </row>
    <row r="1429" spans="2:13" x14ac:dyDescent="0.25">
      <c r="B1429" s="151"/>
      <c r="M1429" s="160"/>
    </row>
    <row r="1430" spans="2:13" x14ac:dyDescent="0.25">
      <c r="B1430" s="151"/>
      <c r="M1430" s="160"/>
    </row>
    <row r="1431" spans="2:13" x14ac:dyDescent="0.25">
      <c r="B1431" s="151"/>
      <c r="M1431" s="160"/>
    </row>
    <row r="1432" spans="2:13" x14ac:dyDescent="0.25">
      <c r="B1432" s="151"/>
      <c r="M1432" s="160"/>
    </row>
    <row r="1433" spans="2:13" x14ac:dyDescent="0.25">
      <c r="B1433" s="151"/>
      <c r="M1433" s="160"/>
    </row>
    <row r="1434" spans="2:13" x14ac:dyDescent="0.25">
      <c r="B1434" s="151"/>
      <c r="M1434" s="160"/>
    </row>
    <row r="1435" spans="2:13" x14ac:dyDescent="0.25">
      <c r="B1435" s="151"/>
      <c r="M1435" s="160"/>
    </row>
    <row r="1436" spans="2:13" x14ac:dyDescent="0.25">
      <c r="B1436" s="151"/>
      <c r="M1436" s="160"/>
    </row>
    <row r="1437" spans="2:13" x14ac:dyDescent="0.25">
      <c r="B1437" s="151"/>
      <c r="M1437" s="160"/>
    </row>
    <row r="1438" spans="2:13" x14ac:dyDescent="0.25">
      <c r="B1438" s="151"/>
      <c r="M1438" s="160"/>
    </row>
    <row r="1439" spans="2:13" x14ac:dyDescent="0.25">
      <c r="B1439" s="151"/>
      <c r="M1439" s="160"/>
    </row>
    <row r="1440" spans="2:13" x14ac:dyDescent="0.25">
      <c r="B1440" s="151"/>
      <c r="M1440" s="160"/>
    </row>
    <row r="1441" spans="2:13" x14ac:dyDescent="0.25">
      <c r="B1441" s="151"/>
      <c r="M1441" s="160"/>
    </row>
    <row r="1442" spans="2:13" x14ac:dyDescent="0.25">
      <c r="B1442" s="151"/>
      <c r="M1442" s="160"/>
    </row>
    <row r="1443" spans="2:13" x14ac:dyDescent="0.25">
      <c r="B1443" s="151"/>
      <c r="M1443" s="160"/>
    </row>
    <row r="1444" spans="2:13" x14ac:dyDescent="0.25">
      <c r="B1444" s="151"/>
      <c r="M1444" s="160"/>
    </row>
    <row r="1445" spans="2:13" x14ac:dyDescent="0.25">
      <c r="B1445" s="151"/>
      <c r="M1445" s="160"/>
    </row>
    <row r="1446" spans="2:13" x14ac:dyDescent="0.25">
      <c r="B1446" s="151"/>
      <c r="M1446" s="160"/>
    </row>
    <row r="1447" spans="2:13" x14ac:dyDescent="0.25">
      <c r="B1447" s="151"/>
      <c r="M1447" s="160"/>
    </row>
    <row r="1448" spans="2:13" x14ac:dyDescent="0.25">
      <c r="B1448" s="151"/>
      <c r="M1448" s="160"/>
    </row>
    <row r="1449" spans="2:13" x14ac:dyDescent="0.25">
      <c r="B1449" s="151"/>
      <c r="M1449" s="160"/>
    </row>
    <row r="1450" spans="2:13" x14ac:dyDescent="0.25">
      <c r="B1450" s="151"/>
      <c r="M1450" s="160"/>
    </row>
    <row r="1451" spans="2:13" x14ac:dyDescent="0.25">
      <c r="B1451" s="151"/>
      <c r="M1451" s="160"/>
    </row>
    <row r="1452" spans="2:13" x14ac:dyDescent="0.25">
      <c r="B1452" s="151"/>
      <c r="M1452" s="160"/>
    </row>
    <row r="1453" spans="2:13" x14ac:dyDescent="0.25">
      <c r="B1453" s="151"/>
      <c r="M1453" s="160"/>
    </row>
    <row r="1454" spans="2:13" x14ac:dyDescent="0.25">
      <c r="B1454" s="151"/>
      <c r="M1454" s="160"/>
    </row>
    <row r="1455" spans="2:13" x14ac:dyDescent="0.25">
      <c r="B1455" s="151"/>
      <c r="M1455" s="160"/>
    </row>
    <row r="1456" spans="2:13" x14ac:dyDescent="0.25">
      <c r="B1456" s="151"/>
      <c r="M1456" s="160"/>
    </row>
    <row r="1457" spans="2:13" x14ac:dyDescent="0.25">
      <c r="B1457" s="151"/>
      <c r="M1457" s="160"/>
    </row>
    <row r="1458" spans="2:13" x14ac:dyDescent="0.25">
      <c r="B1458" s="151"/>
      <c r="M1458" s="160"/>
    </row>
    <row r="1459" spans="2:13" x14ac:dyDescent="0.25">
      <c r="B1459" s="151"/>
      <c r="M1459" s="160"/>
    </row>
    <row r="1460" spans="2:13" x14ac:dyDescent="0.25">
      <c r="B1460" s="151"/>
      <c r="M1460" s="160"/>
    </row>
    <row r="1461" spans="2:13" x14ac:dyDescent="0.25">
      <c r="B1461" s="151"/>
      <c r="M1461" s="160"/>
    </row>
    <row r="1462" spans="2:13" x14ac:dyDescent="0.25">
      <c r="B1462" s="151"/>
      <c r="M1462" s="160"/>
    </row>
    <row r="1463" spans="2:13" x14ac:dyDescent="0.25">
      <c r="B1463" s="151"/>
      <c r="M1463" s="160"/>
    </row>
    <row r="1464" spans="2:13" x14ac:dyDescent="0.25">
      <c r="B1464" s="151"/>
      <c r="M1464" s="160"/>
    </row>
    <row r="1465" spans="2:13" x14ac:dyDescent="0.25">
      <c r="B1465" s="151"/>
      <c r="M1465" s="160"/>
    </row>
    <row r="1466" spans="2:13" x14ac:dyDescent="0.25">
      <c r="B1466" s="151"/>
      <c r="M1466" s="160"/>
    </row>
    <row r="1467" spans="2:13" x14ac:dyDescent="0.25">
      <c r="B1467" s="151"/>
      <c r="M1467" s="160"/>
    </row>
    <row r="1468" spans="2:13" x14ac:dyDescent="0.25">
      <c r="B1468" s="151"/>
      <c r="M1468" s="160"/>
    </row>
    <row r="1469" spans="2:13" x14ac:dyDescent="0.25">
      <c r="B1469" s="151"/>
      <c r="M1469" s="160"/>
    </row>
    <row r="1470" spans="2:13" x14ac:dyDescent="0.25">
      <c r="B1470" s="151"/>
      <c r="M1470" s="160"/>
    </row>
    <row r="1471" spans="2:13" x14ac:dyDescent="0.25">
      <c r="B1471" s="151"/>
      <c r="M1471" s="160"/>
    </row>
    <row r="1472" spans="2:13" x14ac:dyDescent="0.25">
      <c r="B1472" s="151"/>
      <c r="M1472" s="160"/>
    </row>
    <row r="1473" spans="2:13" x14ac:dyDescent="0.25">
      <c r="B1473" s="151"/>
      <c r="M1473" s="160"/>
    </row>
    <row r="1474" spans="2:13" x14ac:dyDescent="0.25">
      <c r="B1474" s="151"/>
      <c r="M1474" s="160"/>
    </row>
    <row r="1475" spans="2:13" x14ac:dyDescent="0.25">
      <c r="B1475" s="151"/>
      <c r="M1475" s="160"/>
    </row>
    <row r="1476" spans="2:13" x14ac:dyDescent="0.25">
      <c r="B1476" s="151"/>
      <c r="M1476" s="160"/>
    </row>
    <row r="1477" spans="2:13" x14ac:dyDescent="0.25">
      <c r="B1477" s="151"/>
      <c r="M1477" s="160"/>
    </row>
    <row r="1478" spans="2:13" x14ac:dyDescent="0.25">
      <c r="B1478" s="151"/>
      <c r="M1478" s="160"/>
    </row>
    <row r="1479" spans="2:13" x14ac:dyDescent="0.25">
      <c r="B1479" s="151"/>
      <c r="M1479" s="160"/>
    </row>
    <row r="1480" spans="2:13" x14ac:dyDescent="0.25">
      <c r="B1480" s="151"/>
      <c r="M1480" s="160"/>
    </row>
    <row r="1481" spans="2:13" x14ac:dyDescent="0.25">
      <c r="B1481" s="151"/>
      <c r="M1481" s="160"/>
    </row>
    <row r="1482" spans="2:13" x14ac:dyDescent="0.25">
      <c r="B1482" s="151"/>
      <c r="M1482" s="160"/>
    </row>
    <row r="1483" spans="2:13" x14ac:dyDescent="0.25">
      <c r="B1483" s="151"/>
      <c r="M1483" s="160"/>
    </row>
    <row r="1484" spans="2:13" x14ac:dyDescent="0.25">
      <c r="B1484" s="151"/>
      <c r="M1484" s="160"/>
    </row>
    <row r="1485" spans="2:13" x14ac:dyDescent="0.25">
      <c r="B1485" s="151"/>
      <c r="M1485" s="160"/>
    </row>
    <row r="1486" spans="2:13" x14ac:dyDescent="0.25">
      <c r="B1486" s="151"/>
      <c r="M1486" s="160"/>
    </row>
    <row r="1487" spans="2:13" x14ac:dyDescent="0.25">
      <c r="B1487" s="151"/>
      <c r="M1487" s="160"/>
    </row>
    <row r="1488" spans="2:13" x14ac:dyDescent="0.25">
      <c r="B1488" s="151"/>
      <c r="M1488" s="160"/>
    </row>
    <row r="1489" spans="2:13" x14ac:dyDescent="0.25">
      <c r="B1489" s="151"/>
      <c r="M1489" s="160"/>
    </row>
    <row r="1490" spans="2:13" x14ac:dyDescent="0.25">
      <c r="B1490" s="151"/>
      <c r="M1490" s="160"/>
    </row>
    <row r="1491" spans="2:13" x14ac:dyDescent="0.25">
      <c r="B1491" s="151"/>
      <c r="M1491" s="160"/>
    </row>
    <row r="1492" spans="2:13" x14ac:dyDescent="0.25">
      <c r="B1492" s="151"/>
      <c r="M1492" s="160"/>
    </row>
    <row r="1493" spans="2:13" x14ac:dyDescent="0.25">
      <c r="B1493" s="151"/>
      <c r="M1493" s="160"/>
    </row>
    <row r="1494" spans="2:13" x14ac:dyDescent="0.25">
      <c r="B1494" s="151"/>
      <c r="M1494" s="160"/>
    </row>
    <row r="1495" spans="2:13" x14ac:dyDescent="0.25">
      <c r="B1495" s="151"/>
      <c r="M1495" s="160"/>
    </row>
    <row r="1496" spans="2:13" x14ac:dyDescent="0.25">
      <c r="B1496" s="151"/>
      <c r="M1496" s="160"/>
    </row>
    <row r="1497" spans="2:13" x14ac:dyDescent="0.25">
      <c r="B1497" s="151"/>
      <c r="M1497" s="160"/>
    </row>
    <row r="1498" spans="2:13" x14ac:dyDescent="0.25">
      <c r="B1498" s="151"/>
      <c r="M1498" s="160"/>
    </row>
    <row r="1499" spans="2:13" x14ac:dyDescent="0.25">
      <c r="B1499" s="151"/>
      <c r="M1499" s="160"/>
    </row>
    <row r="1500" spans="2:13" x14ac:dyDescent="0.25">
      <c r="B1500" s="151"/>
      <c r="M1500" s="160"/>
    </row>
    <row r="1501" spans="2:13" x14ac:dyDescent="0.25">
      <c r="B1501" s="151"/>
      <c r="M1501" s="160"/>
    </row>
    <row r="1502" spans="2:13" x14ac:dyDescent="0.25">
      <c r="B1502" s="151"/>
      <c r="M1502" s="160"/>
    </row>
    <row r="1503" spans="2:13" x14ac:dyDescent="0.25">
      <c r="B1503" s="151"/>
      <c r="M1503" s="160"/>
    </row>
    <row r="1504" spans="2:13" x14ac:dyDescent="0.25">
      <c r="B1504" s="151"/>
      <c r="M1504" s="160"/>
    </row>
    <row r="1505" spans="2:13" x14ac:dyDescent="0.25">
      <c r="B1505" s="151"/>
      <c r="M1505" s="160"/>
    </row>
    <row r="1506" spans="2:13" x14ac:dyDescent="0.25">
      <c r="B1506" s="151"/>
      <c r="M1506" s="160"/>
    </row>
    <row r="1507" spans="2:13" x14ac:dyDescent="0.25">
      <c r="B1507" s="151"/>
      <c r="M1507" s="160"/>
    </row>
    <row r="1508" spans="2:13" x14ac:dyDescent="0.25">
      <c r="B1508" s="151"/>
      <c r="M1508" s="160"/>
    </row>
    <row r="1509" spans="2:13" x14ac:dyDescent="0.25">
      <c r="B1509" s="151"/>
      <c r="M1509" s="160"/>
    </row>
    <row r="1510" spans="2:13" x14ac:dyDescent="0.25">
      <c r="B1510" s="151"/>
      <c r="M1510" s="160"/>
    </row>
    <row r="1511" spans="2:13" x14ac:dyDescent="0.25">
      <c r="B1511" s="151"/>
      <c r="M1511" s="160"/>
    </row>
    <row r="1512" spans="2:13" x14ac:dyDescent="0.25">
      <c r="B1512" s="151"/>
      <c r="M1512" s="160"/>
    </row>
    <row r="1513" spans="2:13" x14ac:dyDescent="0.25">
      <c r="B1513" s="151"/>
      <c r="M1513" s="160"/>
    </row>
    <row r="1514" spans="2:13" x14ac:dyDescent="0.25">
      <c r="B1514" s="151"/>
      <c r="M1514" s="160"/>
    </row>
    <row r="1515" spans="2:13" x14ac:dyDescent="0.25">
      <c r="B1515" s="151"/>
      <c r="M1515" s="160"/>
    </row>
    <row r="1516" spans="2:13" x14ac:dyDescent="0.25">
      <c r="B1516" s="151"/>
      <c r="M1516" s="160"/>
    </row>
    <row r="1517" spans="2:13" x14ac:dyDescent="0.25">
      <c r="B1517" s="151"/>
      <c r="M1517" s="160"/>
    </row>
    <row r="1518" spans="2:13" x14ac:dyDescent="0.25">
      <c r="B1518" s="151"/>
      <c r="M1518" s="160"/>
    </row>
    <row r="1519" spans="2:13" x14ac:dyDescent="0.25">
      <c r="B1519" s="151"/>
      <c r="M1519" s="160"/>
    </row>
    <row r="1520" spans="2:13" x14ac:dyDescent="0.25">
      <c r="B1520" s="151"/>
      <c r="M1520" s="160"/>
    </row>
    <row r="1521" spans="2:13" x14ac:dyDescent="0.25">
      <c r="B1521" s="151"/>
      <c r="M1521" s="160"/>
    </row>
    <row r="1522" spans="2:13" x14ac:dyDescent="0.25">
      <c r="B1522" s="151"/>
      <c r="M1522" s="160"/>
    </row>
    <row r="1523" spans="2:13" x14ac:dyDescent="0.25">
      <c r="B1523" s="151"/>
      <c r="M1523" s="160"/>
    </row>
    <row r="1524" spans="2:13" x14ac:dyDescent="0.25">
      <c r="B1524" s="151"/>
      <c r="M1524" s="160"/>
    </row>
    <row r="1525" spans="2:13" x14ac:dyDescent="0.25">
      <c r="B1525" s="151"/>
      <c r="M1525" s="160"/>
    </row>
    <row r="1526" spans="2:13" x14ac:dyDescent="0.25">
      <c r="B1526" s="151"/>
      <c r="M1526" s="160"/>
    </row>
    <row r="1527" spans="2:13" x14ac:dyDescent="0.25">
      <c r="B1527" s="151"/>
      <c r="M1527" s="160"/>
    </row>
    <row r="1528" spans="2:13" x14ac:dyDescent="0.25">
      <c r="B1528" s="151"/>
      <c r="M1528" s="160"/>
    </row>
    <row r="1529" spans="2:13" x14ac:dyDescent="0.25">
      <c r="B1529" s="151"/>
      <c r="M1529" s="160"/>
    </row>
    <row r="1530" spans="2:13" x14ac:dyDescent="0.25">
      <c r="B1530" s="151"/>
      <c r="M1530" s="160"/>
    </row>
    <row r="1531" spans="2:13" x14ac:dyDescent="0.25">
      <c r="B1531" s="151"/>
      <c r="M1531" s="160"/>
    </row>
    <row r="1532" spans="2:13" x14ac:dyDescent="0.25">
      <c r="B1532" s="151"/>
      <c r="M1532" s="160"/>
    </row>
    <row r="1533" spans="2:13" x14ac:dyDescent="0.25">
      <c r="B1533" s="151"/>
      <c r="M1533" s="160"/>
    </row>
    <row r="1534" spans="2:13" x14ac:dyDescent="0.25">
      <c r="B1534" s="151"/>
      <c r="M1534" s="160"/>
    </row>
    <row r="1535" spans="2:13" x14ac:dyDescent="0.25">
      <c r="B1535" s="151"/>
      <c r="M1535" s="160"/>
    </row>
    <row r="1536" spans="2:13" x14ac:dyDescent="0.25">
      <c r="B1536" s="151"/>
      <c r="M1536" s="160"/>
    </row>
    <row r="1537" spans="2:13" x14ac:dyDescent="0.25">
      <c r="B1537" s="151"/>
      <c r="M1537" s="160"/>
    </row>
    <row r="1538" spans="2:13" x14ac:dyDescent="0.25">
      <c r="B1538" s="151"/>
      <c r="M1538" s="160"/>
    </row>
    <row r="1539" spans="2:13" x14ac:dyDescent="0.25">
      <c r="B1539" s="151"/>
      <c r="M1539" s="160"/>
    </row>
    <row r="1540" spans="2:13" x14ac:dyDescent="0.25">
      <c r="B1540" s="151"/>
      <c r="M1540" s="160"/>
    </row>
    <row r="1541" spans="2:13" x14ac:dyDescent="0.25">
      <c r="B1541" s="151"/>
      <c r="M1541" s="160"/>
    </row>
    <row r="1542" spans="2:13" x14ac:dyDescent="0.25">
      <c r="B1542" s="151"/>
      <c r="M1542" s="160"/>
    </row>
    <row r="1543" spans="2:13" x14ac:dyDescent="0.25">
      <c r="B1543" s="151"/>
      <c r="M1543" s="160"/>
    </row>
    <row r="1544" spans="2:13" x14ac:dyDescent="0.25">
      <c r="B1544" s="151"/>
      <c r="M1544" s="160"/>
    </row>
    <row r="1545" spans="2:13" x14ac:dyDescent="0.25">
      <c r="B1545" s="151"/>
      <c r="M1545" s="160"/>
    </row>
    <row r="1546" spans="2:13" x14ac:dyDescent="0.25">
      <c r="B1546" s="151"/>
      <c r="M1546" s="160"/>
    </row>
    <row r="1547" spans="2:13" x14ac:dyDescent="0.25">
      <c r="B1547" s="151"/>
      <c r="M1547" s="160"/>
    </row>
    <row r="1548" spans="2:13" x14ac:dyDescent="0.25">
      <c r="B1548" s="151"/>
      <c r="M1548" s="160"/>
    </row>
    <row r="1549" spans="2:13" x14ac:dyDescent="0.25">
      <c r="B1549" s="151"/>
      <c r="M1549" s="160"/>
    </row>
    <row r="1550" spans="2:13" x14ac:dyDescent="0.25">
      <c r="B1550" s="151"/>
      <c r="M1550" s="160"/>
    </row>
    <row r="1551" spans="2:13" x14ac:dyDescent="0.25">
      <c r="B1551" s="151"/>
      <c r="M1551" s="160"/>
    </row>
    <row r="1552" spans="2:13" x14ac:dyDescent="0.25">
      <c r="B1552" s="151"/>
      <c r="M1552" s="160"/>
    </row>
    <row r="1553" spans="2:13" x14ac:dyDescent="0.25">
      <c r="B1553" s="151"/>
      <c r="M1553" s="160"/>
    </row>
    <row r="1554" spans="2:13" x14ac:dyDescent="0.25">
      <c r="B1554" s="151"/>
      <c r="M1554" s="160"/>
    </row>
    <row r="1555" spans="2:13" x14ac:dyDescent="0.25">
      <c r="B1555" s="151"/>
      <c r="M1555" s="160"/>
    </row>
    <row r="1556" spans="2:13" x14ac:dyDescent="0.25">
      <c r="B1556" s="151"/>
      <c r="M1556" s="160"/>
    </row>
    <row r="1557" spans="2:13" x14ac:dyDescent="0.25">
      <c r="B1557" s="151"/>
      <c r="M1557" s="160"/>
    </row>
    <row r="1558" spans="2:13" x14ac:dyDescent="0.25">
      <c r="B1558" s="151"/>
      <c r="M1558" s="160"/>
    </row>
    <row r="1559" spans="2:13" x14ac:dyDescent="0.25">
      <c r="B1559" s="151"/>
      <c r="M1559" s="160"/>
    </row>
    <row r="1560" spans="2:13" x14ac:dyDescent="0.25">
      <c r="B1560" s="151"/>
      <c r="M1560" s="160"/>
    </row>
    <row r="1561" spans="2:13" x14ac:dyDescent="0.25">
      <c r="B1561" s="151"/>
      <c r="M1561" s="160"/>
    </row>
    <row r="1562" spans="2:13" x14ac:dyDescent="0.25">
      <c r="B1562" s="151"/>
      <c r="M1562" s="160"/>
    </row>
    <row r="1563" spans="2:13" x14ac:dyDescent="0.25">
      <c r="B1563" s="151"/>
      <c r="M1563" s="160"/>
    </row>
    <row r="1564" spans="2:13" x14ac:dyDescent="0.25">
      <c r="B1564" s="151"/>
      <c r="M1564" s="160"/>
    </row>
    <row r="1565" spans="2:13" x14ac:dyDescent="0.25">
      <c r="B1565" s="151"/>
      <c r="M1565" s="160"/>
    </row>
    <row r="1566" spans="2:13" x14ac:dyDescent="0.25">
      <c r="B1566" s="151"/>
      <c r="M1566" s="160"/>
    </row>
    <row r="1567" spans="2:13" x14ac:dyDescent="0.25">
      <c r="B1567" s="151"/>
      <c r="M1567" s="160"/>
    </row>
    <row r="1568" spans="2:13" x14ac:dyDescent="0.25">
      <c r="B1568" s="151"/>
      <c r="M1568" s="160"/>
    </row>
    <row r="1569" spans="2:13" x14ac:dyDescent="0.25">
      <c r="B1569" s="151"/>
      <c r="M1569" s="160"/>
    </row>
    <row r="1570" spans="2:13" x14ac:dyDescent="0.25">
      <c r="B1570" s="151"/>
      <c r="M1570" s="160"/>
    </row>
    <row r="1571" spans="2:13" x14ac:dyDescent="0.25">
      <c r="B1571" s="151"/>
      <c r="M1571" s="160"/>
    </row>
    <row r="1572" spans="2:13" x14ac:dyDescent="0.25">
      <c r="B1572" s="151"/>
      <c r="M1572" s="160"/>
    </row>
    <row r="1573" spans="2:13" x14ac:dyDescent="0.25">
      <c r="B1573" s="151"/>
      <c r="M1573" s="160"/>
    </row>
    <row r="1574" spans="2:13" x14ac:dyDescent="0.25">
      <c r="B1574" s="151"/>
      <c r="M1574" s="160"/>
    </row>
    <row r="1575" spans="2:13" x14ac:dyDescent="0.25">
      <c r="B1575" s="151"/>
      <c r="M1575" s="160"/>
    </row>
    <row r="1576" spans="2:13" x14ac:dyDescent="0.25">
      <c r="B1576" s="151"/>
      <c r="M1576" s="160"/>
    </row>
    <row r="1577" spans="2:13" x14ac:dyDescent="0.25">
      <c r="B1577" s="151"/>
      <c r="M1577" s="160"/>
    </row>
    <row r="1578" spans="2:13" x14ac:dyDescent="0.25">
      <c r="B1578" s="151"/>
      <c r="M1578" s="160"/>
    </row>
    <row r="1579" spans="2:13" x14ac:dyDescent="0.25">
      <c r="B1579" s="151"/>
      <c r="M1579" s="160"/>
    </row>
    <row r="1580" spans="2:13" x14ac:dyDescent="0.25">
      <c r="B1580" s="151"/>
      <c r="M1580" s="160"/>
    </row>
    <row r="1581" spans="2:13" x14ac:dyDescent="0.25">
      <c r="B1581" s="151"/>
      <c r="M1581" s="160"/>
    </row>
    <row r="1582" spans="2:13" x14ac:dyDescent="0.25">
      <c r="B1582" s="151"/>
      <c r="M1582" s="160"/>
    </row>
    <row r="1583" spans="2:13" x14ac:dyDescent="0.25">
      <c r="B1583" s="151"/>
      <c r="M1583" s="160"/>
    </row>
    <row r="1584" spans="2:13" x14ac:dyDescent="0.25">
      <c r="B1584" s="151"/>
      <c r="M1584" s="160"/>
    </row>
    <row r="1585" spans="2:13" x14ac:dyDescent="0.25">
      <c r="B1585" s="151"/>
      <c r="M1585" s="160"/>
    </row>
    <row r="1586" spans="2:13" x14ac:dyDescent="0.25">
      <c r="B1586" s="151"/>
      <c r="M1586" s="160"/>
    </row>
    <row r="1587" spans="2:13" x14ac:dyDescent="0.25">
      <c r="B1587" s="151"/>
      <c r="M1587" s="160"/>
    </row>
    <row r="1588" spans="2:13" x14ac:dyDescent="0.25">
      <c r="B1588" s="151"/>
      <c r="M1588" s="160"/>
    </row>
    <row r="1589" spans="2:13" x14ac:dyDescent="0.25">
      <c r="B1589" s="151"/>
      <c r="M1589" s="160"/>
    </row>
    <row r="1590" spans="2:13" x14ac:dyDescent="0.25">
      <c r="B1590" s="151"/>
      <c r="M1590" s="160"/>
    </row>
    <row r="1591" spans="2:13" x14ac:dyDescent="0.25">
      <c r="B1591" s="151"/>
      <c r="M1591" s="160"/>
    </row>
    <row r="1592" spans="2:13" x14ac:dyDescent="0.25">
      <c r="B1592" s="151"/>
      <c r="M1592" s="160"/>
    </row>
    <row r="1593" spans="2:13" x14ac:dyDescent="0.25">
      <c r="B1593" s="151"/>
      <c r="M1593" s="160"/>
    </row>
    <row r="1594" spans="2:13" x14ac:dyDescent="0.25">
      <c r="B1594" s="151"/>
      <c r="M1594" s="160"/>
    </row>
    <row r="1595" spans="2:13" x14ac:dyDescent="0.25">
      <c r="B1595" s="151"/>
      <c r="M1595" s="160"/>
    </row>
    <row r="1596" spans="2:13" x14ac:dyDescent="0.25">
      <c r="B1596" s="151"/>
      <c r="M1596" s="160"/>
    </row>
    <row r="1597" spans="2:13" x14ac:dyDescent="0.25">
      <c r="B1597" s="151"/>
      <c r="M1597" s="160"/>
    </row>
    <row r="1598" spans="2:13" x14ac:dyDescent="0.25">
      <c r="B1598" s="151"/>
      <c r="M1598" s="160"/>
    </row>
    <row r="1599" spans="2:13" x14ac:dyDescent="0.25">
      <c r="B1599" s="151"/>
      <c r="M1599" s="160"/>
    </row>
    <row r="1600" spans="2:13" x14ac:dyDescent="0.25">
      <c r="B1600" s="151"/>
      <c r="M1600" s="160"/>
    </row>
    <row r="1601" spans="2:13" x14ac:dyDescent="0.25">
      <c r="B1601" s="151"/>
      <c r="M1601" s="160"/>
    </row>
    <row r="1602" spans="2:13" x14ac:dyDescent="0.25">
      <c r="B1602" s="151"/>
      <c r="M1602" s="160"/>
    </row>
    <row r="1603" spans="2:13" x14ac:dyDescent="0.25">
      <c r="B1603" s="151"/>
      <c r="M1603" s="160"/>
    </row>
    <row r="1604" spans="2:13" x14ac:dyDescent="0.25">
      <c r="B1604" s="151"/>
      <c r="M1604" s="160"/>
    </row>
    <row r="1605" spans="2:13" x14ac:dyDescent="0.25">
      <c r="B1605" s="151"/>
      <c r="M1605" s="160"/>
    </row>
    <row r="1606" spans="2:13" x14ac:dyDescent="0.25">
      <c r="B1606" s="151"/>
      <c r="M1606" s="160"/>
    </row>
    <row r="1607" spans="2:13" x14ac:dyDescent="0.25">
      <c r="B1607" s="151"/>
      <c r="M1607" s="160"/>
    </row>
    <row r="1608" spans="2:13" x14ac:dyDescent="0.25">
      <c r="B1608" s="151"/>
      <c r="M1608" s="160"/>
    </row>
    <row r="1609" spans="2:13" x14ac:dyDescent="0.25">
      <c r="B1609" s="151"/>
      <c r="M1609" s="160"/>
    </row>
    <row r="1610" spans="2:13" x14ac:dyDescent="0.25">
      <c r="B1610" s="151"/>
      <c r="M1610" s="160"/>
    </row>
    <row r="1611" spans="2:13" x14ac:dyDescent="0.25">
      <c r="B1611" s="151"/>
      <c r="M1611" s="160"/>
    </row>
    <row r="1612" spans="2:13" x14ac:dyDescent="0.25">
      <c r="B1612" s="151"/>
      <c r="M1612" s="160"/>
    </row>
    <row r="1613" spans="2:13" x14ac:dyDescent="0.25">
      <c r="B1613" s="151"/>
      <c r="M1613" s="160"/>
    </row>
    <row r="1614" spans="2:13" x14ac:dyDescent="0.25">
      <c r="B1614" s="151"/>
      <c r="M1614" s="160"/>
    </row>
    <row r="1615" spans="2:13" x14ac:dyDescent="0.25">
      <c r="B1615" s="151"/>
      <c r="M1615" s="160"/>
    </row>
    <row r="1616" spans="2:13" x14ac:dyDescent="0.25">
      <c r="B1616" s="151"/>
      <c r="M1616" s="160"/>
    </row>
    <row r="1617" spans="2:13" x14ac:dyDescent="0.25">
      <c r="B1617" s="151"/>
      <c r="M1617" s="160"/>
    </row>
    <row r="1618" spans="2:13" x14ac:dyDescent="0.25">
      <c r="B1618" s="151"/>
      <c r="M1618" s="160"/>
    </row>
    <row r="1619" spans="2:13" x14ac:dyDescent="0.25">
      <c r="B1619" s="151"/>
      <c r="M1619" s="160"/>
    </row>
    <row r="1620" spans="2:13" x14ac:dyDescent="0.25">
      <c r="B1620" s="151"/>
      <c r="M1620" s="160"/>
    </row>
    <row r="1621" spans="2:13" x14ac:dyDescent="0.25">
      <c r="B1621" s="151"/>
      <c r="M1621" s="160"/>
    </row>
    <row r="1622" spans="2:13" x14ac:dyDescent="0.25">
      <c r="B1622" s="151"/>
      <c r="M1622" s="160"/>
    </row>
    <row r="1623" spans="2:13" x14ac:dyDescent="0.25">
      <c r="B1623" s="151"/>
      <c r="M1623" s="160"/>
    </row>
    <row r="1624" spans="2:13" x14ac:dyDescent="0.25">
      <c r="B1624" s="151"/>
      <c r="M1624" s="160"/>
    </row>
    <row r="1625" spans="2:13" x14ac:dyDescent="0.25">
      <c r="B1625" s="151"/>
      <c r="M1625" s="160"/>
    </row>
    <row r="1626" spans="2:13" x14ac:dyDescent="0.25">
      <c r="B1626" s="151"/>
      <c r="M1626" s="160"/>
    </row>
    <row r="1627" spans="2:13" x14ac:dyDescent="0.25">
      <c r="B1627" s="151"/>
      <c r="M1627" s="160"/>
    </row>
    <row r="1628" spans="2:13" x14ac:dyDescent="0.25">
      <c r="B1628" s="151"/>
      <c r="M1628" s="160"/>
    </row>
    <row r="1629" spans="2:13" x14ac:dyDescent="0.25">
      <c r="B1629" s="151"/>
      <c r="M1629" s="160"/>
    </row>
    <row r="1630" spans="2:13" x14ac:dyDescent="0.25">
      <c r="B1630" s="151"/>
      <c r="M1630" s="160"/>
    </row>
    <row r="1631" spans="2:13" x14ac:dyDescent="0.25">
      <c r="B1631" s="151"/>
      <c r="M1631" s="160"/>
    </row>
    <row r="1632" spans="2:13" x14ac:dyDescent="0.25">
      <c r="B1632" s="151"/>
      <c r="M1632" s="160"/>
    </row>
    <row r="1633" spans="2:13" x14ac:dyDescent="0.25">
      <c r="B1633" s="151"/>
      <c r="M1633" s="160"/>
    </row>
    <row r="1634" spans="2:13" x14ac:dyDescent="0.25">
      <c r="B1634" s="151"/>
      <c r="M1634" s="160"/>
    </row>
    <row r="1635" spans="2:13" x14ac:dyDescent="0.25">
      <c r="B1635" s="151"/>
      <c r="M1635" s="160"/>
    </row>
    <row r="1636" spans="2:13" x14ac:dyDescent="0.25">
      <c r="B1636" s="151"/>
      <c r="M1636" s="160"/>
    </row>
    <row r="1637" spans="2:13" x14ac:dyDescent="0.25">
      <c r="B1637" s="151"/>
      <c r="M1637" s="160"/>
    </row>
    <row r="1638" spans="2:13" x14ac:dyDescent="0.25">
      <c r="B1638" s="151"/>
      <c r="M1638" s="160"/>
    </row>
    <row r="1639" spans="2:13" x14ac:dyDescent="0.25">
      <c r="B1639" s="151"/>
      <c r="M1639" s="160"/>
    </row>
    <row r="1640" spans="2:13" x14ac:dyDescent="0.25">
      <c r="B1640" s="151"/>
      <c r="M1640" s="160"/>
    </row>
    <row r="1641" spans="2:13" x14ac:dyDescent="0.25">
      <c r="B1641" s="151"/>
      <c r="M1641" s="160"/>
    </row>
    <row r="1642" spans="2:13" x14ac:dyDescent="0.25">
      <c r="B1642" s="151"/>
      <c r="M1642" s="160"/>
    </row>
    <row r="1643" spans="2:13" x14ac:dyDescent="0.25">
      <c r="B1643" s="151"/>
      <c r="M1643" s="160"/>
    </row>
    <row r="1644" spans="2:13" x14ac:dyDescent="0.25">
      <c r="B1644" s="151"/>
      <c r="M1644" s="160"/>
    </row>
    <row r="1645" spans="2:13" x14ac:dyDescent="0.25">
      <c r="B1645" s="151"/>
      <c r="M1645" s="160"/>
    </row>
    <row r="1646" spans="2:13" x14ac:dyDescent="0.25">
      <c r="B1646" s="151"/>
      <c r="M1646" s="160"/>
    </row>
    <row r="1647" spans="2:13" x14ac:dyDescent="0.25">
      <c r="B1647" s="151"/>
      <c r="M1647" s="160"/>
    </row>
    <row r="1648" spans="2:13" x14ac:dyDescent="0.25">
      <c r="B1648" s="151"/>
      <c r="M1648" s="160"/>
    </row>
    <row r="1649" spans="2:13" x14ac:dyDescent="0.25">
      <c r="B1649" s="151"/>
      <c r="M1649" s="160"/>
    </row>
    <row r="1650" spans="2:13" x14ac:dyDescent="0.25">
      <c r="B1650" s="151"/>
      <c r="M1650" s="160"/>
    </row>
    <row r="1651" spans="2:13" x14ac:dyDescent="0.25">
      <c r="B1651" s="151"/>
      <c r="M1651" s="160"/>
    </row>
    <row r="1652" spans="2:13" x14ac:dyDescent="0.25">
      <c r="B1652" s="151"/>
      <c r="M1652" s="160"/>
    </row>
    <row r="1653" spans="2:13" x14ac:dyDescent="0.25">
      <c r="B1653" s="151"/>
      <c r="M1653" s="160"/>
    </row>
    <row r="1654" spans="2:13" x14ac:dyDescent="0.25">
      <c r="B1654" s="151"/>
      <c r="M1654" s="160"/>
    </row>
    <row r="1655" spans="2:13" x14ac:dyDescent="0.25">
      <c r="B1655" s="151"/>
      <c r="M1655" s="160"/>
    </row>
    <row r="1656" spans="2:13" x14ac:dyDescent="0.25">
      <c r="B1656" s="151"/>
      <c r="M1656" s="160"/>
    </row>
    <row r="1657" spans="2:13" x14ac:dyDescent="0.25">
      <c r="B1657" s="151"/>
      <c r="M1657" s="160"/>
    </row>
    <row r="1658" spans="2:13" x14ac:dyDescent="0.25">
      <c r="B1658" s="151"/>
      <c r="M1658" s="160"/>
    </row>
    <row r="1659" spans="2:13" x14ac:dyDescent="0.25">
      <c r="B1659" s="151"/>
      <c r="M1659" s="160"/>
    </row>
    <row r="1660" spans="2:13" x14ac:dyDescent="0.25">
      <c r="B1660" s="151"/>
      <c r="M1660" s="160"/>
    </row>
    <row r="1661" spans="2:13" x14ac:dyDescent="0.25">
      <c r="B1661" s="151"/>
      <c r="M1661" s="160"/>
    </row>
    <row r="1662" spans="2:13" x14ac:dyDescent="0.25">
      <c r="B1662" s="151"/>
      <c r="M1662" s="160"/>
    </row>
    <row r="1663" spans="2:13" x14ac:dyDescent="0.25">
      <c r="B1663" s="151"/>
      <c r="M1663" s="160"/>
    </row>
    <row r="1664" spans="2:13" x14ac:dyDescent="0.25">
      <c r="B1664" s="151"/>
      <c r="M1664" s="160"/>
    </row>
    <row r="1665" spans="2:13" x14ac:dyDescent="0.25">
      <c r="B1665" s="151"/>
      <c r="M1665" s="160"/>
    </row>
    <row r="1666" spans="2:13" x14ac:dyDescent="0.25">
      <c r="B1666" s="151"/>
      <c r="M1666" s="160"/>
    </row>
    <row r="1667" spans="2:13" x14ac:dyDescent="0.25">
      <c r="B1667" s="151"/>
      <c r="M1667" s="160"/>
    </row>
    <row r="1668" spans="2:13" x14ac:dyDescent="0.25">
      <c r="B1668" s="151"/>
      <c r="M1668" s="160"/>
    </row>
    <row r="1669" spans="2:13" x14ac:dyDescent="0.25">
      <c r="B1669" s="151"/>
      <c r="M1669" s="160"/>
    </row>
    <row r="1670" spans="2:13" x14ac:dyDescent="0.25">
      <c r="B1670" s="151"/>
      <c r="M1670" s="160"/>
    </row>
    <row r="1671" spans="2:13" x14ac:dyDescent="0.25">
      <c r="B1671" s="151"/>
      <c r="M1671" s="160"/>
    </row>
    <row r="1672" spans="2:13" x14ac:dyDescent="0.25">
      <c r="B1672" s="151"/>
      <c r="M1672" s="160"/>
    </row>
    <row r="1673" spans="2:13" x14ac:dyDescent="0.25">
      <c r="B1673" s="151"/>
      <c r="M1673" s="160"/>
    </row>
    <row r="1674" spans="2:13" x14ac:dyDescent="0.25">
      <c r="B1674" s="151"/>
      <c r="M1674" s="160"/>
    </row>
    <row r="1675" spans="2:13" x14ac:dyDescent="0.25">
      <c r="B1675" s="151"/>
      <c r="M1675" s="160"/>
    </row>
    <row r="1676" spans="2:13" x14ac:dyDescent="0.25">
      <c r="B1676" s="151"/>
      <c r="M1676" s="160"/>
    </row>
    <row r="1677" spans="2:13" x14ac:dyDescent="0.25">
      <c r="B1677" s="151"/>
      <c r="M1677" s="160"/>
    </row>
    <row r="1678" spans="2:13" x14ac:dyDescent="0.25">
      <c r="B1678" s="151"/>
      <c r="M1678" s="160"/>
    </row>
    <row r="1679" spans="2:13" x14ac:dyDescent="0.25">
      <c r="B1679" s="151"/>
      <c r="M1679" s="160"/>
    </row>
    <row r="1680" spans="2:13" x14ac:dyDescent="0.25">
      <c r="B1680" s="151"/>
      <c r="M1680" s="160"/>
    </row>
    <row r="1681" spans="2:13" x14ac:dyDescent="0.25">
      <c r="B1681" s="151"/>
      <c r="M1681" s="160"/>
    </row>
    <row r="1682" spans="2:13" x14ac:dyDescent="0.25">
      <c r="B1682" s="151"/>
      <c r="M1682" s="160"/>
    </row>
    <row r="1683" spans="2:13" x14ac:dyDescent="0.25">
      <c r="B1683" s="151"/>
      <c r="M1683" s="160"/>
    </row>
    <row r="1684" spans="2:13" x14ac:dyDescent="0.25">
      <c r="B1684" s="151"/>
      <c r="M1684" s="160"/>
    </row>
    <row r="1685" spans="2:13" x14ac:dyDescent="0.25">
      <c r="B1685" s="151"/>
      <c r="M1685" s="160"/>
    </row>
    <row r="1686" spans="2:13" x14ac:dyDescent="0.25">
      <c r="B1686" s="151"/>
      <c r="M1686" s="160"/>
    </row>
    <row r="1687" spans="2:13" x14ac:dyDescent="0.25">
      <c r="B1687" s="151"/>
      <c r="M1687" s="160"/>
    </row>
    <row r="1688" spans="2:13" x14ac:dyDescent="0.25">
      <c r="B1688" s="151"/>
      <c r="M1688" s="160"/>
    </row>
    <row r="1689" spans="2:13" x14ac:dyDescent="0.25">
      <c r="B1689" s="151"/>
      <c r="M1689" s="160"/>
    </row>
    <row r="1690" spans="2:13" x14ac:dyDescent="0.25">
      <c r="B1690" s="151"/>
      <c r="M1690" s="160"/>
    </row>
    <row r="1691" spans="2:13" x14ac:dyDescent="0.25">
      <c r="B1691" s="151"/>
      <c r="M1691" s="160"/>
    </row>
    <row r="1692" spans="2:13" x14ac:dyDescent="0.25">
      <c r="B1692" s="151"/>
      <c r="M1692" s="160"/>
    </row>
    <row r="1693" spans="2:13" x14ac:dyDescent="0.25">
      <c r="B1693" s="151"/>
      <c r="M1693" s="160"/>
    </row>
    <row r="1694" spans="2:13" x14ac:dyDescent="0.25">
      <c r="B1694" s="151"/>
      <c r="M1694" s="160"/>
    </row>
    <row r="1695" spans="2:13" x14ac:dyDescent="0.25">
      <c r="B1695" s="151"/>
      <c r="M1695" s="160"/>
    </row>
    <row r="1696" spans="2:13" x14ac:dyDescent="0.25">
      <c r="B1696" s="151"/>
      <c r="M1696" s="160"/>
    </row>
    <row r="1697" spans="2:13" x14ac:dyDescent="0.25">
      <c r="B1697" s="151"/>
      <c r="M1697" s="160"/>
    </row>
    <row r="1698" spans="2:13" x14ac:dyDescent="0.25">
      <c r="B1698" s="151"/>
      <c r="M1698" s="160"/>
    </row>
    <row r="1699" spans="2:13" x14ac:dyDescent="0.25">
      <c r="B1699" s="151"/>
      <c r="M1699" s="160"/>
    </row>
    <row r="1700" spans="2:13" x14ac:dyDescent="0.25">
      <c r="B1700" s="151"/>
      <c r="M1700" s="160"/>
    </row>
    <row r="1701" spans="2:13" x14ac:dyDescent="0.25">
      <c r="B1701" s="151"/>
      <c r="M1701" s="160"/>
    </row>
    <row r="1702" spans="2:13" x14ac:dyDescent="0.25">
      <c r="B1702" s="151"/>
      <c r="M1702" s="160"/>
    </row>
    <row r="1703" spans="2:13" x14ac:dyDescent="0.25">
      <c r="B1703" s="151"/>
      <c r="M1703" s="160"/>
    </row>
    <row r="1704" spans="2:13" x14ac:dyDescent="0.25">
      <c r="B1704" s="151"/>
      <c r="M1704" s="160"/>
    </row>
    <row r="1705" spans="2:13" x14ac:dyDescent="0.25">
      <c r="B1705" s="151"/>
      <c r="M1705" s="160"/>
    </row>
    <row r="1706" spans="2:13" x14ac:dyDescent="0.25">
      <c r="B1706" s="151"/>
      <c r="M1706" s="160"/>
    </row>
    <row r="1707" spans="2:13" x14ac:dyDescent="0.25">
      <c r="B1707" s="151"/>
      <c r="M1707" s="160"/>
    </row>
    <row r="1708" spans="2:13" x14ac:dyDescent="0.25">
      <c r="B1708" s="151"/>
      <c r="M1708" s="160"/>
    </row>
    <row r="1709" spans="2:13" x14ac:dyDescent="0.25">
      <c r="B1709" s="151"/>
      <c r="M1709" s="160"/>
    </row>
    <row r="1710" spans="2:13" x14ac:dyDescent="0.25">
      <c r="B1710" s="151"/>
      <c r="M1710" s="160"/>
    </row>
    <row r="1711" spans="2:13" x14ac:dyDescent="0.25">
      <c r="B1711" s="151"/>
      <c r="M1711" s="160"/>
    </row>
    <row r="1712" spans="2:13" x14ac:dyDescent="0.25">
      <c r="B1712" s="151"/>
      <c r="M1712" s="160"/>
    </row>
    <row r="1713" spans="2:13" x14ac:dyDescent="0.25">
      <c r="B1713" s="151"/>
      <c r="M1713" s="160"/>
    </row>
    <row r="1714" spans="2:13" x14ac:dyDescent="0.25">
      <c r="B1714" s="151"/>
      <c r="M1714" s="160"/>
    </row>
    <row r="1715" spans="2:13" x14ac:dyDescent="0.25">
      <c r="B1715" s="151"/>
      <c r="M1715" s="160"/>
    </row>
    <row r="1716" spans="2:13" x14ac:dyDescent="0.25">
      <c r="B1716" s="151"/>
      <c r="M1716" s="160"/>
    </row>
    <row r="1717" spans="2:13" x14ac:dyDescent="0.25">
      <c r="B1717" s="151"/>
      <c r="M1717" s="160"/>
    </row>
    <row r="1718" spans="2:13" x14ac:dyDescent="0.25">
      <c r="B1718" s="151"/>
      <c r="M1718" s="160"/>
    </row>
    <row r="1719" spans="2:13" x14ac:dyDescent="0.25">
      <c r="B1719" s="151"/>
      <c r="M1719" s="160"/>
    </row>
    <row r="1720" spans="2:13" x14ac:dyDescent="0.25">
      <c r="B1720" s="151"/>
      <c r="M1720" s="160"/>
    </row>
    <row r="1721" spans="2:13" x14ac:dyDescent="0.25">
      <c r="B1721" s="151"/>
      <c r="M1721" s="160"/>
    </row>
    <row r="1722" spans="2:13" x14ac:dyDescent="0.25">
      <c r="B1722" s="151"/>
      <c r="M1722" s="160"/>
    </row>
    <row r="1723" spans="2:13" x14ac:dyDescent="0.25">
      <c r="B1723" s="151"/>
      <c r="M1723" s="160"/>
    </row>
    <row r="1724" spans="2:13" x14ac:dyDescent="0.25">
      <c r="B1724" s="151"/>
      <c r="M1724" s="160"/>
    </row>
    <row r="1725" spans="2:13" x14ac:dyDescent="0.25">
      <c r="B1725" s="151"/>
      <c r="M1725" s="160"/>
    </row>
    <row r="1726" spans="2:13" x14ac:dyDescent="0.25">
      <c r="B1726" s="151"/>
      <c r="M1726" s="160"/>
    </row>
    <row r="1727" spans="2:13" x14ac:dyDescent="0.25">
      <c r="B1727" s="151"/>
      <c r="M1727" s="160"/>
    </row>
    <row r="1728" spans="2:13" x14ac:dyDescent="0.25">
      <c r="B1728" s="151"/>
      <c r="M1728" s="160"/>
    </row>
    <row r="1729" spans="2:13" x14ac:dyDescent="0.25">
      <c r="B1729" s="151"/>
      <c r="M1729" s="160"/>
    </row>
    <row r="1730" spans="2:13" x14ac:dyDescent="0.25">
      <c r="B1730" s="151"/>
      <c r="M1730" s="160"/>
    </row>
    <row r="1731" spans="2:13" x14ac:dyDescent="0.25">
      <c r="B1731" s="151"/>
      <c r="M1731" s="160"/>
    </row>
    <row r="1732" spans="2:13" x14ac:dyDescent="0.25">
      <c r="B1732" s="151"/>
      <c r="M1732" s="160"/>
    </row>
    <row r="1733" spans="2:13" x14ac:dyDescent="0.25">
      <c r="B1733" s="151"/>
      <c r="M1733" s="160"/>
    </row>
    <row r="1734" spans="2:13" x14ac:dyDescent="0.25">
      <c r="B1734" s="151"/>
      <c r="M1734" s="160"/>
    </row>
    <row r="1735" spans="2:13" x14ac:dyDescent="0.25">
      <c r="B1735" s="151"/>
      <c r="M1735" s="160"/>
    </row>
    <row r="1736" spans="2:13" x14ac:dyDescent="0.25">
      <c r="B1736" s="151"/>
      <c r="M1736" s="160"/>
    </row>
    <row r="1737" spans="2:13" x14ac:dyDescent="0.25">
      <c r="B1737" s="151"/>
      <c r="M1737" s="160"/>
    </row>
    <row r="1738" spans="2:13" x14ac:dyDescent="0.25">
      <c r="B1738" s="151"/>
      <c r="M1738" s="160"/>
    </row>
    <row r="1739" spans="2:13" x14ac:dyDescent="0.25">
      <c r="B1739" s="151"/>
      <c r="M1739" s="160"/>
    </row>
    <row r="1740" spans="2:13" x14ac:dyDescent="0.25">
      <c r="B1740" s="151"/>
      <c r="M1740" s="160"/>
    </row>
    <row r="1741" spans="2:13" x14ac:dyDescent="0.25">
      <c r="B1741" s="151"/>
      <c r="M1741" s="160"/>
    </row>
    <row r="1742" spans="2:13" x14ac:dyDescent="0.25">
      <c r="B1742" s="151"/>
      <c r="M1742" s="160"/>
    </row>
    <row r="1743" spans="2:13" x14ac:dyDescent="0.25">
      <c r="B1743" s="151"/>
      <c r="M1743" s="160"/>
    </row>
    <row r="1744" spans="2:13" x14ac:dyDescent="0.25">
      <c r="B1744" s="151"/>
      <c r="M1744" s="160"/>
    </row>
    <row r="1745" spans="2:13" x14ac:dyDescent="0.25">
      <c r="B1745" s="151"/>
      <c r="M1745" s="160"/>
    </row>
    <row r="1746" spans="2:13" x14ac:dyDescent="0.25">
      <c r="B1746" s="151"/>
      <c r="M1746" s="160"/>
    </row>
    <row r="1747" spans="2:13" x14ac:dyDescent="0.25">
      <c r="B1747" s="151"/>
      <c r="M1747" s="160"/>
    </row>
    <row r="1748" spans="2:13" x14ac:dyDescent="0.25">
      <c r="B1748" s="151"/>
      <c r="M1748" s="160"/>
    </row>
    <row r="1749" spans="2:13" x14ac:dyDescent="0.25">
      <c r="B1749" s="151"/>
      <c r="M1749" s="160"/>
    </row>
    <row r="1750" spans="2:13" x14ac:dyDescent="0.25">
      <c r="B1750" s="151"/>
      <c r="M1750" s="160"/>
    </row>
    <row r="1751" spans="2:13" x14ac:dyDescent="0.25">
      <c r="B1751" s="151"/>
      <c r="M1751" s="160"/>
    </row>
    <row r="1752" spans="2:13" x14ac:dyDescent="0.25">
      <c r="B1752" s="151"/>
      <c r="M1752" s="160"/>
    </row>
    <row r="1753" spans="2:13" x14ac:dyDescent="0.25">
      <c r="B1753" s="151"/>
      <c r="M1753" s="160"/>
    </row>
    <row r="1754" spans="2:13" x14ac:dyDescent="0.25">
      <c r="B1754" s="151"/>
      <c r="M1754" s="160"/>
    </row>
    <row r="1755" spans="2:13" x14ac:dyDescent="0.25">
      <c r="B1755" s="151"/>
      <c r="M1755" s="160"/>
    </row>
    <row r="1756" spans="2:13" x14ac:dyDescent="0.25">
      <c r="B1756" s="151"/>
      <c r="M1756" s="160"/>
    </row>
    <row r="1757" spans="2:13" x14ac:dyDescent="0.25">
      <c r="B1757" s="151"/>
      <c r="M1757" s="160"/>
    </row>
    <row r="1758" spans="2:13" x14ac:dyDescent="0.25">
      <c r="B1758" s="151"/>
      <c r="M1758" s="160"/>
    </row>
    <row r="1759" spans="2:13" x14ac:dyDescent="0.25">
      <c r="B1759" s="151"/>
      <c r="M1759" s="160"/>
    </row>
    <row r="1760" spans="2:13" x14ac:dyDescent="0.25">
      <c r="B1760" s="151"/>
      <c r="M1760" s="160"/>
    </row>
    <row r="1761" spans="2:13" x14ac:dyDescent="0.25">
      <c r="B1761" s="151"/>
      <c r="M1761" s="160"/>
    </row>
    <row r="1762" spans="2:13" x14ac:dyDescent="0.25">
      <c r="B1762" s="151"/>
      <c r="M1762" s="160"/>
    </row>
    <row r="1763" spans="2:13" x14ac:dyDescent="0.25">
      <c r="B1763" s="151"/>
      <c r="M1763" s="160"/>
    </row>
    <row r="1764" spans="2:13" x14ac:dyDescent="0.25">
      <c r="B1764" s="151"/>
      <c r="M1764" s="160"/>
    </row>
    <row r="1765" spans="2:13" x14ac:dyDescent="0.25">
      <c r="B1765" s="151"/>
      <c r="M1765" s="160"/>
    </row>
    <row r="1766" spans="2:13" x14ac:dyDescent="0.25">
      <c r="B1766" s="151"/>
      <c r="M1766" s="160"/>
    </row>
    <row r="1767" spans="2:13" x14ac:dyDescent="0.25">
      <c r="B1767" s="151"/>
      <c r="M1767" s="160"/>
    </row>
    <row r="1768" spans="2:13" x14ac:dyDescent="0.25">
      <c r="B1768" s="151"/>
      <c r="M1768" s="160"/>
    </row>
    <row r="1769" spans="2:13" x14ac:dyDescent="0.25">
      <c r="B1769" s="151"/>
      <c r="M1769" s="160"/>
    </row>
    <row r="1770" spans="2:13" x14ac:dyDescent="0.25">
      <c r="B1770" s="151"/>
      <c r="M1770" s="160"/>
    </row>
    <row r="1771" spans="2:13" x14ac:dyDescent="0.25">
      <c r="B1771" s="151"/>
      <c r="M1771" s="160"/>
    </row>
    <row r="1772" spans="2:13" x14ac:dyDescent="0.25">
      <c r="B1772" s="151"/>
      <c r="M1772" s="160"/>
    </row>
    <row r="1773" spans="2:13" x14ac:dyDescent="0.25">
      <c r="B1773" s="151"/>
      <c r="M1773" s="160"/>
    </row>
    <row r="1774" spans="2:13" x14ac:dyDescent="0.25">
      <c r="B1774" s="151"/>
      <c r="M1774" s="160"/>
    </row>
    <row r="1775" spans="2:13" x14ac:dyDescent="0.25">
      <c r="B1775" s="151"/>
      <c r="M1775" s="160"/>
    </row>
    <row r="1776" spans="2:13" x14ac:dyDescent="0.25">
      <c r="B1776" s="151"/>
      <c r="M1776" s="160"/>
    </row>
    <row r="1777" spans="2:13" x14ac:dyDescent="0.25">
      <c r="B1777" s="151"/>
      <c r="M1777" s="160"/>
    </row>
    <row r="1778" spans="2:13" x14ac:dyDescent="0.25">
      <c r="B1778" s="151"/>
      <c r="M1778" s="160"/>
    </row>
    <row r="1779" spans="2:13" x14ac:dyDescent="0.25">
      <c r="B1779" s="151"/>
      <c r="M1779" s="160"/>
    </row>
    <row r="1780" spans="2:13" x14ac:dyDescent="0.25">
      <c r="B1780" s="151"/>
      <c r="M1780" s="160"/>
    </row>
    <row r="1781" spans="2:13" x14ac:dyDescent="0.25">
      <c r="B1781" s="151"/>
      <c r="M1781" s="160"/>
    </row>
    <row r="1782" spans="2:13" x14ac:dyDescent="0.25">
      <c r="B1782" s="151"/>
      <c r="M1782" s="160"/>
    </row>
    <row r="1783" spans="2:13" x14ac:dyDescent="0.25">
      <c r="B1783" s="151"/>
      <c r="M1783" s="160"/>
    </row>
    <row r="1784" spans="2:13" x14ac:dyDescent="0.25">
      <c r="B1784" s="151"/>
      <c r="M1784" s="160"/>
    </row>
    <row r="1785" spans="2:13" x14ac:dyDescent="0.25">
      <c r="B1785" s="151"/>
      <c r="M1785" s="160"/>
    </row>
    <row r="1786" spans="2:13" x14ac:dyDescent="0.25">
      <c r="B1786" s="151"/>
      <c r="M1786" s="160"/>
    </row>
    <row r="1787" spans="2:13" x14ac:dyDescent="0.25">
      <c r="B1787" s="151"/>
      <c r="M1787" s="160"/>
    </row>
    <row r="1788" spans="2:13" x14ac:dyDescent="0.25">
      <c r="B1788" s="151"/>
      <c r="M1788" s="160"/>
    </row>
    <row r="1789" spans="2:13" x14ac:dyDescent="0.25">
      <c r="B1789" s="151"/>
      <c r="M1789" s="160"/>
    </row>
    <row r="1790" spans="2:13" x14ac:dyDescent="0.25">
      <c r="B1790" s="151"/>
      <c r="M1790" s="160"/>
    </row>
    <row r="1791" spans="2:13" x14ac:dyDescent="0.25">
      <c r="B1791" s="151"/>
      <c r="M1791" s="160"/>
    </row>
    <row r="1792" spans="2:13" x14ac:dyDescent="0.25">
      <c r="B1792" s="151"/>
      <c r="M1792" s="160"/>
    </row>
    <row r="1793" spans="2:13" x14ac:dyDescent="0.25">
      <c r="B1793" s="151"/>
      <c r="M1793" s="160"/>
    </row>
    <row r="1794" spans="2:13" x14ac:dyDescent="0.25">
      <c r="B1794" s="151"/>
      <c r="M1794" s="160"/>
    </row>
    <row r="1795" spans="2:13" x14ac:dyDescent="0.25">
      <c r="B1795" s="151"/>
      <c r="M1795" s="160"/>
    </row>
    <row r="1796" spans="2:13" x14ac:dyDescent="0.25">
      <c r="B1796" s="151"/>
      <c r="M1796" s="160"/>
    </row>
    <row r="1797" spans="2:13" x14ac:dyDescent="0.25">
      <c r="B1797" s="151"/>
      <c r="M1797" s="160"/>
    </row>
    <row r="1798" spans="2:13" x14ac:dyDescent="0.25">
      <c r="B1798" s="151"/>
      <c r="M1798" s="160"/>
    </row>
    <row r="1799" spans="2:13" x14ac:dyDescent="0.25">
      <c r="B1799" s="151"/>
      <c r="M1799" s="160"/>
    </row>
    <row r="1800" spans="2:13" x14ac:dyDescent="0.25">
      <c r="B1800" s="151"/>
      <c r="M1800" s="160"/>
    </row>
    <row r="1801" spans="2:13" x14ac:dyDescent="0.25">
      <c r="B1801" s="151"/>
      <c r="M1801" s="160"/>
    </row>
    <row r="1802" spans="2:13" x14ac:dyDescent="0.25">
      <c r="B1802" s="151"/>
      <c r="M1802" s="160"/>
    </row>
    <row r="1803" spans="2:13" x14ac:dyDescent="0.25">
      <c r="B1803" s="151"/>
      <c r="M1803" s="160"/>
    </row>
    <row r="1804" spans="2:13" x14ac:dyDescent="0.25">
      <c r="B1804" s="151"/>
      <c r="M1804" s="160"/>
    </row>
    <row r="1805" spans="2:13" x14ac:dyDescent="0.25">
      <c r="B1805" s="151"/>
      <c r="M1805" s="160"/>
    </row>
    <row r="1806" spans="2:13" x14ac:dyDescent="0.25">
      <c r="B1806" s="151"/>
      <c r="M1806" s="160"/>
    </row>
    <row r="1807" spans="2:13" x14ac:dyDescent="0.25">
      <c r="B1807" s="151"/>
      <c r="M1807" s="160"/>
    </row>
    <row r="1808" spans="2:13" x14ac:dyDescent="0.25">
      <c r="B1808" s="151"/>
      <c r="M1808" s="160"/>
    </row>
    <row r="1809" spans="2:13" x14ac:dyDescent="0.25">
      <c r="B1809" s="151"/>
      <c r="M1809" s="160"/>
    </row>
    <row r="1810" spans="2:13" x14ac:dyDescent="0.25">
      <c r="B1810" s="151"/>
      <c r="M1810" s="160"/>
    </row>
    <row r="1811" spans="2:13" x14ac:dyDescent="0.25">
      <c r="B1811" s="151"/>
      <c r="M1811" s="160"/>
    </row>
    <row r="1812" spans="2:13" x14ac:dyDescent="0.25">
      <c r="B1812" s="151"/>
      <c r="M1812" s="160"/>
    </row>
    <row r="1813" spans="2:13" x14ac:dyDescent="0.25">
      <c r="B1813" s="151"/>
      <c r="M1813" s="160"/>
    </row>
    <row r="1814" spans="2:13" x14ac:dyDescent="0.25">
      <c r="B1814" s="151"/>
      <c r="M1814" s="160"/>
    </row>
    <row r="1815" spans="2:13" x14ac:dyDescent="0.25">
      <c r="B1815" s="151"/>
      <c r="M1815" s="160"/>
    </row>
    <row r="1816" spans="2:13" x14ac:dyDescent="0.25">
      <c r="B1816" s="151"/>
      <c r="M1816" s="160"/>
    </row>
    <row r="1817" spans="2:13" x14ac:dyDescent="0.25">
      <c r="B1817" s="151"/>
      <c r="M1817" s="160"/>
    </row>
    <row r="1818" spans="2:13" x14ac:dyDescent="0.25">
      <c r="B1818" s="151"/>
      <c r="M1818" s="160"/>
    </row>
    <row r="1819" spans="2:13" x14ac:dyDescent="0.25">
      <c r="B1819" s="151"/>
      <c r="M1819" s="160"/>
    </row>
    <row r="1820" spans="2:13" x14ac:dyDescent="0.25">
      <c r="B1820" s="151"/>
      <c r="M1820" s="160"/>
    </row>
    <row r="1821" spans="2:13" x14ac:dyDescent="0.25">
      <c r="B1821" s="151"/>
      <c r="M1821" s="160"/>
    </row>
    <row r="1822" spans="2:13" x14ac:dyDescent="0.25">
      <c r="B1822" s="151"/>
      <c r="M1822" s="160"/>
    </row>
    <row r="1823" spans="2:13" x14ac:dyDescent="0.25">
      <c r="B1823" s="151"/>
      <c r="M1823" s="160"/>
    </row>
    <row r="1824" spans="2:13" x14ac:dyDescent="0.25">
      <c r="B1824" s="151"/>
      <c r="M1824" s="160"/>
    </row>
    <row r="1825" spans="2:13" x14ac:dyDescent="0.25">
      <c r="B1825" s="151"/>
      <c r="M1825" s="160"/>
    </row>
    <row r="1826" spans="2:13" x14ac:dyDescent="0.25">
      <c r="B1826" s="151"/>
      <c r="M1826" s="160"/>
    </row>
    <row r="1827" spans="2:13" x14ac:dyDescent="0.25">
      <c r="B1827" s="151"/>
      <c r="M1827" s="160"/>
    </row>
    <row r="1828" spans="2:13" x14ac:dyDescent="0.25">
      <c r="B1828" s="151"/>
      <c r="M1828" s="160"/>
    </row>
    <row r="1829" spans="2:13" x14ac:dyDescent="0.25">
      <c r="B1829" s="151"/>
      <c r="M1829" s="160"/>
    </row>
    <row r="1830" spans="2:13" x14ac:dyDescent="0.25">
      <c r="B1830" s="151"/>
      <c r="M1830" s="160"/>
    </row>
    <row r="1831" spans="2:13" x14ac:dyDescent="0.25">
      <c r="B1831" s="151"/>
      <c r="M1831" s="160"/>
    </row>
    <row r="1832" spans="2:13" x14ac:dyDescent="0.25">
      <c r="B1832" s="151"/>
      <c r="M1832" s="160"/>
    </row>
    <row r="1833" spans="2:13" x14ac:dyDescent="0.25">
      <c r="B1833" s="151"/>
      <c r="M1833" s="160"/>
    </row>
    <row r="1834" spans="2:13" x14ac:dyDescent="0.25">
      <c r="B1834" s="151"/>
      <c r="M1834" s="160"/>
    </row>
    <row r="1835" spans="2:13" x14ac:dyDescent="0.25">
      <c r="B1835" s="151"/>
      <c r="M1835" s="160"/>
    </row>
    <row r="1836" spans="2:13" x14ac:dyDescent="0.25">
      <c r="B1836" s="151"/>
      <c r="M1836" s="160"/>
    </row>
    <row r="1837" spans="2:13" x14ac:dyDescent="0.25">
      <c r="B1837" s="151"/>
      <c r="M1837" s="160"/>
    </row>
    <row r="1838" spans="2:13" x14ac:dyDescent="0.25">
      <c r="B1838" s="151"/>
      <c r="M1838" s="160"/>
    </row>
    <row r="1839" spans="2:13" x14ac:dyDescent="0.25">
      <c r="B1839" s="151"/>
      <c r="M1839" s="160"/>
    </row>
    <row r="1840" spans="2:13" x14ac:dyDescent="0.25">
      <c r="B1840" s="151"/>
      <c r="M1840" s="160"/>
    </row>
    <row r="1841" spans="2:13" x14ac:dyDescent="0.25">
      <c r="B1841" s="151"/>
      <c r="M1841" s="160"/>
    </row>
    <row r="1842" spans="2:13" x14ac:dyDescent="0.25">
      <c r="B1842" s="151"/>
      <c r="M1842" s="160"/>
    </row>
    <row r="1843" spans="2:13" x14ac:dyDescent="0.25">
      <c r="B1843" s="151"/>
      <c r="M1843" s="160"/>
    </row>
    <row r="1844" spans="2:13" x14ac:dyDescent="0.25">
      <c r="B1844" s="151"/>
      <c r="M1844" s="160"/>
    </row>
    <row r="1845" spans="2:13" x14ac:dyDescent="0.25">
      <c r="B1845" s="151"/>
      <c r="M1845" s="160"/>
    </row>
    <row r="1846" spans="2:13" x14ac:dyDescent="0.25">
      <c r="B1846" s="151"/>
      <c r="M1846" s="160"/>
    </row>
    <row r="1847" spans="2:13" x14ac:dyDescent="0.25">
      <c r="B1847" s="151"/>
      <c r="M1847" s="160"/>
    </row>
    <row r="1848" spans="2:13" x14ac:dyDescent="0.25">
      <c r="B1848" s="151"/>
      <c r="M1848" s="160"/>
    </row>
    <row r="1849" spans="2:13" x14ac:dyDescent="0.25">
      <c r="B1849" s="151"/>
      <c r="M1849" s="160"/>
    </row>
    <row r="1850" spans="2:13" x14ac:dyDescent="0.25">
      <c r="B1850" s="151"/>
      <c r="M1850" s="160"/>
    </row>
    <row r="1851" spans="2:13" x14ac:dyDescent="0.25">
      <c r="B1851" s="151"/>
      <c r="M1851" s="160"/>
    </row>
    <row r="1852" spans="2:13" x14ac:dyDescent="0.25">
      <c r="B1852" s="151"/>
      <c r="M1852" s="160"/>
    </row>
    <row r="1853" spans="2:13" x14ac:dyDescent="0.25">
      <c r="B1853" s="151"/>
      <c r="M1853" s="160"/>
    </row>
    <row r="1854" spans="2:13" x14ac:dyDescent="0.25">
      <c r="B1854" s="151"/>
      <c r="M1854" s="160"/>
    </row>
    <row r="1855" spans="2:13" x14ac:dyDescent="0.25">
      <c r="B1855" s="151"/>
      <c r="M1855" s="160"/>
    </row>
    <row r="1856" spans="2:13" x14ac:dyDescent="0.25">
      <c r="B1856" s="151"/>
      <c r="M1856" s="160"/>
    </row>
    <row r="1857" spans="2:13" x14ac:dyDescent="0.25">
      <c r="B1857" s="151"/>
      <c r="M1857" s="160"/>
    </row>
    <row r="1858" spans="2:13" x14ac:dyDescent="0.25">
      <c r="B1858" s="151"/>
      <c r="M1858" s="160"/>
    </row>
    <row r="1859" spans="2:13" x14ac:dyDescent="0.25">
      <c r="B1859" s="151"/>
      <c r="M1859" s="160"/>
    </row>
    <row r="1860" spans="2:13" x14ac:dyDescent="0.25">
      <c r="B1860" s="151"/>
      <c r="M1860" s="160"/>
    </row>
    <row r="1861" spans="2:13" x14ac:dyDescent="0.25">
      <c r="B1861" s="151"/>
      <c r="M1861" s="160"/>
    </row>
    <row r="1862" spans="2:13" x14ac:dyDescent="0.25">
      <c r="B1862" s="151"/>
      <c r="M1862" s="160"/>
    </row>
    <row r="1863" spans="2:13" x14ac:dyDescent="0.25">
      <c r="B1863" s="151"/>
      <c r="M1863" s="160"/>
    </row>
    <row r="1864" spans="2:13" x14ac:dyDescent="0.25">
      <c r="B1864" s="151"/>
      <c r="M1864" s="160"/>
    </row>
    <row r="1865" spans="2:13" x14ac:dyDescent="0.25">
      <c r="B1865" s="151"/>
      <c r="M1865" s="160"/>
    </row>
    <row r="1866" spans="2:13" x14ac:dyDescent="0.25">
      <c r="B1866" s="151"/>
      <c r="M1866" s="160"/>
    </row>
    <row r="1867" spans="2:13" x14ac:dyDescent="0.25">
      <c r="B1867" s="151"/>
      <c r="M1867" s="160"/>
    </row>
    <row r="1868" spans="2:13" x14ac:dyDescent="0.25">
      <c r="B1868" s="151"/>
      <c r="M1868" s="160"/>
    </row>
    <row r="1869" spans="2:13" x14ac:dyDescent="0.25">
      <c r="B1869" s="151"/>
      <c r="M1869" s="160"/>
    </row>
    <row r="1870" spans="2:13" x14ac:dyDescent="0.25">
      <c r="B1870" s="151"/>
      <c r="M1870" s="160"/>
    </row>
    <row r="1871" spans="2:13" x14ac:dyDescent="0.25">
      <c r="B1871" s="151"/>
      <c r="M1871" s="160"/>
    </row>
    <row r="1872" spans="2:13" x14ac:dyDescent="0.25">
      <c r="B1872" s="151"/>
      <c r="M1872" s="160"/>
    </row>
    <row r="1873" spans="2:13" x14ac:dyDescent="0.25">
      <c r="B1873" s="151"/>
      <c r="M1873" s="160"/>
    </row>
    <row r="1874" spans="2:13" x14ac:dyDescent="0.25">
      <c r="B1874" s="151"/>
      <c r="M1874" s="160"/>
    </row>
    <row r="1875" spans="2:13" x14ac:dyDescent="0.25">
      <c r="B1875" s="151"/>
      <c r="M1875" s="160"/>
    </row>
    <row r="1876" spans="2:13" x14ac:dyDescent="0.25">
      <c r="B1876" s="151"/>
      <c r="M1876" s="160"/>
    </row>
    <row r="1877" spans="2:13" x14ac:dyDescent="0.25">
      <c r="B1877" s="151"/>
      <c r="M1877" s="160"/>
    </row>
    <row r="1878" spans="2:13" x14ac:dyDescent="0.25">
      <c r="B1878" s="151"/>
      <c r="M1878" s="160"/>
    </row>
    <row r="1879" spans="2:13" x14ac:dyDescent="0.25">
      <c r="B1879" s="151"/>
      <c r="M1879" s="160"/>
    </row>
    <row r="1880" spans="2:13" x14ac:dyDescent="0.25">
      <c r="B1880" s="151"/>
      <c r="M1880" s="160"/>
    </row>
    <row r="1881" spans="2:13" x14ac:dyDescent="0.25">
      <c r="B1881" s="151"/>
      <c r="M1881" s="160"/>
    </row>
    <row r="1882" spans="2:13" x14ac:dyDescent="0.25">
      <c r="B1882" s="151"/>
      <c r="M1882" s="160"/>
    </row>
    <row r="1883" spans="2:13" x14ac:dyDescent="0.25">
      <c r="B1883" s="151"/>
      <c r="M1883" s="160"/>
    </row>
    <row r="1884" spans="2:13" x14ac:dyDescent="0.25">
      <c r="B1884" s="151"/>
      <c r="M1884" s="160"/>
    </row>
    <row r="1885" spans="2:13" x14ac:dyDescent="0.25">
      <c r="B1885" s="151"/>
      <c r="M1885" s="160"/>
    </row>
    <row r="1886" spans="2:13" x14ac:dyDescent="0.25">
      <c r="B1886" s="151"/>
      <c r="M1886" s="160"/>
    </row>
    <row r="1887" spans="2:13" x14ac:dyDescent="0.25">
      <c r="B1887" s="151"/>
      <c r="M1887" s="160"/>
    </row>
    <row r="1888" spans="2:13" x14ac:dyDescent="0.25">
      <c r="B1888" s="151"/>
      <c r="M1888" s="160"/>
    </row>
    <row r="1889" spans="2:13" x14ac:dyDescent="0.25">
      <c r="B1889" s="151"/>
      <c r="M1889" s="160"/>
    </row>
    <row r="1890" spans="2:13" x14ac:dyDescent="0.25">
      <c r="B1890" s="151"/>
      <c r="M1890" s="160"/>
    </row>
    <row r="1891" spans="2:13" x14ac:dyDescent="0.25">
      <c r="B1891" s="151"/>
      <c r="M1891" s="160"/>
    </row>
    <row r="1892" spans="2:13" x14ac:dyDescent="0.25">
      <c r="B1892" s="151"/>
      <c r="M1892" s="160"/>
    </row>
    <row r="1893" spans="2:13" x14ac:dyDescent="0.25">
      <c r="B1893" s="151"/>
      <c r="M1893" s="160"/>
    </row>
    <row r="1894" spans="2:13" x14ac:dyDescent="0.25">
      <c r="B1894" s="151"/>
      <c r="M1894" s="160"/>
    </row>
    <row r="1895" spans="2:13" x14ac:dyDescent="0.25">
      <c r="B1895" s="151"/>
      <c r="M1895" s="160"/>
    </row>
    <row r="1896" spans="2:13" x14ac:dyDescent="0.25">
      <c r="B1896" s="151"/>
      <c r="M1896" s="160"/>
    </row>
    <row r="1897" spans="2:13" x14ac:dyDescent="0.25">
      <c r="B1897" s="151"/>
      <c r="M1897" s="160"/>
    </row>
    <row r="1898" spans="2:13" x14ac:dyDescent="0.25">
      <c r="B1898" s="151"/>
      <c r="M1898" s="160"/>
    </row>
    <row r="1899" spans="2:13" x14ac:dyDescent="0.25">
      <c r="B1899" s="151"/>
      <c r="M1899" s="160"/>
    </row>
    <row r="1900" spans="2:13" x14ac:dyDescent="0.25">
      <c r="B1900" s="151"/>
      <c r="M1900" s="160"/>
    </row>
    <row r="1901" spans="2:13" x14ac:dyDescent="0.25">
      <c r="B1901" s="151"/>
      <c r="M1901" s="160"/>
    </row>
    <row r="1902" spans="2:13" x14ac:dyDescent="0.25">
      <c r="B1902" s="151"/>
      <c r="M1902" s="160"/>
    </row>
    <row r="1903" spans="2:13" x14ac:dyDescent="0.25">
      <c r="B1903" s="151"/>
      <c r="M1903" s="160"/>
    </row>
    <row r="1904" spans="2:13" x14ac:dyDescent="0.25">
      <c r="B1904" s="151"/>
      <c r="M1904" s="160"/>
    </row>
    <row r="1905" spans="2:13" x14ac:dyDescent="0.25">
      <c r="B1905" s="151"/>
      <c r="M1905" s="160"/>
    </row>
    <row r="1906" spans="2:13" x14ac:dyDescent="0.25">
      <c r="B1906" s="151"/>
      <c r="M1906" s="160"/>
    </row>
    <row r="1907" spans="2:13" x14ac:dyDescent="0.25">
      <c r="B1907" s="151"/>
      <c r="M1907" s="160"/>
    </row>
    <row r="1908" spans="2:13" x14ac:dyDescent="0.25">
      <c r="B1908" s="151"/>
      <c r="M1908" s="160"/>
    </row>
    <row r="1909" spans="2:13" x14ac:dyDescent="0.25">
      <c r="B1909" s="151"/>
      <c r="M1909" s="160"/>
    </row>
    <row r="1910" spans="2:13" x14ac:dyDescent="0.25">
      <c r="B1910" s="151"/>
      <c r="M1910" s="160"/>
    </row>
    <row r="1911" spans="2:13" x14ac:dyDescent="0.25">
      <c r="B1911" s="151"/>
      <c r="M1911" s="160"/>
    </row>
    <row r="1912" spans="2:13" x14ac:dyDescent="0.25">
      <c r="B1912" s="151"/>
      <c r="M1912" s="160"/>
    </row>
    <row r="1913" spans="2:13" x14ac:dyDescent="0.25">
      <c r="B1913" s="151"/>
      <c r="M1913" s="160"/>
    </row>
    <row r="1914" spans="2:13" x14ac:dyDescent="0.25">
      <c r="B1914" s="151"/>
      <c r="M1914" s="160"/>
    </row>
    <row r="1915" spans="2:13" x14ac:dyDescent="0.25">
      <c r="B1915" s="151"/>
      <c r="M1915" s="160"/>
    </row>
    <row r="1916" spans="2:13" x14ac:dyDescent="0.25">
      <c r="B1916" s="151"/>
      <c r="M1916" s="160"/>
    </row>
    <row r="1917" spans="2:13" x14ac:dyDescent="0.25">
      <c r="B1917" s="151"/>
      <c r="M1917" s="160"/>
    </row>
    <row r="1918" spans="2:13" x14ac:dyDescent="0.25">
      <c r="B1918" s="151"/>
      <c r="M1918" s="160"/>
    </row>
    <row r="1919" spans="2:13" x14ac:dyDescent="0.25">
      <c r="B1919" s="151"/>
      <c r="M1919" s="160"/>
    </row>
    <row r="1920" spans="2:13" x14ac:dyDescent="0.25">
      <c r="B1920" s="151"/>
      <c r="M1920" s="160"/>
    </row>
    <row r="1921" spans="2:13" x14ac:dyDescent="0.25">
      <c r="B1921" s="151"/>
      <c r="M1921" s="160"/>
    </row>
    <row r="1922" spans="2:13" x14ac:dyDescent="0.25">
      <c r="B1922" s="151"/>
      <c r="M1922" s="160"/>
    </row>
    <row r="1923" spans="2:13" x14ac:dyDescent="0.25">
      <c r="B1923" s="151"/>
      <c r="M1923" s="160"/>
    </row>
    <row r="1924" spans="2:13" x14ac:dyDescent="0.25">
      <c r="B1924" s="151"/>
      <c r="M1924" s="160"/>
    </row>
    <row r="1925" spans="2:13" x14ac:dyDescent="0.25">
      <c r="B1925" s="151"/>
      <c r="M1925" s="160"/>
    </row>
    <row r="1926" spans="2:13" x14ac:dyDescent="0.25">
      <c r="B1926" s="151"/>
      <c r="M1926" s="160"/>
    </row>
    <row r="1927" spans="2:13" x14ac:dyDescent="0.25">
      <c r="B1927" s="151"/>
      <c r="M1927" s="160"/>
    </row>
    <row r="1928" spans="2:13" x14ac:dyDescent="0.25">
      <c r="B1928" s="151"/>
      <c r="M1928" s="160"/>
    </row>
    <row r="1929" spans="2:13" x14ac:dyDescent="0.25">
      <c r="B1929" s="151"/>
      <c r="M1929" s="160"/>
    </row>
    <row r="1930" spans="2:13" x14ac:dyDescent="0.25">
      <c r="B1930" s="151"/>
      <c r="M1930" s="160"/>
    </row>
    <row r="1931" spans="2:13" x14ac:dyDescent="0.25">
      <c r="B1931" s="151"/>
      <c r="M1931" s="160"/>
    </row>
    <row r="1932" spans="2:13" x14ac:dyDescent="0.25">
      <c r="B1932" s="151"/>
      <c r="M1932" s="160"/>
    </row>
    <row r="1933" spans="2:13" x14ac:dyDescent="0.25">
      <c r="B1933" s="151"/>
      <c r="M1933" s="160"/>
    </row>
    <row r="1934" spans="2:13" x14ac:dyDescent="0.25">
      <c r="B1934" s="151"/>
      <c r="M1934" s="160"/>
    </row>
    <row r="1935" spans="2:13" x14ac:dyDescent="0.25">
      <c r="B1935" s="151"/>
      <c r="M1935" s="160"/>
    </row>
    <row r="1936" spans="2:13" x14ac:dyDescent="0.25">
      <c r="B1936" s="151"/>
      <c r="M1936" s="160"/>
    </row>
    <row r="1937" spans="2:13" x14ac:dyDescent="0.25">
      <c r="B1937" s="151"/>
      <c r="M1937" s="160"/>
    </row>
    <row r="1938" spans="2:13" x14ac:dyDescent="0.25">
      <c r="B1938" s="151"/>
      <c r="M1938" s="160"/>
    </row>
    <row r="1939" spans="2:13" x14ac:dyDescent="0.25">
      <c r="B1939" s="151"/>
      <c r="M1939" s="160"/>
    </row>
    <row r="1940" spans="2:13" x14ac:dyDescent="0.25">
      <c r="B1940" s="151"/>
      <c r="M1940" s="160"/>
    </row>
    <row r="1941" spans="2:13" x14ac:dyDescent="0.25">
      <c r="B1941" s="151"/>
      <c r="M1941" s="160"/>
    </row>
    <row r="1942" spans="2:13" x14ac:dyDescent="0.25">
      <c r="B1942" s="151"/>
      <c r="M1942" s="160"/>
    </row>
    <row r="1943" spans="2:13" x14ac:dyDescent="0.25">
      <c r="B1943" s="151"/>
      <c r="M1943" s="160"/>
    </row>
    <row r="1944" spans="2:13" x14ac:dyDescent="0.25">
      <c r="B1944" s="151"/>
      <c r="M1944" s="160"/>
    </row>
    <row r="1945" spans="2:13" x14ac:dyDescent="0.25">
      <c r="B1945" s="151"/>
      <c r="M1945" s="160"/>
    </row>
    <row r="1946" spans="2:13" x14ac:dyDescent="0.25">
      <c r="B1946" s="151"/>
      <c r="M1946" s="160"/>
    </row>
    <row r="1947" spans="2:13" x14ac:dyDescent="0.25">
      <c r="B1947" s="151"/>
      <c r="M1947" s="160"/>
    </row>
    <row r="1948" spans="2:13" x14ac:dyDescent="0.25">
      <c r="B1948" s="151"/>
      <c r="M1948" s="160"/>
    </row>
    <row r="1949" spans="2:13" x14ac:dyDescent="0.25">
      <c r="B1949" s="151"/>
      <c r="M1949" s="160"/>
    </row>
    <row r="1950" spans="2:13" x14ac:dyDescent="0.25">
      <c r="B1950" s="151"/>
      <c r="M1950" s="160"/>
    </row>
    <row r="1951" spans="2:13" x14ac:dyDescent="0.25">
      <c r="B1951" s="151"/>
      <c r="M1951" s="160"/>
    </row>
    <row r="1952" spans="2:13" x14ac:dyDescent="0.25">
      <c r="B1952" s="151"/>
      <c r="M1952" s="160"/>
    </row>
    <row r="1953" spans="2:13" x14ac:dyDescent="0.25">
      <c r="B1953" s="151"/>
      <c r="M1953" s="160"/>
    </row>
    <row r="1954" spans="2:13" x14ac:dyDescent="0.25">
      <c r="B1954" s="151"/>
      <c r="M1954" s="160"/>
    </row>
    <row r="1955" spans="2:13" x14ac:dyDescent="0.25">
      <c r="B1955" s="151"/>
      <c r="M1955" s="160"/>
    </row>
    <row r="1956" spans="2:13" x14ac:dyDescent="0.25">
      <c r="B1956" s="151"/>
      <c r="M1956" s="160"/>
    </row>
    <row r="1957" spans="2:13" x14ac:dyDescent="0.25">
      <c r="B1957" s="151"/>
      <c r="M1957" s="160"/>
    </row>
    <row r="1958" spans="2:13" x14ac:dyDescent="0.25">
      <c r="B1958" s="151"/>
      <c r="M1958" s="160"/>
    </row>
    <row r="1959" spans="2:13" x14ac:dyDescent="0.25">
      <c r="B1959" s="151"/>
      <c r="M1959" s="160"/>
    </row>
    <row r="1960" spans="2:13" x14ac:dyDescent="0.25">
      <c r="B1960" s="151"/>
      <c r="M1960" s="160"/>
    </row>
    <row r="1961" spans="2:13" x14ac:dyDescent="0.25">
      <c r="B1961" s="151"/>
      <c r="M1961" s="160"/>
    </row>
    <row r="1962" spans="2:13" x14ac:dyDescent="0.25">
      <c r="B1962" s="151"/>
      <c r="M1962" s="160"/>
    </row>
    <row r="1963" spans="2:13" x14ac:dyDescent="0.25">
      <c r="B1963" s="151"/>
      <c r="M1963" s="160"/>
    </row>
    <row r="1964" spans="2:13" x14ac:dyDescent="0.25">
      <c r="B1964" s="151"/>
      <c r="M1964" s="160"/>
    </row>
    <row r="1965" spans="2:13" x14ac:dyDescent="0.25">
      <c r="B1965" s="151"/>
      <c r="M1965" s="160"/>
    </row>
    <row r="1966" spans="2:13" x14ac:dyDescent="0.25">
      <c r="B1966" s="151"/>
      <c r="M1966" s="160"/>
    </row>
    <row r="1967" spans="2:13" x14ac:dyDescent="0.25">
      <c r="B1967" s="151"/>
      <c r="M1967" s="160"/>
    </row>
    <row r="1968" spans="2:13" x14ac:dyDescent="0.25">
      <c r="B1968" s="151"/>
      <c r="M1968" s="160"/>
    </row>
    <row r="1969" spans="2:13" x14ac:dyDescent="0.25">
      <c r="B1969" s="151"/>
      <c r="M1969" s="160"/>
    </row>
    <row r="1970" spans="2:13" x14ac:dyDescent="0.25">
      <c r="B1970" s="151"/>
      <c r="M1970" s="160"/>
    </row>
    <row r="1971" spans="2:13" x14ac:dyDescent="0.25">
      <c r="B1971" s="151"/>
      <c r="M1971" s="160"/>
    </row>
    <row r="1972" spans="2:13" x14ac:dyDescent="0.25">
      <c r="B1972" s="151"/>
      <c r="M1972" s="160"/>
    </row>
    <row r="1973" spans="2:13" x14ac:dyDescent="0.25">
      <c r="B1973" s="151"/>
      <c r="M1973" s="160"/>
    </row>
    <row r="1974" spans="2:13" x14ac:dyDescent="0.25">
      <c r="B1974" s="151"/>
      <c r="M1974" s="160"/>
    </row>
    <row r="1975" spans="2:13" x14ac:dyDescent="0.25">
      <c r="B1975" s="151"/>
      <c r="M1975" s="160"/>
    </row>
    <row r="1976" spans="2:13" x14ac:dyDescent="0.25">
      <c r="B1976" s="151"/>
      <c r="M1976" s="160"/>
    </row>
    <row r="1977" spans="2:13" x14ac:dyDescent="0.25">
      <c r="B1977" s="151"/>
      <c r="M1977" s="160"/>
    </row>
    <row r="1978" spans="2:13" x14ac:dyDescent="0.25">
      <c r="B1978" s="151"/>
      <c r="M1978" s="160"/>
    </row>
    <row r="1979" spans="2:13" x14ac:dyDescent="0.25">
      <c r="B1979" s="151"/>
      <c r="M1979" s="160"/>
    </row>
    <row r="1980" spans="2:13" x14ac:dyDescent="0.25">
      <c r="B1980" s="151"/>
      <c r="M1980" s="160"/>
    </row>
    <row r="1981" spans="2:13" x14ac:dyDescent="0.25">
      <c r="B1981" s="151"/>
      <c r="M1981" s="160"/>
    </row>
    <row r="1982" spans="2:13" x14ac:dyDescent="0.25">
      <c r="B1982" s="151"/>
      <c r="M1982" s="160"/>
    </row>
    <row r="1983" spans="2:13" x14ac:dyDescent="0.25">
      <c r="B1983" s="151"/>
      <c r="M1983" s="160"/>
    </row>
    <row r="1984" spans="2:13" x14ac:dyDescent="0.25">
      <c r="B1984" s="151"/>
      <c r="M1984" s="160"/>
    </row>
    <row r="1985" spans="2:13" x14ac:dyDescent="0.25">
      <c r="B1985" s="151"/>
      <c r="M1985" s="160"/>
    </row>
    <row r="1986" spans="2:13" x14ac:dyDescent="0.25">
      <c r="B1986" s="151"/>
      <c r="M1986" s="160"/>
    </row>
    <row r="1987" spans="2:13" x14ac:dyDescent="0.25">
      <c r="B1987" s="151"/>
      <c r="M1987" s="160"/>
    </row>
    <row r="1988" spans="2:13" x14ac:dyDescent="0.25">
      <c r="B1988" s="151"/>
      <c r="M1988" s="160"/>
    </row>
    <row r="1989" spans="2:13" x14ac:dyDescent="0.25">
      <c r="B1989" s="151"/>
      <c r="M1989" s="160"/>
    </row>
    <row r="1990" spans="2:13" x14ac:dyDescent="0.25">
      <c r="B1990" s="151"/>
      <c r="M1990" s="160"/>
    </row>
    <row r="1991" spans="2:13" x14ac:dyDescent="0.25">
      <c r="B1991" s="151"/>
      <c r="M1991" s="160"/>
    </row>
    <row r="1992" spans="2:13" x14ac:dyDescent="0.25">
      <c r="B1992" s="151"/>
      <c r="M1992" s="160"/>
    </row>
    <row r="1993" spans="2:13" x14ac:dyDescent="0.25">
      <c r="B1993" s="151"/>
      <c r="M1993" s="160"/>
    </row>
    <row r="1994" spans="2:13" x14ac:dyDescent="0.25">
      <c r="B1994" s="151"/>
      <c r="M1994" s="160"/>
    </row>
    <row r="1995" spans="2:13" x14ac:dyDescent="0.25">
      <c r="B1995" s="151"/>
      <c r="M1995" s="160"/>
    </row>
    <row r="1996" spans="2:13" x14ac:dyDescent="0.25">
      <c r="B1996" s="151"/>
      <c r="M1996" s="160"/>
    </row>
    <row r="1997" spans="2:13" x14ac:dyDescent="0.25">
      <c r="B1997" s="151"/>
      <c r="M1997" s="160"/>
    </row>
    <row r="1998" spans="2:13" x14ac:dyDescent="0.25">
      <c r="B1998" s="151"/>
      <c r="M1998" s="160"/>
    </row>
    <row r="1999" spans="2:13" x14ac:dyDescent="0.25">
      <c r="B1999" s="151"/>
      <c r="M1999" s="160"/>
    </row>
    <row r="2000" spans="2:13" x14ac:dyDescent="0.25">
      <c r="B2000" s="151"/>
      <c r="M2000" s="160"/>
    </row>
    <row r="2001" spans="2:13" x14ac:dyDescent="0.25">
      <c r="B2001" s="151"/>
      <c r="M2001" s="160"/>
    </row>
    <row r="2002" spans="2:13" x14ac:dyDescent="0.25">
      <c r="B2002" s="151"/>
      <c r="M2002" s="160"/>
    </row>
    <row r="2003" spans="2:13" x14ac:dyDescent="0.25">
      <c r="B2003" s="151"/>
      <c r="M2003" s="160"/>
    </row>
    <row r="2004" spans="2:13" x14ac:dyDescent="0.25">
      <c r="B2004" s="151"/>
      <c r="M2004" s="160"/>
    </row>
    <row r="2005" spans="2:13" x14ac:dyDescent="0.25">
      <c r="B2005" s="151"/>
      <c r="M2005" s="160"/>
    </row>
    <row r="2006" spans="2:13" x14ac:dyDescent="0.25">
      <c r="B2006" s="151"/>
      <c r="M2006" s="160"/>
    </row>
    <row r="2007" spans="2:13" x14ac:dyDescent="0.25">
      <c r="B2007" s="151"/>
      <c r="M2007" s="160"/>
    </row>
    <row r="2008" spans="2:13" x14ac:dyDescent="0.25">
      <c r="B2008" s="151"/>
      <c r="M2008" s="160"/>
    </row>
    <row r="2009" spans="2:13" x14ac:dyDescent="0.25">
      <c r="B2009" s="151"/>
      <c r="M2009" s="160"/>
    </row>
    <row r="2010" spans="2:13" x14ac:dyDescent="0.25">
      <c r="B2010" s="151"/>
      <c r="M2010" s="160"/>
    </row>
    <row r="2011" spans="2:13" x14ac:dyDescent="0.25">
      <c r="B2011" s="151"/>
      <c r="M2011" s="160"/>
    </row>
    <row r="2012" spans="2:13" x14ac:dyDescent="0.25">
      <c r="B2012" s="151"/>
      <c r="M2012" s="160"/>
    </row>
    <row r="2013" spans="2:13" x14ac:dyDescent="0.25">
      <c r="B2013" s="151"/>
      <c r="M2013" s="160"/>
    </row>
    <row r="2014" spans="2:13" x14ac:dyDescent="0.25">
      <c r="B2014" s="151"/>
      <c r="M2014" s="160"/>
    </row>
    <row r="2015" spans="2:13" x14ac:dyDescent="0.25">
      <c r="B2015" s="151"/>
      <c r="M2015" s="160"/>
    </row>
    <row r="2016" spans="2:13" x14ac:dyDescent="0.25">
      <c r="B2016" s="151"/>
      <c r="M2016" s="160"/>
    </row>
    <row r="2017" spans="2:13" x14ac:dyDescent="0.25">
      <c r="B2017" s="151"/>
      <c r="M2017" s="160"/>
    </row>
    <row r="2018" spans="2:13" x14ac:dyDescent="0.25">
      <c r="B2018" s="151"/>
      <c r="M2018" s="160"/>
    </row>
    <row r="2019" spans="2:13" x14ac:dyDescent="0.25">
      <c r="B2019" s="151"/>
      <c r="M2019" s="160"/>
    </row>
    <row r="2020" spans="2:13" x14ac:dyDescent="0.25">
      <c r="B2020" s="151"/>
      <c r="M2020" s="160"/>
    </row>
    <row r="2021" spans="2:13" x14ac:dyDescent="0.25">
      <c r="B2021" s="151"/>
      <c r="M2021" s="160"/>
    </row>
    <row r="2022" spans="2:13" x14ac:dyDescent="0.25">
      <c r="B2022" s="151"/>
      <c r="M2022" s="160"/>
    </row>
    <row r="2023" spans="2:13" x14ac:dyDescent="0.25">
      <c r="B2023" s="151"/>
      <c r="M2023" s="160"/>
    </row>
    <row r="2024" spans="2:13" x14ac:dyDescent="0.25">
      <c r="B2024" s="151"/>
      <c r="M2024" s="160"/>
    </row>
    <row r="2025" spans="2:13" x14ac:dyDescent="0.25">
      <c r="B2025" s="151"/>
      <c r="M2025" s="160"/>
    </row>
    <row r="2026" spans="2:13" x14ac:dyDescent="0.25">
      <c r="B2026" s="151"/>
      <c r="M2026" s="160"/>
    </row>
    <row r="2027" spans="2:13" x14ac:dyDescent="0.25">
      <c r="B2027" s="151"/>
      <c r="M2027" s="160"/>
    </row>
    <row r="2028" spans="2:13" x14ac:dyDescent="0.25">
      <c r="B2028" s="151"/>
      <c r="M2028" s="160"/>
    </row>
    <row r="2029" spans="2:13" x14ac:dyDescent="0.25">
      <c r="B2029" s="151"/>
      <c r="M2029" s="160"/>
    </row>
    <row r="2030" spans="2:13" x14ac:dyDescent="0.25">
      <c r="B2030" s="151"/>
      <c r="M2030" s="160"/>
    </row>
    <row r="2031" spans="2:13" x14ac:dyDescent="0.25">
      <c r="B2031" s="151"/>
      <c r="M2031" s="160"/>
    </row>
    <row r="2032" spans="2:13" x14ac:dyDescent="0.25">
      <c r="B2032" s="151"/>
      <c r="M2032" s="160"/>
    </row>
    <row r="2033" spans="2:13" x14ac:dyDescent="0.25">
      <c r="B2033" s="151"/>
      <c r="M2033" s="160"/>
    </row>
    <row r="2034" spans="2:13" x14ac:dyDescent="0.25">
      <c r="B2034" s="151"/>
      <c r="M2034" s="160"/>
    </row>
    <row r="2035" spans="2:13" x14ac:dyDescent="0.25">
      <c r="B2035" s="151"/>
      <c r="M2035" s="160"/>
    </row>
    <row r="2036" spans="2:13" x14ac:dyDescent="0.25">
      <c r="B2036" s="151"/>
      <c r="M2036" s="160"/>
    </row>
    <row r="2037" spans="2:13" x14ac:dyDescent="0.25">
      <c r="B2037" s="151"/>
      <c r="M2037" s="160"/>
    </row>
    <row r="2038" spans="2:13" x14ac:dyDescent="0.25">
      <c r="B2038" s="151"/>
      <c r="M2038" s="160"/>
    </row>
    <row r="2039" spans="2:13" x14ac:dyDescent="0.25">
      <c r="B2039" s="151"/>
      <c r="M2039" s="160"/>
    </row>
    <row r="2040" spans="2:13" x14ac:dyDescent="0.25">
      <c r="B2040" s="151"/>
      <c r="M2040" s="160"/>
    </row>
    <row r="2041" spans="2:13" x14ac:dyDescent="0.25">
      <c r="B2041" s="151"/>
      <c r="M2041" s="160"/>
    </row>
    <row r="2042" spans="2:13" x14ac:dyDescent="0.25">
      <c r="B2042" s="151"/>
      <c r="M2042" s="160"/>
    </row>
    <row r="2043" spans="2:13" x14ac:dyDescent="0.25">
      <c r="B2043" s="151"/>
      <c r="M2043" s="160"/>
    </row>
    <row r="2044" spans="2:13" x14ac:dyDescent="0.25">
      <c r="B2044" s="151"/>
      <c r="M2044" s="160"/>
    </row>
    <row r="2045" spans="2:13" x14ac:dyDescent="0.25">
      <c r="B2045" s="151"/>
      <c r="M2045" s="160"/>
    </row>
    <row r="2046" spans="2:13" x14ac:dyDescent="0.25">
      <c r="B2046" s="151"/>
      <c r="M2046" s="160"/>
    </row>
    <row r="2047" spans="2:13" x14ac:dyDescent="0.25">
      <c r="B2047" s="151"/>
      <c r="M2047" s="160"/>
    </row>
    <row r="2048" spans="2:13" x14ac:dyDescent="0.25">
      <c r="B2048" s="151"/>
      <c r="M2048" s="160"/>
    </row>
    <row r="2049" spans="2:13" x14ac:dyDescent="0.25">
      <c r="B2049" s="151"/>
      <c r="M2049" s="160"/>
    </row>
    <row r="2050" spans="2:13" x14ac:dyDescent="0.25">
      <c r="B2050" s="151"/>
      <c r="M2050" s="160"/>
    </row>
    <row r="2051" spans="2:13" x14ac:dyDescent="0.25">
      <c r="B2051" s="151"/>
      <c r="M2051" s="160"/>
    </row>
    <row r="2052" spans="2:13" x14ac:dyDescent="0.25">
      <c r="B2052" s="151"/>
      <c r="M2052" s="160"/>
    </row>
    <row r="2053" spans="2:13" x14ac:dyDescent="0.25">
      <c r="B2053" s="151"/>
      <c r="M2053" s="160"/>
    </row>
    <row r="2054" spans="2:13" x14ac:dyDescent="0.25">
      <c r="B2054" s="151"/>
      <c r="M2054" s="160"/>
    </row>
    <row r="2055" spans="2:13" x14ac:dyDescent="0.25">
      <c r="B2055" s="151"/>
      <c r="M2055" s="160"/>
    </row>
    <row r="2056" spans="2:13" x14ac:dyDescent="0.25">
      <c r="B2056" s="151"/>
      <c r="M2056" s="160"/>
    </row>
    <row r="2057" spans="2:13" x14ac:dyDescent="0.25">
      <c r="B2057" s="151"/>
      <c r="M2057" s="160"/>
    </row>
    <row r="2058" spans="2:13" x14ac:dyDescent="0.25">
      <c r="B2058" s="151"/>
      <c r="M2058" s="160"/>
    </row>
    <row r="2059" spans="2:13" x14ac:dyDescent="0.25">
      <c r="B2059" s="151"/>
      <c r="M2059" s="160"/>
    </row>
    <row r="2060" spans="2:13" x14ac:dyDescent="0.25">
      <c r="B2060" s="151"/>
      <c r="M2060" s="160"/>
    </row>
    <row r="2061" spans="2:13" x14ac:dyDescent="0.25">
      <c r="B2061" s="151"/>
      <c r="M2061" s="160"/>
    </row>
    <row r="2062" spans="2:13" x14ac:dyDescent="0.25">
      <c r="B2062" s="151"/>
      <c r="M2062" s="160"/>
    </row>
    <row r="2063" spans="2:13" x14ac:dyDescent="0.25">
      <c r="B2063" s="151"/>
      <c r="M2063" s="160"/>
    </row>
    <row r="2064" spans="2:13" x14ac:dyDescent="0.25">
      <c r="B2064" s="151"/>
      <c r="M2064" s="160"/>
    </row>
    <row r="2065" spans="2:13" x14ac:dyDescent="0.25">
      <c r="B2065" s="151"/>
      <c r="M2065" s="160"/>
    </row>
    <row r="2066" spans="2:13" x14ac:dyDescent="0.25">
      <c r="B2066" s="151"/>
      <c r="M2066" s="160"/>
    </row>
    <row r="2067" spans="2:13" x14ac:dyDescent="0.25">
      <c r="B2067" s="151"/>
      <c r="M2067" s="160"/>
    </row>
    <row r="2068" spans="2:13" x14ac:dyDescent="0.25">
      <c r="B2068" s="151"/>
      <c r="M2068" s="160"/>
    </row>
    <row r="2069" spans="2:13" x14ac:dyDescent="0.25">
      <c r="B2069" s="151"/>
      <c r="M2069" s="160"/>
    </row>
    <row r="2070" spans="2:13" x14ac:dyDescent="0.25">
      <c r="B2070" s="151"/>
      <c r="M2070" s="160"/>
    </row>
    <row r="2071" spans="2:13" x14ac:dyDescent="0.25">
      <c r="B2071" s="151"/>
      <c r="M2071" s="160"/>
    </row>
    <row r="2072" spans="2:13" x14ac:dyDescent="0.25">
      <c r="B2072" s="151"/>
      <c r="M2072" s="160"/>
    </row>
    <row r="2073" spans="2:13" x14ac:dyDescent="0.25">
      <c r="B2073" s="151"/>
      <c r="M2073" s="160"/>
    </row>
    <row r="2074" spans="2:13" x14ac:dyDescent="0.25">
      <c r="B2074" s="151"/>
      <c r="M2074" s="160"/>
    </row>
    <row r="2075" spans="2:13" x14ac:dyDescent="0.25">
      <c r="B2075" s="151"/>
      <c r="M2075" s="160"/>
    </row>
    <row r="2076" spans="2:13" x14ac:dyDescent="0.25">
      <c r="B2076" s="151"/>
      <c r="M2076" s="160"/>
    </row>
    <row r="2077" spans="2:13" x14ac:dyDescent="0.25">
      <c r="B2077" s="151"/>
      <c r="M2077" s="160"/>
    </row>
    <row r="2078" spans="2:13" x14ac:dyDescent="0.25">
      <c r="B2078" s="151"/>
      <c r="M2078" s="160"/>
    </row>
    <row r="2079" spans="2:13" x14ac:dyDescent="0.25">
      <c r="B2079" s="151"/>
      <c r="M2079" s="160"/>
    </row>
    <row r="2080" spans="2:13" x14ac:dyDescent="0.25">
      <c r="B2080" s="151"/>
      <c r="M2080" s="160"/>
    </row>
    <row r="2081" spans="2:13" x14ac:dyDescent="0.25">
      <c r="B2081" s="151"/>
      <c r="M2081" s="160"/>
    </row>
    <row r="2082" spans="2:13" x14ac:dyDescent="0.25">
      <c r="B2082" s="151"/>
      <c r="M2082" s="160"/>
    </row>
    <row r="2083" spans="2:13" x14ac:dyDescent="0.25">
      <c r="B2083" s="151"/>
      <c r="M2083" s="160"/>
    </row>
    <row r="2084" spans="2:13" x14ac:dyDescent="0.25">
      <c r="B2084" s="151"/>
      <c r="M2084" s="160"/>
    </row>
    <row r="2085" spans="2:13" x14ac:dyDescent="0.25">
      <c r="B2085" s="151"/>
      <c r="M2085" s="160"/>
    </row>
    <row r="2086" spans="2:13" x14ac:dyDescent="0.25">
      <c r="B2086" s="151"/>
      <c r="M2086" s="160"/>
    </row>
    <row r="2087" spans="2:13" x14ac:dyDescent="0.25">
      <c r="B2087" s="151"/>
      <c r="M2087" s="160"/>
    </row>
    <row r="2088" spans="2:13" x14ac:dyDescent="0.25">
      <c r="B2088" s="151"/>
      <c r="M2088" s="160"/>
    </row>
    <row r="2089" spans="2:13" x14ac:dyDescent="0.25">
      <c r="B2089" s="151"/>
      <c r="M2089" s="160"/>
    </row>
    <row r="2090" spans="2:13" x14ac:dyDescent="0.25">
      <c r="B2090" s="151"/>
      <c r="M2090" s="160"/>
    </row>
    <row r="2091" spans="2:13" x14ac:dyDescent="0.25">
      <c r="B2091" s="151"/>
      <c r="M2091" s="160"/>
    </row>
    <row r="2092" spans="2:13" x14ac:dyDescent="0.25">
      <c r="B2092" s="151"/>
      <c r="M2092" s="160"/>
    </row>
    <row r="2093" spans="2:13" x14ac:dyDescent="0.25">
      <c r="B2093" s="151"/>
      <c r="M2093" s="160"/>
    </row>
    <row r="2094" spans="2:13" x14ac:dyDescent="0.25">
      <c r="B2094" s="151"/>
      <c r="M2094" s="160"/>
    </row>
    <row r="2095" spans="2:13" x14ac:dyDescent="0.25">
      <c r="B2095" s="151"/>
      <c r="M2095" s="160"/>
    </row>
    <row r="2096" spans="2:13" x14ac:dyDescent="0.25">
      <c r="B2096" s="151"/>
      <c r="M2096" s="160"/>
    </row>
    <row r="2097" spans="2:13" x14ac:dyDescent="0.25">
      <c r="B2097" s="151"/>
      <c r="M2097" s="160"/>
    </row>
    <row r="2098" spans="2:13" x14ac:dyDescent="0.25">
      <c r="B2098" s="151"/>
      <c r="M2098" s="160"/>
    </row>
    <row r="2099" spans="2:13" x14ac:dyDescent="0.25">
      <c r="B2099" s="151"/>
      <c r="M2099" s="160"/>
    </row>
    <row r="2100" spans="2:13" x14ac:dyDescent="0.25">
      <c r="B2100" s="151"/>
      <c r="M2100" s="160"/>
    </row>
    <row r="2101" spans="2:13" x14ac:dyDescent="0.25">
      <c r="B2101" s="151"/>
      <c r="M2101" s="160"/>
    </row>
    <row r="2102" spans="2:13" x14ac:dyDescent="0.25">
      <c r="B2102" s="151"/>
      <c r="M2102" s="160"/>
    </row>
    <row r="2103" spans="2:13" x14ac:dyDescent="0.25">
      <c r="B2103" s="151"/>
      <c r="M2103" s="160"/>
    </row>
    <row r="2104" spans="2:13" x14ac:dyDescent="0.25">
      <c r="B2104" s="151"/>
      <c r="M2104" s="160"/>
    </row>
    <row r="2105" spans="2:13" x14ac:dyDescent="0.25">
      <c r="B2105" s="151"/>
      <c r="M2105" s="160"/>
    </row>
    <row r="2106" spans="2:13" x14ac:dyDescent="0.25">
      <c r="B2106" s="151"/>
      <c r="M2106" s="160"/>
    </row>
    <row r="2107" spans="2:13" x14ac:dyDescent="0.25">
      <c r="B2107" s="151"/>
      <c r="M2107" s="160"/>
    </row>
    <row r="2108" spans="2:13" x14ac:dyDescent="0.25">
      <c r="B2108" s="151"/>
      <c r="M2108" s="160"/>
    </row>
    <row r="2109" spans="2:13" x14ac:dyDescent="0.25">
      <c r="B2109" s="151"/>
      <c r="M2109" s="160"/>
    </row>
    <row r="2110" spans="2:13" x14ac:dyDescent="0.25">
      <c r="B2110" s="151"/>
      <c r="M2110" s="160"/>
    </row>
    <row r="2111" spans="2:13" x14ac:dyDescent="0.25">
      <c r="B2111" s="151"/>
      <c r="M2111" s="160"/>
    </row>
    <row r="2112" spans="2:13" x14ac:dyDescent="0.25">
      <c r="B2112" s="151"/>
      <c r="M2112" s="160"/>
    </row>
    <row r="2113" spans="2:13" x14ac:dyDescent="0.25">
      <c r="B2113" s="151"/>
      <c r="M2113" s="160"/>
    </row>
    <row r="2114" spans="2:13" x14ac:dyDescent="0.25">
      <c r="B2114" s="151"/>
      <c r="M2114" s="160"/>
    </row>
    <row r="2115" spans="2:13" x14ac:dyDescent="0.25">
      <c r="B2115" s="151"/>
      <c r="M2115" s="160"/>
    </row>
    <row r="2116" spans="2:13" x14ac:dyDescent="0.25">
      <c r="B2116" s="151"/>
      <c r="M2116" s="160"/>
    </row>
    <row r="2117" spans="2:13" x14ac:dyDescent="0.25">
      <c r="B2117" s="151"/>
      <c r="M2117" s="160"/>
    </row>
    <row r="2118" spans="2:13" x14ac:dyDescent="0.25">
      <c r="B2118" s="151"/>
      <c r="M2118" s="160"/>
    </row>
    <row r="2119" spans="2:13" x14ac:dyDescent="0.25">
      <c r="B2119" s="151"/>
      <c r="M2119" s="160"/>
    </row>
    <row r="2120" spans="2:13" x14ac:dyDescent="0.25">
      <c r="B2120" s="151"/>
      <c r="M2120" s="160"/>
    </row>
    <row r="2121" spans="2:13" x14ac:dyDescent="0.25">
      <c r="B2121" s="151"/>
      <c r="M2121" s="160"/>
    </row>
    <row r="2122" spans="2:13" x14ac:dyDescent="0.25">
      <c r="B2122" s="151"/>
      <c r="M2122" s="160"/>
    </row>
    <row r="2123" spans="2:13" x14ac:dyDescent="0.25">
      <c r="B2123" s="151"/>
      <c r="M2123" s="160"/>
    </row>
    <row r="2124" spans="2:13" x14ac:dyDescent="0.25">
      <c r="B2124" s="151"/>
      <c r="M2124" s="160"/>
    </row>
    <row r="2125" spans="2:13" x14ac:dyDescent="0.25">
      <c r="B2125" s="151"/>
      <c r="M2125" s="160"/>
    </row>
    <row r="2126" spans="2:13" x14ac:dyDescent="0.25">
      <c r="B2126" s="151"/>
      <c r="M2126" s="160"/>
    </row>
    <row r="2127" spans="2:13" x14ac:dyDescent="0.25">
      <c r="B2127" s="151"/>
      <c r="M2127" s="160"/>
    </row>
    <row r="2128" spans="2:13" x14ac:dyDescent="0.25">
      <c r="B2128" s="151"/>
      <c r="M2128" s="160"/>
    </row>
    <row r="2129" spans="2:13" x14ac:dyDescent="0.25">
      <c r="B2129" s="151"/>
      <c r="M2129" s="160"/>
    </row>
    <row r="2130" spans="2:13" x14ac:dyDescent="0.25">
      <c r="B2130" s="151"/>
      <c r="M2130" s="160"/>
    </row>
    <row r="2131" spans="2:13" x14ac:dyDescent="0.25">
      <c r="B2131" s="151"/>
      <c r="M2131" s="160"/>
    </row>
    <row r="2132" spans="2:13" x14ac:dyDescent="0.25">
      <c r="B2132" s="151"/>
      <c r="M2132" s="160"/>
    </row>
    <row r="2133" spans="2:13" x14ac:dyDescent="0.25">
      <c r="B2133" s="151"/>
      <c r="M2133" s="160"/>
    </row>
    <row r="2134" spans="2:13" x14ac:dyDescent="0.25">
      <c r="B2134" s="151"/>
      <c r="M2134" s="160"/>
    </row>
    <row r="2135" spans="2:13" x14ac:dyDescent="0.25">
      <c r="B2135" s="151"/>
      <c r="M2135" s="160"/>
    </row>
    <row r="2136" spans="2:13" x14ac:dyDescent="0.25">
      <c r="B2136" s="151"/>
      <c r="M2136" s="160"/>
    </row>
    <row r="2137" spans="2:13" x14ac:dyDescent="0.25">
      <c r="B2137" s="151"/>
      <c r="M2137" s="160"/>
    </row>
    <row r="2138" spans="2:13" x14ac:dyDescent="0.25">
      <c r="B2138" s="151"/>
      <c r="M2138" s="160"/>
    </row>
    <row r="2139" spans="2:13" x14ac:dyDescent="0.25">
      <c r="B2139" s="151"/>
      <c r="M2139" s="160"/>
    </row>
    <row r="2140" spans="2:13" x14ac:dyDescent="0.25">
      <c r="B2140" s="151"/>
      <c r="M2140" s="160"/>
    </row>
    <row r="2141" spans="2:13" x14ac:dyDescent="0.25">
      <c r="B2141" s="151"/>
      <c r="M2141" s="160"/>
    </row>
    <row r="2142" spans="2:13" x14ac:dyDescent="0.25">
      <c r="B2142" s="151"/>
      <c r="M2142" s="160"/>
    </row>
    <row r="2143" spans="2:13" x14ac:dyDescent="0.25">
      <c r="B2143" s="151"/>
      <c r="M2143" s="160"/>
    </row>
    <row r="2144" spans="2:13" x14ac:dyDescent="0.25">
      <c r="B2144" s="151"/>
      <c r="M2144" s="160"/>
    </row>
    <row r="2145" spans="2:13" x14ac:dyDescent="0.25">
      <c r="B2145" s="151"/>
      <c r="M2145" s="160"/>
    </row>
    <row r="2146" spans="2:13" x14ac:dyDescent="0.25">
      <c r="B2146" s="151"/>
      <c r="M2146" s="160"/>
    </row>
    <row r="2147" spans="2:13" x14ac:dyDescent="0.25">
      <c r="B2147" s="151"/>
      <c r="M2147" s="160"/>
    </row>
    <row r="2148" spans="2:13" x14ac:dyDescent="0.25">
      <c r="B2148" s="151"/>
      <c r="M2148" s="160"/>
    </row>
    <row r="2149" spans="2:13" x14ac:dyDescent="0.25">
      <c r="B2149" s="151"/>
      <c r="M2149" s="160"/>
    </row>
    <row r="2150" spans="2:13" x14ac:dyDescent="0.25">
      <c r="B2150" s="151"/>
      <c r="M2150" s="160"/>
    </row>
    <row r="2151" spans="2:13" x14ac:dyDescent="0.25">
      <c r="B2151" s="151"/>
      <c r="M2151" s="160"/>
    </row>
    <row r="2152" spans="2:13" x14ac:dyDescent="0.25">
      <c r="B2152" s="151"/>
      <c r="M2152" s="160"/>
    </row>
    <row r="2153" spans="2:13" x14ac:dyDescent="0.25">
      <c r="B2153" s="151"/>
      <c r="M2153" s="160"/>
    </row>
    <row r="2154" spans="2:13" x14ac:dyDescent="0.25">
      <c r="B2154" s="151"/>
      <c r="M2154" s="160"/>
    </row>
    <row r="2155" spans="2:13" x14ac:dyDescent="0.25">
      <c r="B2155" s="151"/>
      <c r="M2155" s="160"/>
    </row>
    <row r="2156" spans="2:13" x14ac:dyDescent="0.25">
      <c r="B2156" s="151"/>
      <c r="M2156" s="160"/>
    </row>
    <row r="2157" spans="2:13" x14ac:dyDescent="0.25">
      <c r="B2157" s="151"/>
      <c r="M2157" s="160"/>
    </row>
    <row r="2158" spans="2:13" x14ac:dyDescent="0.25">
      <c r="B2158" s="151"/>
      <c r="M2158" s="160"/>
    </row>
    <row r="2159" spans="2:13" x14ac:dyDescent="0.25">
      <c r="B2159" s="151"/>
      <c r="M2159" s="160"/>
    </row>
    <row r="2160" spans="2:13" x14ac:dyDescent="0.25">
      <c r="B2160" s="151"/>
      <c r="M2160" s="160"/>
    </row>
    <row r="2161" spans="2:13" x14ac:dyDescent="0.25">
      <c r="B2161" s="151"/>
      <c r="M2161" s="160"/>
    </row>
    <row r="2162" spans="2:13" x14ac:dyDescent="0.25">
      <c r="B2162" s="151"/>
      <c r="M2162" s="160"/>
    </row>
    <row r="2163" spans="2:13" x14ac:dyDescent="0.25">
      <c r="B2163" s="151"/>
      <c r="M2163" s="160"/>
    </row>
    <row r="2164" spans="2:13" x14ac:dyDescent="0.25">
      <c r="B2164" s="151"/>
      <c r="M2164" s="160"/>
    </row>
    <row r="2165" spans="2:13" x14ac:dyDescent="0.25">
      <c r="B2165" s="151"/>
      <c r="M2165" s="160"/>
    </row>
    <row r="2166" spans="2:13" x14ac:dyDescent="0.25">
      <c r="B2166" s="151"/>
      <c r="M2166" s="160"/>
    </row>
    <row r="2167" spans="2:13" x14ac:dyDescent="0.25">
      <c r="B2167" s="151"/>
      <c r="M2167" s="160"/>
    </row>
    <row r="2168" spans="2:13" x14ac:dyDescent="0.25">
      <c r="B2168" s="151"/>
      <c r="M2168" s="160"/>
    </row>
    <row r="2169" spans="2:13" x14ac:dyDescent="0.25">
      <c r="B2169" s="151"/>
      <c r="M2169" s="160"/>
    </row>
    <row r="2170" spans="2:13" x14ac:dyDescent="0.25">
      <c r="B2170" s="151"/>
      <c r="M2170" s="160"/>
    </row>
    <row r="2171" spans="2:13" x14ac:dyDescent="0.25">
      <c r="B2171" s="151"/>
      <c r="M2171" s="160"/>
    </row>
    <row r="2172" spans="2:13" x14ac:dyDescent="0.25">
      <c r="B2172" s="151"/>
      <c r="M2172" s="160"/>
    </row>
    <row r="2173" spans="2:13" x14ac:dyDescent="0.25">
      <c r="B2173" s="151"/>
      <c r="M2173" s="160"/>
    </row>
    <row r="2174" spans="2:13" x14ac:dyDescent="0.25">
      <c r="B2174" s="151"/>
      <c r="M2174" s="160"/>
    </row>
    <row r="2175" spans="2:13" x14ac:dyDescent="0.25">
      <c r="B2175" s="151"/>
      <c r="M2175" s="160"/>
    </row>
    <row r="2176" spans="2:13" x14ac:dyDescent="0.25">
      <c r="B2176" s="151"/>
      <c r="M2176" s="160"/>
    </row>
    <row r="2177" spans="2:13" x14ac:dyDescent="0.25">
      <c r="B2177" s="151"/>
      <c r="M2177" s="160"/>
    </row>
    <row r="2178" spans="2:13" x14ac:dyDescent="0.25">
      <c r="B2178" s="151"/>
      <c r="M2178" s="160"/>
    </row>
    <row r="2179" spans="2:13" x14ac:dyDescent="0.25">
      <c r="B2179" s="151"/>
      <c r="M2179" s="160"/>
    </row>
    <row r="2180" spans="2:13" x14ac:dyDescent="0.25">
      <c r="B2180" s="151"/>
      <c r="M2180" s="160"/>
    </row>
    <row r="2181" spans="2:13" x14ac:dyDescent="0.25">
      <c r="B2181" s="151"/>
      <c r="M2181" s="160"/>
    </row>
    <row r="2182" spans="2:13" x14ac:dyDescent="0.25">
      <c r="B2182" s="151"/>
      <c r="M2182" s="160"/>
    </row>
    <row r="2183" spans="2:13" x14ac:dyDescent="0.25">
      <c r="B2183" s="151"/>
      <c r="M2183" s="160"/>
    </row>
    <row r="2184" spans="2:13" x14ac:dyDescent="0.25">
      <c r="B2184" s="151"/>
      <c r="M2184" s="160"/>
    </row>
    <row r="2185" spans="2:13" x14ac:dyDescent="0.25">
      <c r="B2185" s="151"/>
      <c r="M2185" s="160"/>
    </row>
    <row r="2186" spans="2:13" x14ac:dyDescent="0.25">
      <c r="B2186" s="151"/>
      <c r="M2186" s="160"/>
    </row>
    <row r="2187" spans="2:13" x14ac:dyDescent="0.25">
      <c r="B2187" s="151"/>
      <c r="M2187" s="160"/>
    </row>
    <row r="2188" spans="2:13" x14ac:dyDescent="0.25">
      <c r="B2188" s="151"/>
      <c r="M2188" s="160"/>
    </row>
    <row r="2189" spans="2:13" x14ac:dyDescent="0.25">
      <c r="B2189" s="151"/>
      <c r="M2189" s="160"/>
    </row>
    <row r="2190" spans="2:13" x14ac:dyDescent="0.25">
      <c r="B2190" s="151"/>
      <c r="M2190" s="160"/>
    </row>
    <row r="2191" spans="2:13" x14ac:dyDescent="0.25">
      <c r="B2191" s="151"/>
      <c r="M2191" s="160"/>
    </row>
    <row r="2192" spans="2:13" x14ac:dyDescent="0.25">
      <c r="B2192" s="151"/>
      <c r="M2192" s="160"/>
    </row>
    <row r="2193" spans="2:13" x14ac:dyDescent="0.25">
      <c r="B2193" s="151"/>
      <c r="M2193" s="160"/>
    </row>
    <row r="2194" spans="2:13" x14ac:dyDescent="0.25">
      <c r="B2194" s="151"/>
      <c r="M2194" s="160"/>
    </row>
    <row r="2195" spans="2:13" x14ac:dyDescent="0.25">
      <c r="B2195" s="151"/>
      <c r="M2195" s="160"/>
    </row>
    <row r="2196" spans="2:13" x14ac:dyDescent="0.25">
      <c r="B2196" s="151"/>
      <c r="M2196" s="160"/>
    </row>
    <row r="2197" spans="2:13" x14ac:dyDescent="0.25">
      <c r="B2197" s="151"/>
      <c r="M2197" s="160"/>
    </row>
    <row r="2198" spans="2:13" x14ac:dyDescent="0.25">
      <c r="B2198" s="151"/>
      <c r="M2198" s="160"/>
    </row>
    <row r="2199" spans="2:13" x14ac:dyDescent="0.25">
      <c r="B2199" s="151"/>
      <c r="M2199" s="160"/>
    </row>
    <row r="2200" spans="2:13" x14ac:dyDescent="0.25">
      <c r="B2200" s="151"/>
      <c r="M2200" s="160"/>
    </row>
    <row r="2201" spans="2:13" x14ac:dyDescent="0.25">
      <c r="B2201" s="151"/>
      <c r="M2201" s="160"/>
    </row>
    <row r="2202" spans="2:13" x14ac:dyDescent="0.25">
      <c r="B2202" s="151"/>
      <c r="M2202" s="160"/>
    </row>
    <row r="2203" spans="2:13" x14ac:dyDescent="0.25">
      <c r="B2203" s="151"/>
      <c r="M2203" s="160"/>
    </row>
    <row r="2204" spans="2:13" x14ac:dyDescent="0.25">
      <c r="B2204" s="151"/>
      <c r="M2204" s="160"/>
    </row>
    <row r="2205" spans="2:13" x14ac:dyDescent="0.25">
      <c r="B2205" s="151"/>
      <c r="M2205" s="160"/>
    </row>
    <row r="2206" spans="2:13" x14ac:dyDescent="0.25">
      <c r="B2206" s="151"/>
      <c r="M2206" s="160"/>
    </row>
    <row r="2207" spans="2:13" x14ac:dyDescent="0.25">
      <c r="B2207" s="151"/>
      <c r="M2207" s="160"/>
    </row>
    <row r="2208" spans="2:13" x14ac:dyDescent="0.25">
      <c r="B2208" s="151"/>
      <c r="M2208" s="160"/>
    </row>
    <row r="2209" spans="2:13" x14ac:dyDescent="0.25">
      <c r="B2209" s="151"/>
      <c r="M2209" s="160"/>
    </row>
    <row r="2210" spans="2:13" x14ac:dyDescent="0.25">
      <c r="B2210" s="151"/>
      <c r="M2210" s="160"/>
    </row>
    <row r="2211" spans="2:13" x14ac:dyDescent="0.25">
      <c r="B2211" s="151"/>
      <c r="M2211" s="160"/>
    </row>
    <row r="2212" spans="2:13" x14ac:dyDescent="0.25">
      <c r="B2212" s="151"/>
      <c r="M2212" s="160"/>
    </row>
    <row r="2213" spans="2:13" x14ac:dyDescent="0.25">
      <c r="B2213" s="151"/>
      <c r="M2213" s="160"/>
    </row>
    <row r="2214" spans="2:13" x14ac:dyDescent="0.25">
      <c r="B2214" s="151"/>
      <c r="M2214" s="160"/>
    </row>
    <row r="2215" spans="2:13" x14ac:dyDescent="0.25">
      <c r="B2215" s="151"/>
      <c r="M2215" s="160"/>
    </row>
    <row r="2216" spans="2:13" x14ac:dyDescent="0.25">
      <c r="B2216" s="151"/>
      <c r="M2216" s="160"/>
    </row>
    <row r="2217" spans="2:13" x14ac:dyDescent="0.25">
      <c r="B2217" s="151"/>
      <c r="M2217" s="160"/>
    </row>
    <row r="2218" spans="2:13" x14ac:dyDescent="0.25">
      <c r="B2218" s="151"/>
      <c r="M2218" s="160"/>
    </row>
    <row r="2219" spans="2:13" x14ac:dyDescent="0.25">
      <c r="B2219" s="151"/>
      <c r="M2219" s="160"/>
    </row>
    <row r="2220" spans="2:13" x14ac:dyDescent="0.25">
      <c r="B2220" s="151"/>
      <c r="M2220" s="160"/>
    </row>
    <row r="2221" spans="2:13" x14ac:dyDescent="0.25">
      <c r="B2221" s="151"/>
      <c r="M2221" s="160"/>
    </row>
    <row r="2222" spans="2:13" x14ac:dyDescent="0.25">
      <c r="B2222" s="151"/>
      <c r="M2222" s="160"/>
    </row>
    <row r="2223" spans="2:13" x14ac:dyDescent="0.25">
      <c r="B2223" s="151"/>
      <c r="M2223" s="160"/>
    </row>
    <row r="2224" spans="2:13" x14ac:dyDescent="0.25">
      <c r="B2224" s="151"/>
      <c r="M2224" s="160"/>
    </row>
    <row r="2225" spans="2:13" x14ac:dyDescent="0.25">
      <c r="B2225" s="151"/>
      <c r="M2225" s="160"/>
    </row>
    <row r="2226" spans="2:13" x14ac:dyDescent="0.25">
      <c r="B2226" s="151"/>
      <c r="M2226" s="160"/>
    </row>
    <row r="2227" spans="2:13" x14ac:dyDescent="0.25">
      <c r="B2227" s="151"/>
      <c r="M2227" s="160"/>
    </row>
    <row r="2228" spans="2:13" x14ac:dyDescent="0.25">
      <c r="B2228" s="151"/>
      <c r="M2228" s="160"/>
    </row>
    <row r="2229" spans="2:13" x14ac:dyDescent="0.25">
      <c r="B2229" s="151"/>
      <c r="M2229" s="160"/>
    </row>
    <row r="2230" spans="2:13" x14ac:dyDescent="0.25">
      <c r="B2230" s="151"/>
      <c r="M2230" s="160"/>
    </row>
    <row r="2231" spans="2:13" x14ac:dyDescent="0.25">
      <c r="B2231" s="151"/>
      <c r="M2231" s="160"/>
    </row>
    <row r="2232" spans="2:13" x14ac:dyDescent="0.25">
      <c r="B2232" s="151"/>
      <c r="M2232" s="160"/>
    </row>
    <row r="2233" spans="2:13" x14ac:dyDescent="0.25">
      <c r="B2233" s="151"/>
      <c r="M2233" s="160"/>
    </row>
    <row r="2234" spans="2:13" x14ac:dyDescent="0.25">
      <c r="B2234" s="151"/>
      <c r="M2234" s="160"/>
    </row>
    <row r="2235" spans="2:13" x14ac:dyDescent="0.25">
      <c r="B2235" s="151"/>
      <c r="M2235" s="160"/>
    </row>
    <row r="2236" spans="2:13" x14ac:dyDescent="0.25">
      <c r="B2236" s="151"/>
      <c r="M2236" s="160"/>
    </row>
    <row r="2237" spans="2:13" x14ac:dyDescent="0.25">
      <c r="B2237" s="151"/>
      <c r="M2237" s="160"/>
    </row>
    <row r="2238" spans="2:13" x14ac:dyDescent="0.25">
      <c r="B2238" s="151"/>
      <c r="M2238" s="160"/>
    </row>
    <row r="2239" spans="2:13" x14ac:dyDescent="0.25">
      <c r="B2239" s="151"/>
      <c r="M2239" s="160"/>
    </row>
    <row r="2240" spans="2:13" x14ac:dyDescent="0.25">
      <c r="B2240" s="151"/>
      <c r="M2240" s="160"/>
    </row>
    <row r="2241" spans="2:13" x14ac:dyDescent="0.25">
      <c r="B2241" s="151"/>
      <c r="M2241" s="160"/>
    </row>
    <row r="2242" spans="2:13" x14ac:dyDescent="0.25">
      <c r="B2242" s="151"/>
      <c r="M2242" s="160"/>
    </row>
    <row r="2243" spans="2:13" x14ac:dyDescent="0.25">
      <c r="B2243" s="151"/>
      <c r="M2243" s="160"/>
    </row>
    <row r="2244" spans="2:13" x14ac:dyDescent="0.25">
      <c r="B2244" s="151"/>
      <c r="M2244" s="160"/>
    </row>
    <row r="2245" spans="2:13" x14ac:dyDescent="0.25">
      <c r="B2245" s="151"/>
      <c r="M2245" s="160"/>
    </row>
    <row r="2246" spans="2:13" x14ac:dyDescent="0.25">
      <c r="B2246" s="151"/>
      <c r="M2246" s="160"/>
    </row>
    <row r="2247" spans="2:13" x14ac:dyDescent="0.25">
      <c r="B2247" s="151"/>
      <c r="M2247" s="160"/>
    </row>
    <row r="2248" spans="2:13" x14ac:dyDescent="0.25">
      <c r="B2248" s="151"/>
      <c r="M2248" s="160"/>
    </row>
    <row r="2249" spans="2:13" x14ac:dyDescent="0.25">
      <c r="B2249" s="151"/>
      <c r="M2249" s="160"/>
    </row>
    <row r="2250" spans="2:13" x14ac:dyDescent="0.25">
      <c r="B2250" s="151"/>
      <c r="M2250" s="160"/>
    </row>
    <row r="2251" spans="2:13" x14ac:dyDescent="0.25">
      <c r="B2251" s="151"/>
      <c r="M2251" s="160"/>
    </row>
    <row r="2252" spans="2:13" x14ac:dyDescent="0.25">
      <c r="B2252" s="151"/>
      <c r="M2252" s="160"/>
    </row>
    <row r="2253" spans="2:13" x14ac:dyDescent="0.25">
      <c r="B2253" s="151"/>
      <c r="M2253" s="160"/>
    </row>
    <row r="2254" spans="2:13" x14ac:dyDescent="0.25">
      <c r="B2254" s="151"/>
      <c r="M2254" s="160"/>
    </row>
    <row r="2255" spans="2:13" x14ac:dyDescent="0.25">
      <c r="B2255" s="151"/>
      <c r="M2255" s="160"/>
    </row>
    <row r="2256" spans="2:13" x14ac:dyDescent="0.25">
      <c r="B2256" s="151"/>
      <c r="M2256" s="160"/>
    </row>
    <row r="2257" spans="2:13" x14ac:dyDescent="0.25">
      <c r="B2257" s="151"/>
      <c r="M2257" s="160"/>
    </row>
    <row r="2258" spans="2:13" x14ac:dyDescent="0.25">
      <c r="B2258" s="151"/>
      <c r="M2258" s="160"/>
    </row>
    <row r="2259" spans="2:13" x14ac:dyDescent="0.25">
      <c r="B2259" s="151"/>
      <c r="M2259" s="160"/>
    </row>
    <row r="2260" spans="2:13" x14ac:dyDescent="0.25">
      <c r="B2260" s="151"/>
      <c r="M2260" s="160"/>
    </row>
    <row r="2261" spans="2:13" x14ac:dyDescent="0.25">
      <c r="B2261" s="151"/>
      <c r="M2261" s="160"/>
    </row>
    <row r="2262" spans="2:13" x14ac:dyDescent="0.25">
      <c r="B2262" s="151"/>
      <c r="M2262" s="160"/>
    </row>
    <row r="2263" spans="2:13" x14ac:dyDescent="0.25">
      <c r="B2263" s="151"/>
      <c r="M2263" s="160"/>
    </row>
    <row r="2264" spans="2:13" x14ac:dyDescent="0.25">
      <c r="B2264" s="151"/>
      <c r="M2264" s="160"/>
    </row>
    <row r="2265" spans="2:13" x14ac:dyDescent="0.25">
      <c r="B2265" s="151"/>
      <c r="M2265" s="160"/>
    </row>
    <row r="2266" spans="2:13" x14ac:dyDescent="0.25">
      <c r="B2266" s="151"/>
      <c r="M2266" s="160"/>
    </row>
    <row r="2267" spans="2:13" x14ac:dyDescent="0.25">
      <c r="B2267" s="151"/>
      <c r="M2267" s="160"/>
    </row>
    <row r="2268" spans="2:13" x14ac:dyDescent="0.25">
      <c r="B2268" s="151"/>
      <c r="M2268" s="160"/>
    </row>
    <row r="2269" spans="2:13" x14ac:dyDescent="0.25">
      <c r="B2269" s="151"/>
      <c r="M2269" s="160"/>
    </row>
    <row r="2270" spans="2:13" x14ac:dyDescent="0.25">
      <c r="B2270" s="151"/>
      <c r="M2270" s="160"/>
    </row>
    <row r="2271" spans="2:13" x14ac:dyDescent="0.25">
      <c r="B2271" s="151"/>
      <c r="M2271" s="160"/>
    </row>
    <row r="2272" spans="2:13" x14ac:dyDescent="0.25">
      <c r="B2272" s="151"/>
      <c r="M2272" s="160"/>
    </row>
    <row r="2273" spans="2:13" x14ac:dyDescent="0.25">
      <c r="B2273" s="151"/>
      <c r="M2273" s="160"/>
    </row>
    <row r="2274" spans="2:13" x14ac:dyDescent="0.25">
      <c r="B2274" s="151"/>
      <c r="M2274" s="160"/>
    </row>
    <row r="2275" spans="2:13" x14ac:dyDescent="0.25">
      <c r="B2275" s="151"/>
      <c r="M2275" s="160"/>
    </row>
    <row r="2276" spans="2:13" x14ac:dyDescent="0.25">
      <c r="B2276" s="151"/>
      <c r="M2276" s="160"/>
    </row>
    <row r="2277" spans="2:13" x14ac:dyDescent="0.25">
      <c r="B2277" s="151"/>
      <c r="M2277" s="160"/>
    </row>
    <row r="2278" spans="2:13" x14ac:dyDescent="0.25">
      <c r="B2278" s="151"/>
      <c r="M2278" s="160"/>
    </row>
    <row r="2279" spans="2:13" x14ac:dyDescent="0.25">
      <c r="B2279" s="151"/>
      <c r="M2279" s="160"/>
    </row>
    <row r="2280" spans="2:13" x14ac:dyDescent="0.25">
      <c r="B2280" s="151"/>
      <c r="M2280" s="160"/>
    </row>
    <row r="2281" spans="2:13" x14ac:dyDescent="0.25">
      <c r="B2281" s="151"/>
      <c r="M2281" s="160"/>
    </row>
    <row r="2282" spans="2:13" x14ac:dyDescent="0.25">
      <c r="B2282" s="151"/>
      <c r="M2282" s="160"/>
    </row>
    <row r="2283" spans="2:13" x14ac:dyDescent="0.25">
      <c r="B2283" s="151"/>
      <c r="M2283" s="160"/>
    </row>
    <row r="2284" spans="2:13" x14ac:dyDescent="0.25">
      <c r="B2284" s="151"/>
      <c r="M2284" s="160"/>
    </row>
    <row r="2285" spans="2:13" x14ac:dyDescent="0.25">
      <c r="B2285" s="151"/>
      <c r="M2285" s="160"/>
    </row>
    <row r="2286" spans="2:13" x14ac:dyDescent="0.25">
      <c r="B2286" s="151"/>
      <c r="M2286" s="160"/>
    </row>
    <row r="2287" spans="2:13" x14ac:dyDescent="0.25">
      <c r="B2287" s="151"/>
      <c r="M2287" s="160"/>
    </row>
    <row r="2288" spans="2:13" x14ac:dyDescent="0.25">
      <c r="B2288" s="151"/>
      <c r="M2288" s="160"/>
    </row>
    <row r="2289" spans="2:13" x14ac:dyDescent="0.25">
      <c r="B2289" s="151"/>
      <c r="M2289" s="160"/>
    </row>
    <row r="2290" spans="2:13" x14ac:dyDescent="0.25">
      <c r="B2290" s="151"/>
      <c r="M2290" s="160"/>
    </row>
    <row r="2291" spans="2:13" x14ac:dyDescent="0.25">
      <c r="B2291" s="151"/>
      <c r="M2291" s="160"/>
    </row>
    <row r="2292" spans="2:13" x14ac:dyDescent="0.25">
      <c r="B2292" s="151"/>
      <c r="M2292" s="160"/>
    </row>
    <row r="2293" spans="2:13" x14ac:dyDescent="0.25">
      <c r="B2293" s="151"/>
      <c r="M2293" s="160"/>
    </row>
    <row r="2294" spans="2:13" x14ac:dyDescent="0.25">
      <c r="B2294" s="151"/>
      <c r="M2294" s="160"/>
    </row>
    <row r="2295" spans="2:13" x14ac:dyDescent="0.25">
      <c r="B2295" s="151"/>
      <c r="M2295" s="160"/>
    </row>
    <row r="2296" spans="2:13" x14ac:dyDescent="0.25">
      <c r="B2296" s="151"/>
      <c r="M2296" s="160"/>
    </row>
    <row r="2297" spans="2:13" x14ac:dyDescent="0.25">
      <c r="B2297" s="151"/>
      <c r="M2297" s="160"/>
    </row>
    <row r="2298" spans="2:13" x14ac:dyDescent="0.25">
      <c r="B2298" s="151"/>
      <c r="M2298" s="160"/>
    </row>
    <row r="2299" spans="2:13" x14ac:dyDescent="0.25">
      <c r="B2299" s="151"/>
      <c r="M2299" s="160"/>
    </row>
    <row r="2300" spans="2:13" x14ac:dyDescent="0.25">
      <c r="B2300" s="151"/>
      <c r="M2300" s="160"/>
    </row>
    <row r="2301" spans="2:13" x14ac:dyDescent="0.25">
      <c r="B2301" s="151"/>
      <c r="M2301" s="160"/>
    </row>
    <row r="2302" spans="2:13" x14ac:dyDescent="0.25">
      <c r="B2302" s="151"/>
      <c r="M2302" s="160"/>
    </row>
    <row r="2303" spans="2:13" x14ac:dyDescent="0.25">
      <c r="B2303" s="151"/>
      <c r="M2303" s="160"/>
    </row>
    <row r="2304" spans="2:13" x14ac:dyDescent="0.25">
      <c r="B2304" s="151"/>
      <c r="M2304" s="160"/>
    </row>
    <row r="2305" spans="2:13" x14ac:dyDescent="0.25">
      <c r="B2305" s="151"/>
      <c r="M2305" s="160"/>
    </row>
    <row r="2306" spans="2:13" x14ac:dyDescent="0.25">
      <c r="B2306" s="151"/>
      <c r="M2306" s="160"/>
    </row>
    <row r="2307" spans="2:13" x14ac:dyDescent="0.25">
      <c r="B2307" s="151"/>
      <c r="M2307" s="160"/>
    </row>
    <row r="2308" spans="2:13" x14ac:dyDescent="0.25">
      <c r="B2308" s="151"/>
      <c r="M2308" s="160"/>
    </row>
    <row r="2309" spans="2:13" x14ac:dyDescent="0.25">
      <c r="B2309" s="151"/>
      <c r="M2309" s="160"/>
    </row>
    <row r="2310" spans="2:13" x14ac:dyDescent="0.25">
      <c r="B2310" s="151"/>
      <c r="M2310" s="160"/>
    </row>
    <row r="2311" spans="2:13" x14ac:dyDescent="0.25">
      <c r="B2311" s="151"/>
      <c r="M2311" s="160"/>
    </row>
    <row r="2312" spans="2:13" x14ac:dyDescent="0.25">
      <c r="B2312" s="151"/>
      <c r="M2312" s="160"/>
    </row>
    <row r="2313" spans="2:13" x14ac:dyDescent="0.25">
      <c r="B2313" s="151"/>
      <c r="M2313" s="160"/>
    </row>
    <row r="2314" spans="2:13" x14ac:dyDescent="0.25">
      <c r="B2314" s="151"/>
      <c r="M2314" s="160"/>
    </row>
    <row r="2315" spans="2:13" x14ac:dyDescent="0.25">
      <c r="B2315" s="151"/>
      <c r="M2315" s="160"/>
    </row>
    <row r="2316" spans="2:13" x14ac:dyDescent="0.25">
      <c r="B2316" s="151"/>
      <c r="M2316" s="160"/>
    </row>
    <row r="2317" spans="2:13" x14ac:dyDescent="0.25">
      <c r="B2317" s="151"/>
      <c r="M2317" s="160"/>
    </row>
    <row r="2318" spans="2:13" x14ac:dyDescent="0.25">
      <c r="B2318" s="151"/>
      <c r="M2318" s="160"/>
    </row>
    <row r="2319" spans="2:13" x14ac:dyDescent="0.25">
      <c r="B2319" s="151"/>
      <c r="M2319" s="160"/>
    </row>
    <row r="2320" spans="2:13" x14ac:dyDescent="0.25">
      <c r="B2320" s="151"/>
      <c r="M2320" s="160"/>
    </row>
    <row r="2321" spans="2:13" x14ac:dyDescent="0.25">
      <c r="B2321" s="151"/>
      <c r="M2321" s="160"/>
    </row>
    <row r="2322" spans="2:13" x14ac:dyDescent="0.25">
      <c r="B2322" s="151"/>
      <c r="M2322" s="160"/>
    </row>
    <row r="2323" spans="2:13" x14ac:dyDescent="0.25">
      <c r="B2323" s="151"/>
      <c r="M2323" s="160"/>
    </row>
    <row r="2324" spans="2:13" x14ac:dyDescent="0.25">
      <c r="B2324" s="151"/>
      <c r="M2324" s="160"/>
    </row>
    <row r="2325" spans="2:13" x14ac:dyDescent="0.25">
      <c r="B2325" s="151"/>
      <c r="M2325" s="160"/>
    </row>
    <row r="2326" spans="2:13" x14ac:dyDescent="0.25">
      <c r="B2326" s="151"/>
      <c r="M2326" s="160"/>
    </row>
    <row r="2327" spans="2:13" x14ac:dyDescent="0.25">
      <c r="B2327" s="151"/>
      <c r="M2327" s="160"/>
    </row>
    <row r="2328" spans="2:13" x14ac:dyDescent="0.25">
      <c r="B2328" s="151"/>
      <c r="M2328" s="160"/>
    </row>
    <row r="2329" spans="2:13" x14ac:dyDescent="0.25">
      <c r="B2329" s="151"/>
      <c r="M2329" s="160"/>
    </row>
    <row r="2330" spans="2:13" x14ac:dyDescent="0.25">
      <c r="B2330" s="151"/>
      <c r="M2330" s="160"/>
    </row>
    <row r="2331" spans="2:13" x14ac:dyDescent="0.25">
      <c r="B2331" s="151"/>
      <c r="M2331" s="160"/>
    </row>
    <row r="2332" spans="2:13" x14ac:dyDescent="0.25">
      <c r="B2332" s="151"/>
      <c r="M2332" s="160"/>
    </row>
    <row r="2333" spans="2:13" x14ac:dyDescent="0.25">
      <c r="B2333" s="151"/>
      <c r="M2333" s="160"/>
    </row>
    <row r="2334" spans="2:13" x14ac:dyDescent="0.25">
      <c r="B2334" s="151"/>
      <c r="M2334" s="160"/>
    </row>
    <row r="2335" spans="2:13" x14ac:dyDescent="0.25">
      <c r="B2335" s="151"/>
      <c r="M2335" s="160"/>
    </row>
    <row r="2336" spans="2:13" x14ac:dyDescent="0.25">
      <c r="B2336" s="151"/>
      <c r="M2336" s="160"/>
    </row>
    <row r="2337" spans="2:13" x14ac:dyDescent="0.25">
      <c r="B2337" s="151"/>
      <c r="M2337" s="160"/>
    </row>
    <row r="2338" spans="2:13" x14ac:dyDescent="0.25">
      <c r="B2338" s="151"/>
      <c r="M2338" s="160"/>
    </row>
    <row r="2339" spans="2:13" x14ac:dyDescent="0.25">
      <c r="B2339" s="151"/>
      <c r="M2339" s="160"/>
    </row>
    <row r="2340" spans="2:13" x14ac:dyDescent="0.25">
      <c r="B2340" s="151"/>
      <c r="M2340" s="160"/>
    </row>
    <row r="2341" spans="2:13" x14ac:dyDescent="0.25">
      <c r="B2341" s="151"/>
      <c r="M2341" s="160"/>
    </row>
    <row r="2342" spans="2:13" x14ac:dyDescent="0.25">
      <c r="B2342" s="151"/>
      <c r="M2342" s="160"/>
    </row>
    <row r="2343" spans="2:13" x14ac:dyDescent="0.25">
      <c r="B2343" s="151"/>
      <c r="M2343" s="160"/>
    </row>
    <row r="2344" spans="2:13" x14ac:dyDescent="0.25">
      <c r="B2344" s="151"/>
      <c r="M2344" s="160"/>
    </row>
    <row r="2345" spans="2:13" x14ac:dyDescent="0.25">
      <c r="B2345" s="151"/>
      <c r="M2345" s="160"/>
    </row>
    <row r="2346" spans="2:13" x14ac:dyDescent="0.25">
      <c r="B2346" s="151"/>
      <c r="M2346" s="160"/>
    </row>
    <row r="2347" spans="2:13" x14ac:dyDescent="0.25">
      <c r="B2347" s="151"/>
      <c r="M2347" s="160"/>
    </row>
    <row r="2348" spans="2:13" x14ac:dyDescent="0.25">
      <c r="B2348" s="151"/>
      <c r="M2348" s="160"/>
    </row>
    <row r="2349" spans="2:13" x14ac:dyDescent="0.25">
      <c r="B2349" s="151"/>
      <c r="M2349" s="160"/>
    </row>
    <row r="2350" spans="2:13" x14ac:dyDescent="0.25">
      <c r="B2350" s="151"/>
      <c r="M2350" s="160"/>
    </row>
    <row r="2351" spans="2:13" x14ac:dyDescent="0.25">
      <c r="B2351" s="151"/>
      <c r="M2351" s="160"/>
    </row>
    <row r="2352" spans="2:13" x14ac:dyDescent="0.25">
      <c r="B2352" s="151"/>
      <c r="M2352" s="160"/>
    </row>
    <row r="2353" spans="2:13" x14ac:dyDescent="0.25">
      <c r="B2353" s="151"/>
      <c r="M2353" s="160"/>
    </row>
    <row r="2354" spans="2:13" x14ac:dyDescent="0.25">
      <c r="B2354" s="151"/>
      <c r="M2354" s="160"/>
    </row>
    <row r="2355" spans="2:13" x14ac:dyDescent="0.25">
      <c r="B2355" s="151"/>
      <c r="M2355" s="160"/>
    </row>
    <row r="2356" spans="2:13" x14ac:dyDescent="0.25">
      <c r="B2356" s="151"/>
      <c r="M2356" s="160"/>
    </row>
    <row r="2357" spans="2:13" x14ac:dyDescent="0.25">
      <c r="B2357" s="151"/>
      <c r="M2357" s="160"/>
    </row>
    <row r="2358" spans="2:13" x14ac:dyDescent="0.25">
      <c r="B2358" s="151"/>
      <c r="M2358" s="160"/>
    </row>
    <row r="2359" spans="2:13" x14ac:dyDescent="0.25">
      <c r="B2359" s="151"/>
      <c r="M2359" s="160"/>
    </row>
    <row r="2360" spans="2:13" x14ac:dyDescent="0.25">
      <c r="B2360" s="151"/>
      <c r="M2360" s="160"/>
    </row>
    <row r="2361" spans="2:13" x14ac:dyDescent="0.25">
      <c r="B2361" s="151"/>
      <c r="M2361" s="160"/>
    </row>
    <row r="2362" spans="2:13" x14ac:dyDescent="0.25">
      <c r="B2362" s="151"/>
      <c r="M2362" s="160"/>
    </row>
    <row r="2363" spans="2:13" x14ac:dyDescent="0.25">
      <c r="B2363" s="151"/>
      <c r="M2363" s="160"/>
    </row>
    <row r="2364" spans="2:13" x14ac:dyDescent="0.25">
      <c r="B2364" s="151"/>
      <c r="M2364" s="160"/>
    </row>
    <row r="2365" spans="2:13" x14ac:dyDescent="0.25">
      <c r="B2365" s="151"/>
      <c r="M2365" s="160"/>
    </row>
    <row r="2366" spans="2:13" x14ac:dyDescent="0.25">
      <c r="B2366" s="151"/>
      <c r="M2366" s="160"/>
    </row>
    <row r="2367" spans="2:13" x14ac:dyDescent="0.25">
      <c r="B2367" s="151"/>
      <c r="M2367" s="160"/>
    </row>
    <row r="2368" spans="2:13" x14ac:dyDescent="0.25">
      <c r="B2368" s="151"/>
      <c r="M2368" s="160"/>
    </row>
    <row r="2369" spans="2:13" x14ac:dyDescent="0.25">
      <c r="B2369" s="151"/>
      <c r="M2369" s="160"/>
    </row>
    <row r="2370" spans="2:13" x14ac:dyDescent="0.25">
      <c r="B2370" s="151"/>
      <c r="M2370" s="160"/>
    </row>
    <row r="2371" spans="2:13" x14ac:dyDescent="0.25">
      <c r="B2371" s="151"/>
      <c r="M2371" s="160"/>
    </row>
    <row r="2372" spans="2:13" x14ac:dyDescent="0.25">
      <c r="B2372" s="151"/>
      <c r="M2372" s="160"/>
    </row>
    <row r="2373" spans="2:13" x14ac:dyDescent="0.25">
      <c r="B2373" s="151"/>
      <c r="M2373" s="160"/>
    </row>
    <row r="2374" spans="2:13" x14ac:dyDescent="0.25">
      <c r="B2374" s="151"/>
      <c r="M2374" s="160"/>
    </row>
    <row r="2375" spans="2:13" x14ac:dyDescent="0.25">
      <c r="B2375" s="151"/>
      <c r="M2375" s="160"/>
    </row>
    <row r="2376" spans="2:13" x14ac:dyDescent="0.25">
      <c r="B2376" s="151"/>
      <c r="M2376" s="160"/>
    </row>
    <row r="2377" spans="2:13" x14ac:dyDescent="0.25">
      <c r="B2377" s="151"/>
      <c r="M2377" s="160"/>
    </row>
    <row r="2378" spans="2:13" x14ac:dyDescent="0.25">
      <c r="B2378" s="151"/>
      <c r="M2378" s="160"/>
    </row>
    <row r="2379" spans="2:13" x14ac:dyDescent="0.25">
      <c r="B2379" s="151"/>
      <c r="M2379" s="160"/>
    </row>
    <row r="2380" spans="2:13" x14ac:dyDescent="0.25">
      <c r="B2380" s="151"/>
      <c r="M2380" s="160"/>
    </row>
    <row r="2381" spans="2:13" x14ac:dyDescent="0.25">
      <c r="B2381" s="151"/>
      <c r="M2381" s="160"/>
    </row>
    <row r="2382" spans="2:13" x14ac:dyDescent="0.25">
      <c r="B2382" s="151"/>
      <c r="M2382" s="160"/>
    </row>
    <row r="2383" spans="2:13" x14ac:dyDescent="0.25">
      <c r="B2383" s="151"/>
      <c r="M2383" s="160"/>
    </row>
    <row r="2384" spans="2:13" x14ac:dyDescent="0.25">
      <c r="B2384" s="151"/>
      <c r="M2384" s="160"/>
    </row>
    <row r="2385" spans="2:13" x14ac:dyDescent="0.25">
      <c r="B2385" s="151"/>
      <c r="M2385" s="160"/>
    </row>
    <row r="2386" spans="2:13" x14ac:dyDescent="0.25">
      <c r="B2386" s="151"/>
      <c r="M2386" s="160"/>
    </row>
    <row r="2387" spans="2:13" x14ac:dyDescent="0.25">
      <c r="B2387" s="151"/>
      <c r="M2387" s="160"/>
    </row>
    <row r="2388" spans="2:13" x14ac:dyDescent="0.25">
      <c r="B2388" s="151"/>
      <c r="M2388" s="160"/>
    </row>
    <row r="2389" spans="2:13" x14ac:dyDescent="0.25">
      <c r="B2389" s="151"/>
      <c r="M2389" s="160"/>
    </row>
    <row r="2390" spans="2:13" x14ac:dyDescent="0.25">
      <c r="B2390" s="151"/>
      <c r="M2390" s="160"/>
    </row>
    <row r="2391" spans="2:13" x14ac:dyDescent="0.25">
      <c r="B2391" s="151"/>
      <c r="M2391" s="160"/>
    </row>
    <row r="2392" spans="2:13" x14ac:dyDescent="0.25">
      <c r="B2392" s="151"/>
      <c r="M2392" s="160"/>
    </row>
    <row r="2393" spans="2:13" x14ac:dyDescent="0.25">
      <c r="B2393" s="151"/>
      <c r="M2393" s="160"/>
    </row>
    <row r="2394" spans="2:13" x14ac:dyDescent="0.25">
      <c r="B2394" s="151"/>
      <c r="M2394" s="160"/>
    </row>
    <row r="2395" spans="2:13" x14ac:dyDescent="0.25">
      <c r="B2395" s="151"/>
      <c r="M2395" s="160"/>
    </row>
    <row r="2396" spans="2:13" x14ac:dyDescent="0.25">
      <c r="B2396" s="151"/>
      <c r="M2396" s="160"/>
    </row>
    <row r="2397" spans="2:13" x14ac:dyDescent="0.25">
      <c r="B2397" s="151"/>
      <c r="M2397" s="160"/>
    </row>
    <row r="2398" spans="2:13" x14ac:dyDescent="0.25">
      <c r="B2398" s="151"/>
      <c r="M2398" s="160"/>
    </row>
    <row r="2399" spans="2:13" x14ac:dyDescent="0.25">
      <c r="B2399" s="151"/>
      <c r="M2399" s="160"/>
    </row>
    <row r="2400" spans="2:13" x14ac:dyDescent="0.25">
      <c r="B2400" s="151"/>
      <c r="M2400" s="160"/>
    </row>
    <row r="2401" spans="2:13" x14ac:dyDescent="0.25">
      <c r="B2401" s="151"/>
      <c r="M2401" s="160"/>
    </row>
    <row r="2402" spans="2:13" x14ac:dyDescent="0.25">
      <c r="B2402" s="151"/>
      <c r="M2402" s="160"/>
    </row>
    <row r="2403" spans="2:13" x14ac:dyDescent="0.25">
      <c r="B2403" s="151"/>
      <c r="M2403" s="160"/>
    </row>
    <row r="2404" spans="2:13" x14ac:dyDescent="0.25">
      <c r="B2404" s="151"/>
      <c r="M2404" s="160"/>
    </row>
    <row r="2405" spans="2:13" x14ac:dyDescent="0.25">
      <c r="B2405" s="151"/>
      <c r="M2405" s="160"/>
    </row>
    <row r="2406" spans="2:13" x14ac:dyDescent="0.25">
      <c r="B2406" s="151"/>
      <c r="M2406" s="160"/>
    </row>
    <row r="2407" spans="2:13" x14ac:dyDescent="0.25">
      <c r="B2407" s="151"/>
      <c r="M2407" s="160"/>
    </row>
    <row r="2408" spans="2:13" x14ac:dyDescent="0.25">
      <c r="B2408" s="151"/>
      <c r="M2408" s="160"/>
    </row>
    <row r="2409" spans="2:13" x14ac:dyDescent="0.25">
      <c r="B2409" s="151"/>
      <c r="M2409" s="160"/>
    </row>
    <row r="2410" spans="2:13" x14ac:dyDescent="0.25">
      <c r="B2410" s="151"/>
      <c r="M2410" s="160"/>
    </row>
    <row r="2411" spans="2:13" x14ac:dyDescent="0.25">
      <c r="B2411" s="151"/>
      <c r="M2411" s="160"/>
    </row>
    <row r="2412" spans="2:13" x14ac:dyDescent="0.25">
      <c r="B2412" s="151"/>
      <c r="M2412" s="160"/>
    </row>
    <row r="2413" spans="2:13" x14ac:dyDescent="0.25">
      <c r="B2413" s="151"/>
      <c r="M2413" s="160"/>
    </row>
    <row r="2414" spans="2:13" x14ac:dyDescent="0.25">
      <c r="B2414" s="151"/>
      <c r="M2414" s="160"/>
    </row>
    <row r="2415" spans="2:13" x14ac:dyDescent="0.25">
      <c r="B2415" s="151"/>
      <c r="M2415" s="160"/>
    </row>
    <row r="2416" spans="2:13" x14ac:dyDescent="0.25">
      <c r="B2416" s="151"/>
      <c r="M2416" s="160"/>
    </row>
    <row r="2417" spans="2:13" x14ac:dyDescent="0.25">
      <c r="B2417" s="151"/>
      <c r="M2417" s="160"/>
    </row>
    <row r="2418" spans="2:13" x14ac:dyDescent="0.25">
      <c r="B2418" s="151"/>
      <c r="M2418" s="160"/>
    </row>
    <row r="2419" spans="2:13" x14ac:dyDescent="0.25">
      <c r="B2419" s="151"/>
      <c r="M2419" s="160"/>
    </row>
    <row r="2420" spans="2:13" x14ac:dyDescent="0.25">
      <c r="B2420" s="151"/>
      <c r="M2420" s="160"/>
    </row>
    <row r="2421" spans="2:13" x14ac:dyDescent="0.25">
      <c r="B2421" s="151"/>
      <c r="M2421" s="160"/>
    </row>
    <row r="2422" spans="2:13" x14ac:dyDescent="0.25">
      <c r="B2422" s="151"/>
      <c r="M2422" s="160"/>
    </row>
    <row r="2423" spans="2:13" x14ac:dyDescent="0.25">
      <c r="B2423" s="151"/>
      <c r="M2423" s="160"/>
    </row>
    <row r="2424" spans="2:13" x14ac:dyDescent="0.25">
      <c r="B2424" s="151"/>
      <c r="M2424" s="160"/>
    </row>
    <row r="2425" spans="2:13" x14ac:dyDescent="0.25">
      <c r="B2425" s="151"/>
      <c r="M2425" s="160"/>
    </row>
    <row r="2426" spans="2:13" x14ac:dyDescent="0.25">
      <c r="B2426" s="151"/>
      <c r="M2426" s="160"/>
    </row>
    <row r="2427" spans="2:13" x14ac:dyDescent="0.25">
      <c r="B2427" s="151"/>
      <c r="M2427" s="160"/>
    </row>
    <row r="2428" spans="2:13" x14ac:dyDescent="0.25">
      <c r="B2428" s="151"/>
      <c r="M2428" s="160"/>
    </row>
    <row r="2429" spans="2:13" x14ac:dyDescent="0.25">
      <c r="B2429" s="151"/>
      <c r="M2429" s="160"/>
    </row>
    <row r="2430" spans="2:13" x14ac:dyDescent="0.25">
      <c r="B2430" s="151"/>
      <c r="M2430" s="160"/>
    </row>
    <row r="2431" spans="2:13" x14ac:dyDescent="0.25">
      <c r="B2431" s="151"/>
      <c r="M2431" s="160"/>
    </row>
    <row r="2432" spans="2:13" x14ac:dyDescent="0.25">
      <c r="B2432" s="151"/>
      <c r="M2432" s="160"/>
    </row>
    <row r="2433" spans="2:13" x14ac:dyDescent="0.25">
      <c r="B2433" s="151"/>
      <c r="M2433" s="160"/>
    </row>
    <row r="2434" spans="2:13" x14ac:dyDescent="0.25">
      <c r="B2434" s="151"/>
      <c r="M2434" s="160"/>
    </row>
    <row r="2435" spans="2:13" x14ac:dyDescent="0.25">
      <c r="B2435" s="151"/>
      <c r="M2435" s="160"/>
    </row>
    <row r="2436" spans="2:13" x14ac:dyDescent="0.25">
      <c r="B2436" s="151"/>
      <c r="M2436" s="160"/>
    </row>
    <row r="2437" spans="2:13" x14ac:dyDescent="0.25">
      <c r="B2437" s="151"/>
      <c r="M2437" s="160"/>
    </row>
    <row r="2438" spans="2:13" x14ac:dyDescent="0.25">
      <c r="B2438" s="151"/>
      <c r="M2438" s="160"/>
    </row>
    <row r="2439" spans="2:13" x14ac:dyDescent="0.25">
      <c r="B2439" s="151"/>
      <c r="M2439" s="160"/>
    </row>
    <row r="2440" spans="2:13" x14ac:dyDescent="0.25">
      <c r="B2440" s="151"/>
      <c r="M2440" s="160"/>
    </row>
    <row r="2441" spans="2:13" x14ac:dyDescent="0.25">
      <c r="B2441" s="151"/>
      <c r="M2441" s="160"/>
    </row>
    <row r="2442" spans="2:13" x14ac:dyDescent="0.25">
      <c r="B2442" s="151"/>
      <c r="M2442" s="160"/>
    </row>
    <row r="2443" spans="2:13" x14ac:dyDescent="0.25">
      <c r="B2443" s="151"/>
      <c r="M2443" s="160"/>
    </row>
    <row r="2444" spans="2:13" x14ac:dyDescent="0.25">
      <c r="B2444" s="151"/>
      <c r="M2444" s="160"/>
    </row>
    <row r="2445" spans="2:13" x14ac:dyDescent="0.25">
      <c r="B2445" s="151"/>
      <c r="M2445" s="160"/>
    </row>
    <row r="2446" spans="2:13" x14ac:dyDescent="0.25">
      <c r="B2446" s="151"/>
      <c r="M2446" s="160"/>
    </row>
    <row r="2447" spans="2:13" x14ac:dyDescent="0.25">
      <c r="B2447" s="151"/>
      <c r="M2447" s="160"/>
    </row>
    <row r="2448" spans="2:13" x14ac:dyDescent="0.25">
      <c r="B2448" s="151"/>
      <c r="M2448" s="160"/>
    </row>
    <row r="2449" spans="2:13" x14ac:dyDescent="0.25">
      <c r="B2449" s="151"/>
      <c r="M2449" s="160"/>
    </row>
    <row r="2450" spans="2:13" x14ac:dyDescent="0.25">
      <c r="B2450" s="151"/>
      <c r="M2450" s="160"/>
    </row>
    <row r="2451" spans="2:13" x14ac:dyDescent="0.25">
      <c r="B2451" s="151"/>
      <c r="M2451" s="160"/>
    </row>
    <row r="2452" spans="2:13" x14ac:dyDescent="0.25">
      <c r="B2452" s="151"/>
      <c r="M2452" s="160"/>
    </row>
    <row r="2453" spans="2:13" x14ac:dyDescent="0.25">
      <c r="B2453" s="151"/>
      <c r="M2453" s="160"/>
    </row>
    <row r="2454" spans="2:13" x14ac:dyDescent="0.25">
      <c r="B2454" s="151"/>
      <c r="M2454" s="160"/>
    </row>
    <row r="2455" spans="2:13" x14ac:dyDescent="0.25">
      <c r="B2455" s="151"/>
      <c r="M2455" s="160"/>
    </row>
    <row r="2456" spans="2:13" x14ac:dyDescent="0.25">
      <c r="B2456" s="151"/>
      <c r="M2456" s="160"/>
    </row>
    <row r="2457" spans="2:13" x14ac:dyDescent="0.25">
      <c r="B2457" s="151"/>
      <c r="M2457" s="160"/>
    </row>
    <row r="2458" spans="2:13" x14ac:dyDescent="0.25">
      <c r="B2458" s="151"/>
      <c r="M2458" s="160"/>
    </row>
    <row r="2459" spans="2:13" x14ac:dyDescent="0.25">
      <c r="B2459" s="151"/>
      <c r="M2459" s="160"/>
    </row>
    <row r="2460" spans="2:13" x14ac:dyDescent="0.25">
      <c r="B2460" s="151"/>
      <c r="M2460" s="160"/>
    </row>
    <row r="2461" spans="2:13" x14ac:dyDescent="0.25">
      <c r="B2461" s="151"/>
      <c r="M2461" s="160"/>
    </row>
    <row r="2462" spans="2:13" x14ac:dyDescent="0.25">
      <c r="B2462" s="151"/>
      <c r="M2462" s="160"/>
    </row>
    <row r="2463" spans="2:13" x14ac:dyDescent="0.25">
      <c r="B2463" s="151"/>
      <c r="M2463" s="160"/>
    </row>
    <row r="2464" spans="2:13" x14ac:dyDescent="0.25">
      <c r="B2464" s="151"/>
      <c r="M2464" s="160"/>
    </row>
    <row r="2465" spans="2:13" x14ac:dyDescent="0.25">
      <c r="B2465" s="151"/>
      <c r="M2465" s="160"/>
    </row>
    <row r="2466" spans="2:13" x14ac:dyDescent="0.25">
      <c r="B2466" s="151"/>
      <c r="M2466" s="160"/>
    </row>
    <row r="2467" spans="2:13" x14ac:dyDescent="0.25">
      <c r="B2467" s="151"/>
      <c r="M2467" s="160"/>
    </row>
    <row r="2468" spans="2:13" x14ac:dyDescent="0.25">
      <c r="B2468" s="151"/>
      <c r="M2468" s="160"/>
    </row>
    <row r="2469" spans="2:13" x14ac:dyDescent="0.25">
      <c r="B2469" s="151"/>
      <c r="M2469" s="160"/>
    </row>
    <row r="2470" spans="2:13" x14ac:dyDescent="0.25">
      <c r="B2470" s="151"/>
      <c r="M2470" s="160"/>
    </row>
    <row r="2471" spans="2:13" x14ac:dyDescent="0.25">
      <c r="B2471" s="151"/>
      <c r="M2471" s="160"/>
    </row>
    <row r="2472" spans="2:13" x14ac:dyDescent="0.25">
      <c r="B2472" s="151"/>
      <c r="M2472" s="160"/>
    </row>
    <row r="2473" spans="2:13" x14ac:dyDescent="0.25">
      <c r="B2473" s="151"/>
      <c r="M2473" s="160"/>
    </row>
    <row r="2474" spans="2:13" x14ac:dyDescent="0.25">
      <c r="B2474" s="151"/>
      <c r="M2474" s="160"/>
    </row>
    <row r="2475" spans="2:13" x14ac:dyDescent="0.25">
      <c r="B2475" s="151"/>
      <c r="M2475" s="160"/>
    </row>
    <row r="2476" spans="2:13" x14ac:dyDescent="0.25">
      <c r="B2476" s="151"/>
      <c r="M2476" s="160"/>
    </row>
    <row r="2477" spans="2:13" x14ac:dyDescent="0.25">
      <c r="B2477" s="151"/>
      <c r="M2477" s="160"/>
    </row>
    <row r="2478" spans="2:13" x14ac:dyDescent="0.25">
      <c r="B2478" s="151"/>
      <c r="M2478" s="160"/>
    </row>
    <row r="2479" spans="2:13" x14ac:dyDescent="0.25">
      <c r="B2479" s="151"/>
      <c r="M2479" s="160"/>
    </row>
    <row r="2480" spans="2:13" x14ac:dyDescent="0.25">
      <c r="B2480" s="151"/>
      <c r="M2480" s="160"/>
    </row>
    <row r="2481" spans="2:13" x14ac:dyDescent="0.25">
      <c r="B2481" s="151"/>
      <c r="M2481" s="160"/>
    </row>
    <row r="2482" spans="2:13" x14ac:dyDescent="0.25">
      <c r="B2482" s="151"/>
      <c r="M2482" s="160"/>
    </row>
    <row r="2483" spans="2:13" x14ac:dyDescent="0.25">
      <c r="B2483" s="151"/>
      <c r="M2483" s="160"/>
    </row>
    <row r="2484" spans="2:13" x14ac:dyDescent="0.25">
      <c r="B2484" s="151"/>
      <c r="M2484" s="160"/>
    </row>
    <row r="2485" spans="2:13" x14ac:dyDescent="0.25">
      <c r="B2485" s="151"/>
      <c r="M2485" s="160"/>
    </row>
    <row r="2486" spans="2:13" x14ac:dyDescent="0.25">
      <c r="B2486" s="151"/>
      <c r="M2486" s="160"/>
    </row>
    <row r="2487" spans="2:13" x14ac:dyDescent="0.25">
      <c r="B2487" s="151"/>
      <c r="M2487" s="160"/>
    </row>
    <row r="2488" spans="2:13" x14ac:dyDescent="0.25">
      <c r="B2488" s="151"/>
      <c r="M2488" s="160"/>
    </row>
    <row r="2489" spans="2:13" x14ac:dyDescent="0.25">
      <c r="B2489" s="151"/>
      <c r="M2489" s="160"/>
    </row>
    <row r="2490" spans="2:13" x14ac:dyDescent="0.25">
      <c r="B2490" s="151"/>
      <c r="M2490" s="160"/>
    </row>
    <row r="2491" spans="2:13" x14ac:dyDescent="0.25">
      <c r="B2491" s="151"/>
      <c r="M2491" s="160"/>
    </row>
    <row r="2492" spans="2:13" x14ac:dyDescent="0.25">
      <c r="B2492" s="151"/>
      <c r="M2492" s="160"/>
    </row>
    <row r="2493" spans="2:13" x14ac:dyDescent="0.25">
      <c r="B2493" s="151"/>
      <c r="M2493" s="160"/>
    </row>
    <row r="2494" spans="2:13" x14ac:dyDescent="0.25">
      <c r="B2494" s="151"/>
      <c r="M2494" s="160"/>
    </row>
    <row r="2495" spans="2:13" x14ac:dyDescent="0.25">
      <c r="B2495" s="151"/>
      <c r="M2495" s="160"/>
    </row>
    <row r="2496" spans="2:13" x14ac:dyDescent="0.25">
      <c r="B2496" s="151"/>
      <c r="M2496" s="160"/>
    </row>
    <row r="2497" spans="2:13" x14ac:dyDescent="0.25">
      <c r="B2497" s="151"/>
      <c r="M2497" s="160"/>
    </row>
    <row r="2498" spans="2:13" x14ac:dyDescent="0.25">
      <c r="B2498" s="151"/>
      <c r="M2498" s="160"/>
    </row>
    <row r="2499" spans="2:13" x14ac:dyDescent="0.25">
      <c r="B2499" s="151"/>
      <c r="M2499" s="160"/>
    </row>
    <row r="2500" spans="2:13" x14ac:dyDescent="0.25">
      <c r="B2500" s="151"/>
      <c r="M2500" s="160"/>
    </row>
    <row r="2501" spans="2:13" x14ac:dyDescent="0.25">
      <c r="B2501" s="151"/>
      <c r="M2501" s="160"/>
    </row>
    <row r="2502" spans="2:13" x14ac:dyDescent="0.25">
      <c r="B2502" s="151"/>
      <c r="M2502" s="160"/>
    </row>
    <row r="2503" spans="2:13" x14ac:dyDescent="0.25">
      <c r="B2503" s="151"/>
      <c r="M2503" s="160"/>
    </row>
    <row r="2504" spans="2:13" x14ac:dyDescent="0.25">
      <c r="B2504" s="151"/>
      <c r="M2504" s="160"/>
    </row>
    <row r="2505" spans="2:13" x14ac:dyDescent="0.25">
      <c r="B2505" s="151"/>
      <c r="M2505" s="160"/>
    </row>
    <row r="2506" spans="2:13" x14ac:dyDescent="0.25">
      <c r="B2506" s="151"/>
      <c r="M2506" s="160"/>
    </row>
    <row r="2507" spans="2:13" x14ac:dyDescent="0.25">
      <c r="B2507" s="151"/>
      <c r="M2507" s="160"/>
    </row>
    <row r="2508" spans="2:13" x14ac:dyDescent="0.25">
      <c r="B2508" s="151"/>
      <c r="M2508" s="160"/>
    </row>
    <row r="2509" spans="2:13" x14ac:dyDescent="0.25">
      <c r="B2509" s="151"/>
      <c r="M2509" s="160"/>
    </row>
    <row r="2510" spans="2:13" x14ac:dyDescent="0.25">
      <c r="B2510" s="151"/>
      <c r="M2510" s="160"/>
    </row>
    <row r="2511" spans="2:13" x14ac:dyDescent="0.25">
      <c r="B2511" s="151"/>
      <c r="M2511" s="160"/>
    </row>
    <row r="2512" spans="2:13" x14ac:dyDescent="0.25">
      <c r="B2512" s="151"/>
      <c r="M2512" s="160"/>
    </row>
    <row r="2513" spans="2:13" x14ac:dyDescent="0.25">
      <c r="B2513" s="151"/>
      <c r="M2513" s="160"/>
    </row>
    <row r="2514" spans="2:13" x14ac:dyDescent="0.25">
      <c r="B2514" s="151"/>
      <c r="M2514" s="160"/>
    </row>
    <row r="2515" spans="2:13" x14ac:dyDescent="0.25">
      <c r="B2515" s="151"/>
      <c r="M2515" s="160"/>
    </row>
    <row r="2516" spans="2:13" x14ac:dyDescent="0.25">
      <c r="B2516" s="151"/>
      <c r="M2516" s="160"/>
    </row>
    <row r="2517" spans="2:13" x14ac:dyDescent="0.25">
      <c r="B2517" s="151"/>
      <c r="M2517" s="160"/>
    </row>
    <row r="2518" spans="2:13" x14ac:dyDescent="0.25">
      <c r="B2518" s="151"/>
      <c r="M2518" s="160"/>
    </row>
    <row r="2519" spans="2:13" x14ac:dyDescent="0.25">
      <c r="B2519" s="151"/>
      <c r="M2519" s="160"/>
    </row>
    <row r="2520" spans="2:13" x14ac:dyDescent="0.25">
      <c r="B2520" s="151"/>
      <c r="M2520" s="160"/>
    </row>
    <row r="2521" spans="2:13" x14ac:dyDescent="0.25">
      <c r="B2521" s="151"/>
      <c r="M2521" s="160"/>
    </row>
    <row r="2522" spans="2:13" x14ac:dyDescent="0.25">
      <c r="B2522" s="151"/>
      <c r="M2522" s="160"/>
    </row>
    <row r="2523" spans="2:13" x14ac:dyDescent="0.25">
      <c r="B2523" s="151"/>
      <c r="M2523" s="160"/>
    </row>
    <row r="2524" spans="2:13" x14ac:dyDescent="0.25">
      <c r="B2524" s="151"/>
      <c r="M2524" s="160"/>
    </row>
    <row r="2525" spans="2:13" x14ac:dyDescent="0.25">
      <c r="B2525" s="151"/>
      <c r="M2525" s="160"/>
    </row>
    <row r="2526" spans="2:13" x14ac:dyDescent="0.25">
      <c r="B2526" s="151"/>
      <c r="M2526" s="160"/>
    </row>
    <row r="2527" spans="2:13" x14ac:dyDescent="0.25">
      <c r="B2527" s="151"/>
      <c r="M2527" s="160"/>
    </row>
    <row r="2528" spans="2:13" x14ac:dyDescent="0.25">
      <c r="B2528" s="151"/>
      <c r="M2528" s="160"/>
    </row>
    <row r="2529" spans="2:13" x14ac:dyDescent="0.25">
      <c r="B2529" s="151"/>
      <c r="M2529" s="160"/>
    </row>
    <row r="2530" spans="2:13" x14ac:dyDescent="0.25">
      <c r="B2530" s="151"/>
      <c r="M2530" s="160"/>
    </row>
    <row r="2531" spans="2:13" x14ac:dyDescent="0.25">
      <c r="B2531" s="151"/>
      <c r="M2531" s="160"/>
    </row>
    <row r="2532" spans="2:13" x14ac:dyDescent="0.25">
      <c r="B2532" s="151"/>
      <c r="M2532" s="160"/>
    </row>
    <row r="2533" spans="2:13" x14ac:dyDescent="0.25">
      <c r="B2533" s="151"/>
      <c r="M2533" s="160"/>
    </row>
    <row r="2534" spans="2:13" x14ac:dyDescent="0.25">
      <c r="B2534" s="151"/>
      <c r="M2534" s="160"/>
    </row>
    <row r="2535" spans="2:13" x14ac:dyDescent="0.25">
      <c r="B2535" s="151"/>
      <c r="M2535" s="160"/>
    </row>
    <row r="2536" spans="2:13" x14ac:dyDescent="0.25">
      <c r="B2536" s="151"/>
      <c r="M2536" s="160"/>
    </row>
    <row r="2537" spans="2:13" x14ac:dyDescent="0.25">
      <c r="B2537" s="151"/>
      <c r="M2537" s="160"/>
    </row>
    <row r="2538" spans="2:13" x14ac:dyDescent="0.25">
      <c r="B2538" s="151"/>
      <c r="M2538" s="160"/>
    </row>
    <row r="2539" spans="2:13" x14ac:dyDescent="0.25">
      <c r="B2539" s="151"/>
      <c r="M2539" s="160"/>
    </row>
    <row r="2540" spans="2:13" x14ac:dyDescent="0.25">
      <c r="B2540" s="151"/>
      <c r="M2540" s="160"/>
    </row>
    <row r="2541" spans="2:13" x14ac:dyDescent="0.25">
      <c r="B2541" s="151"/>
      <c r="M2541" s="160"/>
    </row>
    <row r="2542" spans="2:13" x14ac:dyDescent="0.25">
      <c r="B2542" s="151"/>
      <c r="M2542" s="160"/>
    </row>
    <row r="2543" spans="2:13" x14ac:dyDescent="0.25">
      <c r="B2543" s="151"/>
      <c r="M2543" s="160"/>
    </row>
    <row r="2544" spans="2:13" x14ac:dyDescent="0.25">
      <c r="B2544" s="151"/>
      <c r="M2544" s="160"/>
    </row>
    <row r="2545" spans="2:13" x14ac:dyDescent="0.25">
      <c r="B2545" s="151"/>
      <c r="M2545" s="160"/>
    </row>
    <row r="2546" spans="2:13" x14ac:dyDescent="0.25">
      <c r="B2546" s="151"/>
      <c r="M2546" s="160"/>
    </row>
    <row r="2547" spans="2:13" x14ac:dyDescent="0.25">
      <c r="B2547" s="151"/>
      <c r="M2547" s="160"/>
    </row>
    <row r="2548" spans="2:13" x14ac:dyDescent="0.25">
      <c r="B2548" s="151"/>
      <c r="M2548" s="160"/>
    </row>
    <row r="2549" spans="2:13" x14ac:dyDescent="0.25">
      <c r="B2549" s="151"/>
      <c r="M2549" s="160"/>
    </row>
    <row r="2550" spans="2:13" x14ac:dyDescent="0.25">
      <c r="B2550" s="151"/>
      <c r="M2550" s="160"/>
    </row>
    <row r="2551" spans="2:13" x14ac:dyDescent="0.25">
      <c r="B2551" s="151"/>
      <c r="M2551" s="160"/>
    </row>
    <row r="2552" spans="2:13" x14ac:dyDescent="0.25">
      <c r="B2552" s="151"/>
      <c r="M2552" s="160"/>
    </row>
    <row r="2553" spans="2:13" x14ac:dyDescent="0.25">
      <c r="B2553" s="151"/>
      <c r="M2553" s="160"/>
    </row>
    <row r="2554" spans="2:13" x14ac:dyDescent="0.25">
      <c r="B2554" s="151"/>
      <c r="M2554" s="160"/>
    </row>
    <row r="2555" spans="2:13" x14ac:dyDescent="0.25">
      <c r="B2555" s="151"/>
      <c r="M2555" s="160"/>
    </row>
    <row r="2556" spans="2:13" x14ac:dyDescent="0.25">
      <c r="B2556" s="151"/>
      <c r="M2556" s="160"/>
    </row>
    <row r="2557" spans="2:13" x14ac:dyDescent="0.25">
      <c r="B2557" s="151"/>
      <c r="M2557" s="160"/>
    </row>
    <row r="2558" spans="2:13" x14ac:dyDescent="0.25">
      <c r="B2558" s="151"/>
      <c r="M2558" s="160"/>
    </row>
    <row r="2559" spans="2:13" x14ac:dyDescent="0.25">
      <c r="B2559" s="151"/>
      <c r="M2559" s="160"/>
    </row>
    <row r="2560" spans="2:13" x14ac:dyDescent="0.25">
      <c r="B2560" s="151"/>
      <c r="M2560" s="160"/>
    </row>
    <row r="2561" spans="2:13" x14ac:dyDescent="0.25">
      <c r="B2561" s="151"/>
      <c r="M2561" s="160"/>
    </row>
    <row r="2562" spans="2:13" x14ac:dyDescent="0.25">
      <c r="B2562" s="151"/>
      <c r="M2562" s="160"/>
    </row>
    <row r="2563" spans="2:13" x14ac:dyDescent="0.25">
      <c r="B2563" s="151"/>
      <c r="M2563" s="160"/>
    </row>
    <row r="2564" spans="2:13" x14ac:dyDescent="0.25">
      <c r="B2564" s="151"/>
      <c r="M2564" s="160"/>
    </row>
    <row r="2565" spans="2:13" x14ac:dyDescent="0.25">
      <c r="B2565" s="151"/>
      <c r="M2565" s="160"/>
    </row>
    <row r="2566" spans="2:13" x14ac:dyDescent="0.25">
      <c r="B2566" s="151"/>
      <c r="M2566" s="160"/>
    </row>
    <row r="2567" spans="2:13" x14ac:dyDescent="0.25">
      <c r="B2567" s="151"/>
      <c r="M2567" s="160"/>
    </row>
    <row r="2568" spans="2:13" x14ac:dyDescent="0.25">
      <c r="B2568" s="151"/>
      <c r="M2568" s="160"/>
    </row>
    <row r="2569" spans="2:13" x14ac:dyDescent="0.25">
      <c r="B2569" s="151"/>
      <c r="M2569" s="160"/>
    </row>
    <row r="2570" spans="2:13" x14ac:dyDescent="0.25">
      <c r="B2570" s="151"/>
      <c r="M2570" s="160"/>
    </row>
    <row r="2571" spans="2:13" x14ac:dyDescent="0.25">
      <c r="B2571" s="151"/>
      <c r="M2571" s="160"/>
    </row>
    <row r="2572" spans="2:13" x14ac:dyDescent="0.25">
      <c r="B2572" s="151"/>
      <c r="M2572" s="160"/>
    </row>
    <row r="2573" spans="2:13" x14ac:dyDescent="0.25">
      <c r="B2573" s="151"/>
      <c r="M2573" s="160"/>
    </row>
    <row r="2574" spans="2:13" x14ac:dyDescent="0.25">
      <c r="B2574" s="151"/>
      <c r="M2574" s="160"/>
    </row>
    <row r="2575" spans="2:13" x14ac:dyDescent="0.25">
      <c r="B2575" s="151"/>
      <c r="M2575" s="160"/>
    </row>
    <row r="2576" spans="2:13" x14ac:dyDescent="0.25">
      <c r="B2576" s="151"/>
      <c r="M2576" s="160"/>
    </row>
    <row r="2577" spans="2:13" x14ac:dyDescent="0.25">
      <c r="B2577" s="151"/>
      <c r="M2577" s="160"/>
    </row>
    <row r="2578" spans="2:13" x14ac:dyDescent="0.25">
      <c r="B2578" s="151"/>
      <c r="M2578" s="160"/>
    </row>
    <row r="2579" spans="2:13" x14ac:dyDescent="0.25">
      <c r="B2579" s="151"/>
      <c r="M2579" s="160"/>
    </row>
    <row r="2580" spans="2:13" x14ac:dyDescent="0.25">
      <c r="B2580" s="151"/>
      <c r="M2580" s="160"/>
    </row>
    <row r="2581" spans="2:13" x14ac:dyDescent="0.25">
      <c r="B2581" s="151"/>
      <c r="M2581" s="160"/>
    </row>
    <row r="2582" spans="2:13" x14ac:dyDescent="0.25">
      <c r="B2582" s="151"/>
      <c r="M2582" s="160"/>
    </row>
    <row r="2583" spans="2:13" x14ac:dyDescent="0.25">
      <c r="B2583" s="151"/>
      <c r="M2583" s="160"/>
    </row>
    <row r="2584" spans="2:13" x14ac:dyDescent="0.25">
      <c r="B2584" s="151"/>
      <c r="M2584" s="160"/>
    </row>
    <row r="2585" spans="2:13" x14ac:dyDescent="0.25">
      <c r="B2585" s="151"/>
      <c r="M2585" s="160"/>
    </row>
    <row r="2586" spans="2:13" x14ac:dyDescent="0.25">
      <c r="B2586" s="151"/>
      <c r="M2586" s="160"/>
    </row>
    <row r="2587" spans="2:13" x14ac:dyDescent="0.25">
      <c r="B2587" s="151"/>
      <c r="M2587" s="160"/>
    </row>
    <row r="2588" spans="2:13" x14ac:dyDescent="0.25">
      <c r="B2588" s="151"/>
      <c r="M2588" s="160"/>
    </row>
    <row r="2589" spans="2:13" x14ac:dyDescent="0.25">
      <c r="B2589" s="151"/>
      <c r="M2589" s="160"/>
    </row>
    <row r="2590" spans="2:13" x14ac:dyDescent="0.25">
      <c r="B2590" s="151"/>
      <c r="M2590" s="160"/>
    </row>
    <row r="2591" spans="2:13" x14ac:dyDescent="0.25">
      <c r="B2591" s="151"/>
      <c r="M2591" s="160"/>
    </row>
    <row r="2592" spans="2:13" x14ac:dyDescent="0.25">
      <c r="B2592" s="151"/>
      <c r="M2592" s="160"/>
    </row>
    <row r="2593" spans="2:13" x14ac:dyDescent="0.25">
      <c r="B2593" s="151"/>
      <c r="M2593" s="160"/>
    </row>
    <row r="2594" spans="2:13" x14ac:dyDescent="0.25">
      <c r="B2594" s="151"/>
      <c r="M2594" s="160"/>
    </row>
    <row r="2595" spans="2:13" x14ac:dyDescent="0.25">
      <c r="B2595" s="151"/>
      <c r="M2595" s="160"/>
    </row>
    <row r="2596" spans="2:13" x14ac:dyDescent="0.25">
      <c r="B2596" s="151"/>
      <c r="M2596" s="160"/>
    </row>
    <row r="2597" spans="2:13" x14ac:dyDescent="0.25">
      <c r="B2597" s="151"/>
      <c r="M2597" s="160"/>
    </row>
    <row r="2598" spans="2:13" x14ac:dyDescent="0.25">
      <c r="B2598" s="151"/>
      <c r="M2598" s="160"/>
    </row>
    <row r="2599" spans="2:13" x14ac:dyDescent="0.25">
      <c r="B2599" s="151"/>
      <c r="M2599" s="160"/>
    </row>
    <row r="2600" spans="2:13" x14ac:dyDescent="0.25">
      <c r="B2600" s="151"/>
      <c r="M2600" s="160"/>
    </row>
    <row r="2601" spans="2:13" x14ac:dyDescent="0.25">
      <c r="B2601" s="151"/>
      <c r="M2601" s="160"/>
    </row>
    <row r="2602" spans="2:13" x14ac:dyDescent="0.25">
      <c r="B2602" s="151"/>
      <c r="M2602" s="160"/>
    </row>
    <row r="2603" spans="2:13" x14ac:dyDescent="0.25">
      <c r="B2603" s="151"/>
      <c r="M2603" s="160"/>
    </row>
    <row r="2604" spans="2:13" x14ac:dyDescent="0.25">
      <c r="B2604" s="151"/>
      <c r="M2604" s="160"/>
    </row>
    <row r="2605" spans="2:13" x14ac:dyDescent="0.25">
      <c r="B2605" s="151"/>
      <c r="M2605" s="160"/>
    </row>
    <row r="2606" spans="2:13" x14ac:dyDescent="0.25">
      <c r="B2606" s="151"/>
      <c r="M2606" s="160"/>
    </row>
    <row r="2607" spans="2:13" x14ac:dyDescent="0.25">
      <c r="B2607" s="151"/>
      <c r="M2607" s="160"/>
    </row>
    <row r="2608" spans="2:13" x14ac:dyDescent="0.25">
      <c r="B2608" s="151"/>
      <c r="M2608" s="160"/>
    </row>
    <row r="2609" spans="2:13" x14ac:dyDescent="0.25">
      <c r="B2609" s="151"/>
      <c r="M2609" s="160"/>
    </row>
    <row r="2610" spans="2:13" x14ac:dyDescent="0.25">
      <c r="B2610" s="151"/>
      <c r="M2610" s="160"/>
    </row>
    <row r="2611" spans="2:13" x14ac:dyDescent="0.25">
      <c r="B2611" s="151"/>
      <c r="M2611" s="160"/>
    </row>
    <row r="2612" spans="2:13" x14ac:dyDescent="0.25">
      <c r="B2612" s="151"/>
      <c r="M2612" s="160"/>
    </row>
    <row r="2613" spans="2:13" x14ac:dyDescent="0.25">
      <c r="B2613" s="151"/>
      <c r="M2613" s="160"/>
    </row>
    <row r="2614" spans="2:13" x14ac:dyDescent="0.25">
      <c r="B2614" s="151"/>
      <c r="M2614" s="160"/>
    </row>
    <row r="2615" spans="2:13" x14ac:dyDescent="0.25">
      <c r="B2615" s="151"/>
      <c r="M2615" s="160"/>
    </row>
    <row r="2616" spans="2:13" x14ac:dyDescent="0.25">
      <c r="B2616" s="151"/>
      <c r="M2616" s="160"/>
    </row>
    <row r="2617" spans="2:13" x14ac:dyDescent="0.25">
      <c r="B2617" s="151"/>
      <c r="M2617" s="160"/>
    </row>
    <row r="2618" spans="2:13" x14ac:dyDescent="0.25">
      <c r="B2618" s="151"/>
      <c r="M2618" s="160"/>
    </row>
    <row r="2619" spans="2:13" x14ac:dyDescent="0.25">
      <c r="B2619" s="151"/>
      <c r="M2619" s="160"/>
    </row>
    <row r="2620" spans="2:13" x14ac:dyDescent="0.25">
      <c r="B2620" s="151"/>
      <c r="M2620" s="160"/>
    </row>
    <row r="2621" spans="2:13" x14ac:dyDescent="0.25">
      <c r="B2621" s="151"/>
      <c r="M2621" s="160"/>
    </row>
    <row r="2622" spans="2:13" x14ac:dyDescent="0.25">
      <c r="B2622" s="151"/>
      <c r="M2622" s="160"/>
    </row>
    <row r="2623" spans="2:13" x14ac:dyDescent="0.25">
      <c r="B2623" s="151"/>
      <c r="M2623" s="160"/>
    </row>
    <row r="2624" spans="2:13" x14ac:dyDescent="0.25">
      <c r="B2624" s="151"/>
      <c r="M2624" s="160"/>
    </row>
    <row r="2625" spans="2:13" x14ac:dyDescent="0.25">
      <c r="B2625" s="151"/>
      <c r="M2625" s="160"/>
    </row>
    <row r="2626" spans="2:13" x14ac:dyDescent="0.25">
      <c r="B2626" s="151"/>
      <c r="M2626" s="160"/>
    </row>
    <row r="2627" spans="2:13" x14ac:dyDescent="0.25">
      <c r="B2627" s="151"/>
      <c r="M2627" s="160"/>
    </row>
    <row r="2628" spans="2:13" x14ac:dyDescent="0.25">
      <c r="B2628" s="151"/>
      <c r="M2628" s="160"/>
    </row>
    <row r="2629" spans="2:13" x14ac:dyDescent="0.25">
      <c r="B2629" s="151"/>
      <c r="M2629" s="160"/>
    </row>
    <row r="2630" spans="2:13" x14ac:dyDescent="0.25">
      <c r="B2630" s="151"/>
      <c r="M2630" s="160"/>
    </row>
    <row r="2631" spans="2:13" x14ac:dyDescent="0.25">
      <c r="B2631" s="151"/>
      <c r="M2631" s="160"/>
    </row>
    <row r="2632" spans="2:13" x14ac:dyDescent="0.25">
      <c r="B2632" s="151"/>
      <c r="M2632" s="160"/>
    </row>
    <row r="2633" spans="2:13" x14ac:dyDescent="0.25">
      <c r="B2633" s="151"/>
      <c r="M2633" s="160"/>
    </row>
    <row r="2634" spans="2:13" x14ac:dyDescent="0.25">
      <c r="B2634" s="151"/>
      <c r="M2634" s="160"/>
    </row>
    <row r="2635" spans="2:13" x14ac:dyDescent="0.25">
      <c r="B2635" s="151"/>
      <c r="M2635" s="160"/>
    </row>
    <row r="2636" spans="2:13" x14ac:dyDescent="0.25">
      <c r="B2636" s="151"/>
      <c r="M2636" s="160"/>
    </row>
    <row r="2637" spans="2:13" x14ac:dyDescent="0.25">
      <c r="B2637" s="151"/>
      <c r="M2637" s="160"/>
    </row>
    <row r="2638" spans="2:13" x14ac:dyDescent="0.25">
      <c r="B2638" s="151"/>
      <c r="M2638" s="160"/>
    </row>
    <row r="2639" spans="2:13" x14ac:dyDescent="0.25">
      <c r="B2639" s="151"/>
      <c r="M2639" s="160"/>
    </row>
    <row r="2640" spans="2:13" x14ac:dyDescent="0.25">
      <c r="B2640" s="151"/>
      <c r="M2640" s="160"/>
    </row>
    <row r="2641" spans="2:13" x14ac:dyDescent="0.25">
      <c r="B2641" s="151"/>
      <c r="M2641" s="160"/>
    </row>
    <row r="2642" spans="2:13" x14ac:dyDescent="0.25">
      <c r="B2642" s="151"/>
      <c r="M2642" s="160"/>
    </row>
    <row r="2643" spans="2:13" x14ac:dyDescent="0.25">
      <c r="B2643" s="151"/>
      <c r="M2643" s="160"/>
    </row>
    <row r="2644" spans="2:13" x14ac:dyDescent="0.25">
      <c r="B2644" s="151"/>
      <c r="M2644" s="160"/>
    </row>
    <row r="2645" spans="2:13" x14ac:dyDescent="0.25">
      <c r="B2645" s="151"/>
      <c r="M2645" s="160"/>
    </row>
    <row r="2646" spans="2:13" x14ac:dyDescent="0.25">
      <c r="B2646" s="151"/>
      <c r="M2646" s="160"/>
    </row>
    <row r="2647" spans="2:13" x14ac:dyDescent="0.25">
      <c r="B2647" s="151"/>
      <c r="M2647" s="160"/>
    </row>
    <row r="2648" spans="2:13" x14ac:dyDescent="0.25">
      <c r="B2648" s="151"/>
      <c r="M2648" s="160"/>
    </row>
    <row r="2649" spans="2:13" x14ac:dyDescent="0.25">
      <c r="B2649" s="151"/>
      <c r="M2649" s="160"/>
    </row>
    <row r="2650" spans="2:13" x14ac:dyDescent="0.25">
      <c r="B2650" s="151"/>
      <c r="M2650" s="160"/>
    </row>
    <row r="2651" spans="2:13" x14ac:dyDescent="0.25">
      <c r="B2651" s="151"/>
      <c r="M2651" s="160"/>
    </row>
    <row r="2652" spans="2:13" x14ac:dyDescent="0.25">
      <c r="B2652" s="151"/>
      <c r="M2652" s="160"/>
    </row>
    <row r="2653" spans="2:13" x14ac:dyDescent="0.25">
      <c r="B2653" s="151"/>
      <c r="M2653" s="160"/>
    </row>
    <row r="2654" spans="2:13" x14ac:dyDescent="0.25">
      <c r="B2654" s="151"/>
      <c r="M2654" s="160"/>
    </row>
    <row r="2655" spans="2:13" x14ac:dyDescent="0.25">
      <c r="B2655" s="151"/>
      <c r="M2655" s="160"/>
    </row>
    <row r="2656" spans="2:13" x14ac:dyDescent="0.25">
      <c r="B2656" s="151"/>
      <c r="M2656" s="160"/>
    </row>
    <row r="2657" spans="2:13" x14ac:dyDescent="0.25">
      <c r="B2657" s="151"/>
      <c r="M2657" s="160"/>
    </row>
    <row r="2658" spans="2:13" x14ac:dyDescent="0.25">
      <c r="B2658" s="151"/>
      <c r="M2658" s="160"/>
    </row>
    <row r="2659" spans="2:13" x14ac:dyDescent="0.25">
      <c r="B2659" s="151"/>
      <c r="M2659" s="160"/>
    </row>
    <row r="2660" spans="2:13" x14ac:dyDescent="0.25">
      <c r="B2660" s="151"/>
      <c r="M2660" s="160"/>
    </row>
    <row r="2661" spans="2:13" x14ac:dyDescent="0.25">
      <c r="B2661" s="151"/>
      <c r="M2661" s="160"/>
    </row>
    <row r="2662" spans="2:13" x14ac:dyDescent="0.25">
      <c r="B2662" s="151"/>
      <c r="M2662" s="160"/>
    </row>
    <row r="2663" spans="2:13" x14ac:dyDescent="0.25">
      <c r="B2663" s="151"/>
      <c r="M2663" s="160"/>
    </row>
    <row r="2664" spans="2:13" x14ac:dyDescent="0.25">
      <c r="B2664" s="151"/>
      <c r="M2664" s="160"/>
    </row>
    <row r="2665" spans="2:13" x14ac:dyDescent="0.25">
      <c r="B2665" s="151"/>
      <c r="M2665" s="160"/>
    </row>
    <row r="2666" spans="2:13" x14ac:dyDescent="0.25">
      <c r="B2666" s="151"/>
      <c r="M2666" s="160"/>
    </row>
    <row r="2667" spans="2:13" x14ac:dyDescent="0.25">
      <c r="B2667" s="151"/>
      <c r="M2667" s="160"/>
    </row>
    <row r="2668" spans="2:13" x14ac:dyDescent="0.25">
      <c r="B2668" s="151"/>
      <c r="M2668" s="160"/>
    </row>
    <row r="2669" spans="2:13" x14ac:dyDescent="0.25">
      <c r="B2669" s="151"/>
      <c r="M2669" s="160"/>
    </row>
    <row r="2670" spans="2:13" x14ac:dyDescent="0.25">
      <c r="B2670" s="151"/>
      <c r="M2670" s="160"/>
    </row>
    <row r="2671" spans="2:13" x14ac:dyDescent="0.25">
      <c r="B2671" s="151"/>
      <c r="M2671" s="160"/>
    </row>
    <row r="2672" spans="2:13" x14ac:dyDescent="0.25">
      <c r="B2672" s="151"/>
      <c r="M2672" s="160"/>
    </row>
    <row r="2673" spans="2:13" x14ac:dyDescent="0.25">
      <c r="B2673" s="151"/>
      <c r="M2673" s="160"/>
    </row>
    <row r="2674" spans="2:13" x14ac:dyDescent="0.25">
      <c r="B2674" s="151"/>
      <c r="M2674" s="160"/>
    </row>
    <row r="2675" spans="2:13" x14ac:dyDescent="0.25">
      <c r="B2675" s="151"/>
      <c r="M2675" s="160"/>
    </row>
    <row r="2676" spans="2:13" x14ac:dyDescent="0.25">
      <c r="B2676" s="151"/>
      <c r="M2676" s="160"/>
    </row>
    <row r="2677" spans="2:13" x14ac:dyDescent="0.25">
      <c r="B2677" s="151"/>
      <c r="M2677" s="160"/>
    </row>
    <row r="2678" spans="2:13" x14ac:dyDescent="0.25">
      <c r="B2678" s="151"/>
      <c r="M2678" s="160"/>
    </row>
    <row r="2679" spans="2:13" x14ac:dyDescent="0.25">
      <c r="B2679" s="151"/>
      <c r="M2679" s="160"/>
    </row>
    <row r="2680" spans="2:13" x14ac:dyDescent="0.25">
      <c r="B2680" s="151"/>
      <c r="M2680" s="160"/>
    </row>
    <row r="2681" spans="2:13" x14ac:dyDescent="0.25">
      <c r="B2681" s="151"/>
      <c r="M2681" s="160"/>
    </row>
    <row r="2682" spans="2:13" x14ac:dyDescent="0.25">
      <c r="B2682" s="151"/>
      <c r="M2682" s="160"/>
    </row>
    <row r="2683" spans="2:13" x14ac:dyDescent="0.25">
      <c r="B2683" s="151"/>
      <c r="M2683" s="160"/>
    </row>
    <row r="2684" spans="2:13" x14ac:dyDescent="0.25">
      <c r="B2684" s="151"/>
      <c r="M2684" s="160"/>
    </row>
    <row r="2685" spans="2:13" x14ac:dyDescent="0.25">
      <c r="B2685" s="151"/>
      <c r="M2685" s="160"/>
    </row>
    <row r="2686" spans="2:13" x14ac:dyDescent="0.25">
      <c r="B2686" s="151"/>
      <c r="M2686" s="160"/>
    </row>
    <row r="2687" spans="2:13" x14ac:dyDescent="0.25">
      <c r="B2687" s="151"/>
      <c r="M2687" s="160"/>
    </row>
    <row r="2688" spans="2:13" x14ac:dyDescent="0.25">
      <c r="B2688" s="151"/>
      <c r="M2688" s="160"/>
    </row>
    <row r="2689" spans="2:13" x14ac:dyDescent="0.25">
      <c r="B2689" s="151"/>
      <c r="M2689" s="160"/>
    </row>
    <row r="2690" spans="2:13" x14ac:dyDescent="0.25">
      <c r="B2690" s="151"/>
      <c r="M2690" s="160"/>
    </row>
    <row r="2691" spans="2:13" x14ac:dyDescent="0.25">
      <c r="B2691" s="151"/>
      <c r="M2691" s="160"/>
    </row>
    <row r="2692" spans="2:13" x14ac:dyDescent="0.25">
      <c r="B2692" s="151"/>
      <c r="M2692" s="160"/>
    </row>
    <row r="2693" spans="2:13" x14ac:dyDescent="0.25">
      <c r="B2693" s="151"/>
      <c r="M2693" s="160"/>
    </row>
    <row r="2694" spans="2:13" x14ac:dyDescent="0.25">
      <c r="B2694" s="151"/>
      <c r="M2694" s="160"/>
    </row>
    <row r="2695" spans="2:13" x14ac:dyDescent="0.25">
      <c r="B2695" s="151"/>
      <c r="M2695" s="160"/>
    </row>
    <row r="2696" spans="2:13" x14ac:dyDescent="0.25">
      <c r="B2696" s="151"/>
      <c r="M2696" s="160"/>
    </row>
    <row r="2697" spans="2:13" x14ac:dyDescent="0.25">
      <c r="B2697" s="151"/>
      <c r="M2697" s="160"/>
    </row>
    <row r="2698" spans="2:13" x14ac:dyDescent="0.25">
      <c r="B2698" s="151"/>
      <c r="M2698" s="160"/>
    </row>
    <row r="2699" spans="2:13" x14ac:dyDescent="0.25">
      <c r="B2699" s="151"/>
      <c r="M2699" s="160"/>
    </row>
    <row r="2700" spans="2:13" x14ac:dyDescent="0.25">
      <c r="B2700" s="151"/>
      <c r="M2700" s="160"/>
    </row>
    <row r="2701" spans="2:13" x14ac:dyDescent="0.25">
      <c r="B2701" s="151"/>
      <c r="M2701" s="160"/>
    </row>
    <row r="2702" spans="2:13" x14ac:dyDescent="0.25">
      <c r="B2702" s="151"/>
      <c r="M2702" s="160"/>
    </row>
    <row r="2703" spans="2:13" x14ac:dyDescent="0.25">
      <c r="B2703" s="151"/>
      <c r="M2703" s="160"/>
    </row>
    <row r="2704" spans="2:13" x14ac:dyDescent="0.25">
      <c r="B2704" s="151"/>
      <c r="M2704" s="160"/>
    </row>
    <row r="2705" spans="2:13" x14ac:dyDescent="0.25">
      <c r="B2705" s="151"/>
      <c r="M2705" s="160"/>
    </row>
    <row r="2706" spans="2:13" x14ac:dyDescent="0.25">
      <c r="B2706" s="151"/>
      <c r="M2706" s="160"/>
    </row>
    <row r="2707" spans="2:13" x14ac:dyDescent="0.25">
      <c r="B2707" s="151"/>
      <c r="M2707" s="160"/>
    </row>
    <row r="2708" spans="2:13" x14ac:dyDescent="0.25">
      <c r="B2708" s="151"/>
      <c r="M2708" s="160"/>
    </row>
    <row r="2709" spans="2:13" x14ac:dyDescent="0.25">
      <c r="B2709" s="151"/>
      <c r="M2709" s="160"/>
    </row>
    <row r="2710" spans="2:13" x14ac:dyDescent="0.25">
      <c r="B2710" s="151"/>
      <c r="M2710" s="160"/>
    </row>
    <row r="2711" spans="2:13" x14ac:dyDescent="0.25">
      <c r="B2711" s="151"/>
      <c r="M2711" s="160"/>
    </row>
    <row r="2712" spans="2:13" x14ac:dyDescent="0.25">
      <c r="B2712" s="151"/>
      <c r="M2712" s="160"/>
    </row>
    <row r="2713" spans="2:13" x14ac:dyDescent="0.25">
      <c r="B2713" s="151"/>
      <c r="M2713" s="160"/>
    </row>
    <row r="2714" spans="2:13" x14ac:dyDescent="0.25">
      <c r="B2714" s="151"/>
      <c r="M2714" s="160"/>
    </row>
    <row r="2715" spans="2:13" x14ac:dyDescent="0.25">
      <c r="B2715" s="151"/>
      <c r="M2715" s="160"/>
    </row>
    <row r="2716" spans="2:13" x14ac:dyDescent="0.25">
      <c r="B2716" s="151"/>
      <c r="M2716" s="160"/>
    </row>
    <row r="2717" spans="2:13" x14ac:dyDescent="0.25">
      <c r="B2717" s="151"/>
      <c r="M2717" s="160"/>
    </row>
    <row r="2718" spans="2:13" x14ac:dyDescent="0.25">
      <c r="B2718" s="151"/>
      <c r="M2718" s="160"/>
    </row>
    <row r="2719" spans="2:13" x14ac:dyDescent="0.25">
      <c r="B2719" s="151"/>
      <c r="M2719" s="160"/>
    </row>
    <row r="2720" spans="2:13" x14ac:dyDescent="0.25">
      <c r="B2720" s="151"/>
      <c r="M2720" s="160"/>
    </row>
    <row r="2721" spans="2:13" x14ac:dyDescent="0.25">
      <c r="B2721" s="151"/>
      <c r="M2721" s="160"/>
    </row>
    <row r="2722" spans="2:13" x14ac:dyDescent="0.25">
      <c r="B2722" s="151"/>
      <c r="M2722" s="160"/>
    </row>
    <row r="2723" spans="2:13" x14ac:dyDescent="0.25">
      <c r="B2723" s="151"/>
      <c r="M2723" s="160"/>
    </row>
    <row r="2724" spans="2:13" x14ac:dyDescent="0.25">
      <c r="B2724" s="151"/>
      <c r="M2724" s="160"/>
    </row>
    <row r="2725" spans="2:13" x14ac:dyDescent="0.25">
      <c r="B2725" s="151"/>
      <c r="M2725" s="160"/>
    </row>
    <row r="2726" spans="2:13" x14ac:dyDescent="0.25">
      <c r="B2726" s="151"/>
      <c r="M2726" s="160"/>
    </row>
    <row r="2727" spans="2:13" x14ac:dyDescent="0.25">
      <c r="B2727" s="151"/>
      <c r="M2727" s="160"/>
    </row>
    <row r="2728" spans="2:13" x14ac:dyDescent="0.25">
      <c r="B2728" s="151"/>
      <c r="M2728" s="160"/>
    </row>
    <row r="2729" spans="2:13" x14ac:dyDescent="0.25">
      <c r="B2729" s="151"/>
      <c r="M2729" s="160"/>
    </row>
    <row r="2730" spans="2:13" x14ac:dyDescent="0.25">
      <c r="B2730" s="151"/>
      <c r="M2730" s="160"/>
    </row>
    <row r="2731" spans="2:13" x14ac:dyDescent="0.25">
      <c r="B2731" s="151"/>
      <c r="M2731" s="160"/>
    </row>
    <row r="2732" spans="2:13" x14ac:dyDescent="0.25">
      <c r="B2732" s="151"/>
      <c r="M2732" s="160"/>
    </row>
    <row r="2733" spans="2:13" x14ac:dyDescent="0.25">
      <c r="B2733" s="151"/>
      <c r="M2733" s="160"/>
    </row>
    <row r="2734" spans="2:13" x14ac:dyDescent="0.25">
      <c r="B2734" s="151"/>
      <c r="M2734" s="160"/>
    </row>
    <row r="2735" spans="2:13" x14ac:dyDescent="0.25">
      <c r="B2735" s="151"/>
      <c r="M2735" s="160"/>
    </row>
    <row r="2736" spans="2:13" x14ac:dyDescent="0.25">
      <c r="B2736" s="151"/>
      <c r="M2736" s="160"/>
    </row>
    <row r="2737" spans="2:13" x14ac:dyDescent="0.25">
      <c r="B2737" s="151"/>
      <c r="M2737" s="160"/>
    </row>
    <row r="2738" spans="2:13" x14ac:dyDescent="0.25">
      <c r="B2738" s="151"/>
      <c r="M2738" s="160"/>
    </row>
    <row r="2739" spans="2:13" x14ac:dyDescent="0.25">
      <c r="B2739" s="151"/>
      <c r="M2739" s="160"/>
    </row>
    <row r="2740" spans="2:13" x14ac:dyDescent="0.25">
      <c r="B2740" s="151"/>
      <c r="M2740" s="160"/>
    </row>
    <row r="2741" spans="2:13" x14ac:dyDescent="0.25">
      <c r="B2741" s="151"/>
      <c r="M2741" s="160"/>
    </row>
    <row r="2742" spans="2:13" x14ac:dyDescent="0.25">
      <c r="B2742" s="151"/>
      <c r="M2742" s="160"/>
    </row>
    <row r="2743" spans="2:13" x14ac:dyDescent="0.25">
      <c r="B2743" s="151"/>
      <c r="M2743" s="160"/>
    </row>
    <row r="2744" spans="2:13" x14ac:dyDescent="0.25">
      <c r="B2744" s="151"/>
      <c r="M2744" s="160"/>
    </row>
    <row r="2745" spans="2:13" x14ac:dyDescent="0.25">
      <c r="B2745" s="151"/>
      <c r="M2745" s="160"/>
    </row>
    <row r="2746" spans="2:13" x14ac:dyDescent="0.25">
      <c r="B2746" s="151"/>
      <c r="M2746" s="160"/>
    </row>
    <row r="2747" spans="2:13" x14ac:dyDescent="0.25">
      <c r="B2747" s="151"/>
      <c r="M2747" s="160"/>
    </row>
    <row r="2748" spans="2:13" x14ac:dyDescent="0.25">
      <c r="B2748" s="151"/>
      <c r="M2748" s="160"/>
    </row>
    <row r="2749" spans="2:13" x14ac:dyDescent="0.25">
      <c r="B2749" s="151"/>
      <c r="M2749" s="160"/>
    </row>
    <row r="2750" spans="2:13" x14ac:dyDescent="0.25">
      <c r="B2750" s="151"/>
      <c r="M2750" s="160"/>
    </row>
    <row r="2751" spans="2:13" x14ac:dyDescent="0.25">
      <c r="B2751" s="151"/>
      <c r="M2751" s="160"/>
    </row>
    <row r="2752" spans="2:13" x14ac:dyDescent="0.25">
      <c r="B2752" s="151"/>
      <c r="M2752" s="160"/>
    </row>
    <row r="2753" spans="2:13" x14ac:dyDescent="0.25">
      <c r="B2753" s="151"/>
      <c r="M2753" s="160"/>
    </row>
    <row r="2754" spans="2:13" x14ac:dyDescent="0.25">
      <c r="B2754" s="151"/>
      <c r="M2754" s="160"/>
    </row>
    <row r="2755" spans="2:13" x14ac:dyDescent="0.25">
      <c r="B2755" s="151"/>
      <c r="M2755" s="160"/>
    </row>
    <row r="2756" spans="2:13" x14ac:dyDescent="0.25">
      <c r="B2756" s="151"/>
      <c r="M2756" s="160"/>
    </row>
    <row r="2757" spans="2:13" x14ac:dyDescent="0.25">
      <c r="B2757" s="151"/>
      <c r="M2757" s="160"/>
    </row>
    <row r="2758" spans="2:13" x14ac:dyDescent="0.25">
      <c r="B2758" s="151"/>
      <c r="M2758" s="160"/>
    </row>
    <row r="2759" spans="2:13" x14ac:dyDescent="0.25">
      <c r="B2759" s="151"/>
      <c r="M2759" s="160"/>
    </row>
    <row r="2760" spans="2:13" x14ac:dyDescent="0.25">
      <c r="B2760" s="151"/>
      <c r="M2760" s="160"/>
    </row>
    <row r="2761" spans="2:13" x14ac:dyDescent="0.25">
      <c r="B2761" s="151"/>
      <c r="M2761" s="160"/>
    </row>
    <row r="2762" spans="2:13" x14ac:dyDescent="0.25">
      <c r="B2762" s="151"/>
      <c r="M2762" s="160"/>
    </row>
    <row r="2763" spans="2:13" x14ac:dyDescent="0.25">
      <c r="B2763" s="151"/>
      <c r="M2763" s="160"/>
    </row>
    <row r="2764" spans="2:13" x14ac:dyDescent="0.25">
      <c r="B2764" s="151"/>
      <c r="M2764" s="160"/>
    </row>
    <row r="2765" spans="2:13" x14ac:dyDescent="0.25">
      <c r="B2765" s="151"/>
      <c r="M2765" s="160"/>
    </row>
    <row r="2766" spans="2:13" x14ac:dyDescent="0.25">
      <c r="B2766" s="151"/>
      <c r="M2766" s="160"/>
    </row>
    <row r="2767" spans="2:13" x14ac:dyDescent="0.25">
      <c r="B2767" s="151"/>
      <c r="M2767" s="160"/>
    </row>
    <row r="2768" spans="2:13" x14ac:dyDescent="0.25">
      <c r="B2768" s="151"/>
      <c r="M2768" s="160"/>
    </row>
    <row r="2769" spans="2:13" x14ac:dyDescent="0.25">
      <c r="B2769" s="151"/>
      <c r="M2769" s="160"/>
    </row>
    <row r="2770" spans="2:13" x14ac:dyDescent="0.25">
      <c r="B2770" s="151"/>
      <c r="M2770" s="160"/>
    </row>
    <row r="2771" spans="2:13" x14ac:dyDescent="0.25">
      <c r="B2771" s="151"/>
      <c r="M2771" s="160"/>
    </row>
    <row r="2772" spans="2:13" x14ac:dyDescent="0.25">
      <c r="B2772" s="151"/>
      <c r="M2772" s="160"/>
    </row>
    <row r="2773" spans="2:13" x14ac:dyDescent="0.25">
      <c r="B2773" s="151"/>
      <c r="M2773" s="160"/>
    </row>
    <row r="2774" spans="2:13" x14ac:dyDescent="0.25">
      <c r="B2774" s="151"/>
      <c r="M2774" s="160"/>
    </row>
    <row r="2775" spans="2:13" x14ac:dyDescent="0.25">
      <c r="B2775" s="151"/>
      <c r="M2775" s="160"/>
    </row>
    <row r="2776" spans="2:13" x14ac:dyDescent="0.25">
      <c r="B2776" s="151"/>
      <c r="M2776" s="160"/>
    </row>
    <row r="2777" spans="2:13" x14ac:dyDescent="0.25">
      <c r="B2777" s="151"/>
      <c r="M2777" s="160"/>
    </row>
    <row r="2778" spans="2:13" x14ac:dyDescent="0.25">
      <c r="B2778" s="151"/>
      <c r="M2778" s="160"/>
    </row>
    <row r="2779" spans="2:13" x14ac:dyDescent="0.25">
      <c r="B2779" s="151"/>
      <c r="M2779" s="160"/>
    </row>
    <row r="2780" spans="2:13" x14ac:dyDescent="0.25">
      <c r="B2780" s="151"/>
      <c r="M2780" s="160"/>
    </row>
    <row r="2781" spans="2:13" x14ac:dyDescent="0.25">
      <c r="B2781" s="151"/>
      <c r="M2781" s="160"/>
    </row>
    <row r="2782" spans="2:13" x14ac:dyDescent="0.25">
      <c r="B2782" s="151"/>
      <c r="M2782" s="160"/>
    </row>
    <row r="2783" spans="2:13" x14ac:dyDescent="0.25">
      <c r="B2783" s="151"/>
      <c r="M2783" s="160"/>
    </row>
    <row r="2784" spans="2:13" x14ac:dyDescent="0.25">
      <c r="B2784" s="151"/>
      <c r="M2784" s="160"/>
    </row>
    <row r="2785" spans="2:13" x14ac:dyDescent="0.25">
      <c r="B2785" s="151"/>
      <c r="M2785" s="160"/>
    </row>
    <row r="2786" spans="2:13" x14ac:dyDescent="0.25">
      <c r="B2786" s="151"/>
      <c r="M2786" s="160"/>
    </row>
    <row r="2787" spans="2:13" x14ac:dyDescent="0.25">
      <c r="B2787" s="151"/>
      <c r="M2787" s="160"/>
    </row>
    <row r="2788" spans="2:13" x14ac:dyDescent="0.25">
      <c r="B2788" s="151"/>
      <c r="M2788" s="160"/>
    </row>
    <row r="2789" spans="2:13" x14ac:dyDescent="0.25">
      <c r="B2789" s="151"/>
      <c r="M2789" s="160"/>
    </row>
    <row r="2790" spans="2:13" x14ac:dyDescent="0.25">
      <c r="B2790" s="151"/>
      <c r="M2790" s="160"/>
    </row>
    <row r="2791" spans="2:13" x14ac:dyDescent="0.25">
      <c r="B2791" s="151"/>
      <c r="M2791" s="160"/>
    </row>
    <row r="2792" spans="2:13" x14ac:dyDescent="0.25">
      <c r="B2792" s="151"/>
      <c r="M2792" s="160"/>
    </row>
    <row r="2793" spans="2:13" x14ac:dyDescent="0.25">
      <c r="B2793" s="151"/>
      <c r="M2793" s="160"/>
    </row>
    <row r="2794" spans="2:13" x14ac:dyDescent="0.25">
      <c r="B2794" s="151"/>
      <c r="M2794" s="160"/>
    </row>
    <row r="2795" spans="2:13" x14ac:dyDescent="0.25">
      <c r="B2795" s="151"/>
      <c r="M2795" s="160"/>
    </row>
    <row r="2796" spans="2:13" x14ac:dyDescent="0.25">
      <c r="B2796" s="151"/>
      <c r="M2796" s="160"/>
    </row>
    <row r="2797" spans="2:13" x14ac:dyDescent="0.25">
      <c r="B2797" s="151"/>
      <c r="M2797" s="160"/>
    </row>
    <row r="2798" spans="2:13" x14ac:dyDescent="0.25">
      <c r="B2798" s="151"/>
      <c r="M2798" s="160"/>
    </row>
    <row r="2799" spans="2:13" x14ac:dyDescent="0.25">
      <c r="B2799" s="151"/>
      <c r="M2799" s="160"/>
    </row>
    <row r="2800" spans="2:13" x14ac:dyDescent="0.25">
      <c r="B2800" s="151"/>
      <c r="M2800" s="160"/>
    </row>
    <row r="2801" spans="2:13" x14ac:dyDescent="0.25">
      <c r="B2801" s="151"/>
      <c r="M2801" s="160"/>
    </row>
    <row r="2802" spans="2:13" x14ac:dyDescent="0.25">
      <c r="B2802" s="151"/>
      <c r="M2802" s="160"/>
    </row>
    <row r="2803" spans="2:13" x14ac:dyDescent="0.25">
      <c r="B2803" s="151"/>
      <c r="M2803" s="160"/>
    </row>
    <row r="2804" spans="2:13" x14ac:dyDescent="0.25">
      <c r="B2804" s="151"/>
      <c r="M2804" s="160"/>
    </row>
    <row r="2805" spans="2:13" x14ac:dyDescent="0.25">
      <c r="B2805" s="151"/>
      <c r="M2805" s="160"/>
    </row>
    <row r="2806" spans="2:13" x14ac:dyDescent="0.25">
      <c r="B2806" s="151"/>
      <c r="M2806" s="160"/>
    </row>
    <row r="2807" spans="2:13" x14ac:dyDescent="0.25">
      <c r="B2807" s="151"/>
      <c r="M2807" s="160"/>
    </row>
    <row r="2808" spans="2:13" x14ac:dyDescent="0.25">
      <c r="B2808" s="151"/>
      <c r="M2808" s="160"/>
    </row>
    <row r="2809" spans="2:13" x14ac:dyDescent="0.25">
      <c r="B2809" s="151"/>
      <c r="M2809" s="160"/>
    </row>
    <row r="2810" spans="2:13" x14ac:dyDescent="0.25">
      <c r="B2810" s="151"/>
      <c r="M2810" s="160"/>
    </row>
    <row r="2811" spans="2:13" x14ac:dyDescent="0.25">
      <c r="B2811" s="151"/>
      <c r="M2811" s="160"/>
    </row>
    <row r="2812" spans="2:13" x14ac:dyDescent="0.25">
      <c r="B2812" s="151"/>
      <c r="M2812" s="160"/>
    </row>
    <row r="2813" spans="2:13" x14ac:dyDescent="0.25">
      <c r="B2813" s="151"/>
      <c r="M2813" s="160"/>
    </row>
    <row r="2814" spans="2:13" x14ac:dyDescent="0.25">
      <c r="B2814" s="151"/>
      <c r="M2814" s="160"/>
    </row>
    <row r="2815" spans="2:13" x14ac:dyDescent="0.25">
      <c r="B2815" s="151"/>
      <c r="M2815" s="160"/>
    </row>
    <row r="2816" spans="2:13" x14ac:dyDescent="0.25">
      <c r="B2816" s="151"/>
      <c r="M2816" s="160"/>
    </row>
    <row r="2817" spans="2:13" x14ac:dyDescent="0.25">
      <c r="B2817" s="151"/>
      <c r="M2817" s="160"/>
    </row>
    <row r="2818" spans="2:13" x14ac:dyDescent="0.25">
      <c r="B2818" s="151"/>
      <c r="M2818" s="160"/>
    </row>
    <row r="2819" spans="2:13" x14ac:dyDescent="0.25">
      <c r="B2819" s="151"/>
      <c r="M2819" s="160"/>
    </row>
    <row r="2820" spans="2:13" x14ac:dyDescent="0.25">
      <c r="B2820" s="151"/>
      <c r="M2820" s="160"/>
    </row>
    <row r="2821" spans="2:13" x14ac:dyDescent="0.25">
      <c r="B2821" s="151"/>
      <c r="M2821" s="160"/>
    </row>
    <row r="2822" spans="2:13" x14ac:dyDescent="0.25">
      <c r="B2822" s="151"/>
      <c r="M2822" s="160"/>
    </row>
    <row r="2823" spans="2:13" x14ac:dyDescent="0.25">
      <c r="B2823" s="151"/>
      <c r="M2823" s="160"/>
    </row>
    <row r="2824" spans="2:13" x14ac:dyDescent="0.25">
      <c r="B2824" s="151"/>
      <c r="M2824" s="160"/>
    </row>
    <row r="2825" spans="2:13" x14ac:dyDescent="0.25">
      <c r="B2825" s="151"/>
      <c r="M2825" s="160"/>
    </row>
    <row r="2826" spans="2:13" x14ac:dyDescent="0.25">
      <c r="B2826" s="151"/>
      <c r="M2826" s="160"/>
    </row>
    <row r="2827" spans="2:13" x14ac:dyDescent="0.25">
      <c r="B2827" s="151"/>
      <c r="M2827" s="160"/>
    </row>
    <row r="2828" spans="2:13" x14ac:dyDescent="0.25">
      <c r="B2828" s="151"/>
      <c r="M2828" s="160"/>
    </row>
    <row r="2829" spans="2:13" x14ac:dyDescent="0.25">
      <c r="B2829" s="151"/>
      <c r="M2829" s="160"/>
    </row>
    <row r="2830" spans="2:13" x14ac:dyDescent="0.25">
      <c r="B2830" s="151"/>
      <c r="M2830" s="160"/>
    </row>
    <row r="2831" spans="2:13" x14ac:dyDescent="0.25">
      <c r="B2831" s="151"/>
      <c r="M2831" s="160"/>
    </row>
    <row r="2832" spans="2:13" x14ac:dyDescent="0.25">
      <c r="B2832" s="151"/>
      <c r="M2832" s="160"/>
    </row>
    <row r="2833" spans="2:13" x14ac:dyDescent="0.25">
      <c r="B2833" s="151"/>
      <c r="M2833" s="160"/>
    </row>
    <row r="2834" spans="2:13" x14ac:dyDescent="0.25">
      <c r="B2834" s="151"/>
      <c r="M2834" s="160"/>
    </row>
    <row r="2835" spans="2:13" x14ac:dyDescent="0.25">
      <c r="B2835" s="151"/>
      <c r="M2835" s="160"/>
    </row>
    <row r="2836" spans="2:13" x14ac:dyDescent="0.25">
      <c r="B2836" s="151"/>
      <c r="M2836" s="160"/>
    </row>
    <row r="2837" spans="2:13" x14ac:dyDescent="0.25">
      <c r="B2837" s="151"/>
      <c r="M2837" s="160"/>
    </row>
    <row r="2838" spans="2:13" x14ac:dyDescent="0.25">
      <c r="B2838" s="151"/>
      <c r="M2838" s="160"/>
    </row>
    <row r="2839" spans="2:13" x14ac:dyDescent="0.25">
      <c r="B2839" s="151"/>
      <c r="M2839" s="160"/>
    </row>
    <row r="2840" spans="2:13" x14ac:dyDescent="0.25">
      <c r="B2840" s="151"/>
      <c r="M2840" s="160"/>
    </row>
    <row r="2841" spans="2:13" x14ac:dyDescent="0.25">
      <c r="B2841" s="151"/>
      <c r="M2841" s="160"/>
    </row>
    <row r="2842" spans="2:13" x14ac:dyDescent="0.25">
      <c r="B2842" s="151"/>
      <c r="M2842" s="160"/>
    </row>
    <row r="2843" spans="2:13" x14ac:dyDescent="0.25">
      <c r="B2843" s="151"/>
      <c r="M2843" s="160"/>
    </row>
    <row r="2844" spans="2:13" x14ac:dyDescent="0.25">
      <c r="B2844" s="151"/>
      <c r="M2844" s="160"/>
    </row>
    <row r="2845" spans="2:13" x14ac:dyDescent="0.25">
      <c r="B2845" s="151"/>
      <c r="M2845" s="160"/>
    </row>
    <row r="2846" spans="2:13" x14ac:dyDescent="0.25">
      <c r="B2846" s="151"/>
      <c r="M2846" s="160"/>
    </row>
    <row r="2847" spans="2:13" x14ac:dyDescent="0.25">
      <c r="B2847" s="151"/>
      <c r="M2847" s="160"/>
    </row>
    <row r="2848" spans="2:13" x14ac:dyDescent="0.25">
      <c r="B2848" s="151"/>
      <c r="M2848" s="160"/>
    </row>
    <row r="2849" spans="2:13" x14ac:dyDescent="0.25">
      <c r="B2849" s="151"/>
      <c r="M2849" s="160"/>
    </row>
    <row r="2850" spans="2:13" x14ac:dyDescent="0.25">
      <c r="B2850" s="151"/>
      <c r="M2850" s="160"/>
    </row>
    <row r="2851" spans="2:13" x14ac:dyDescent="0.25">
      <c r="B2851" s="151"/>
      <c r="M2851" s="160"/>
    </row>
    <row r="2852" spans="2:13" x14ac:dyDescent="0.25">
      <c r="B2852" s="151"/>
      <c r="M2852" s="160"/>
    </row>
    <row r="2853" spans="2:13" x14ac:dyDescent="0.25">
      <c r="B2853" s="151"/>
      <c r="M2853" s="160"/>
    </row>
    <row r="2854" spans="2:13" x14ac:dyDescent="0.25">
      <c r="B2854" s="151"/>
      <c r="M2854" s="160"/>
    </row>
    <row r="2855" spans="2:13" x14ac:dyDescent="0.25">
      <c r="B2855" s="151"/>
      <c r="M2855" s="160"/>
    </row>
    <row r="2856" spans="2:13" x14ac:dyDescent="0.25">
      <c r="B2856" s="151"/>
      <c r="M2856" s="160"/>
    </row>
    <row r="2857" spans="2:13" x14ac:dyDescent="0.25">
      <c r="B2857" s="151"/>
      <c r="M2857" s="160"/>
    </row>
    <row r="2858" spans="2:13" x14ac:dyDescent="0.25">
      <c r="B2858" s="151"/>
      <c r="M2858" s="160"/>
    </row>
    <row r="2859" spans="2:13" x14ac:dyDescent="0.25">
      <c r="B2859" s="151"/>
      <c r="M2859" s="160"/>
    </row>
    <row r="2860" spans="2:13" x14ac:dyDescent="0.25">
      <c r="B2860" s="151"/>
      <c r="M2860" s="160"/>
    </row>
    <row r="2861" spans="2:13" x14ac:dyDescent="0.25">
      <c r="B2861" s="151"/>
      <c r="M2861" s="160"/>
    </row>
    <row r="2862" spans="2:13" x14ac:dyDescent="0.25">
      <c r="B2862" s="151"/>
      <c r="M2862" s="160"/>
    </row>
    <row r="2863" spans="2:13" x14ac:dyDescent="0.25">
      <c r="B2863" s="151"/>
      <c r="M2863" s="160"/>
    </row>
    <row r="2864" spans="2:13" x14ac:dyDescent="0.25">
      <c r="B2864" s="151"/>
      <c r="M2864" s="160"/>
    </row>
    <row r="2865" spans="2:13" x14ac:dyDescent="0.25">
      <c r="B2865" s="151"/>
      <c r="M2865" s="160"/>
    </row>
    <row r="2866" spans="2:13" x14ac:dyDescent="0.25">
      <c r="B2866" s="151"/>
      <c r="M2866" s="160"/>
    </row>
    <row r="2867" spans="2:13" x14ac:dyDescent="0.25">
      <c r="B2867" s="151"/>
      <c r="M2867" s="160"/>
    </row>
    <row r="2868" spans="2:13" x14ac:dyDescent="0.25">
      <c r="B2868" s="151"/>
      <c r="M2868" s="160"/>
    </row>
    <row r="2869" spans="2:13" x14ac:dyDescent="0.25">
      <c r="B2869" s="151"/>
      <c r="M2869" s="160"/>
    </row>
    <row r="2870" spans="2:13" x14ac:dyDescent="0.25">
      <c r="B2870" s="151"/>
      <c r="M2870" s="160"/>
    </row>
    <row r="2871" spans="2:13" x14ac:dyDescent="0.25">
      <c r="B2871" s="151"/>
      <c r="M2871" s="160"/>
    </row>
    <row r="2872" spans="2:13" x14ac:dyDescent="0.25">
      <c r="B2872" s="151"/>
      <c r="M2872" s="160"/>
    </row>
    <row r="2873" spans="2:13" x14ac:dyDescent="0.25">
      <c r="B2873" s="151"/>
      <c r="M2873" s="160"/>
    </row>
    <row r="2874" spans="2:13" x14ac:dyDescent="0.25">
      <c r="B2874" s="151"/>
      <c r="M2874" s="160"/>
    </row>
    <row r="2875" spans="2:13" x14ac:dyDescent="0.25">
      <c r="B2875" s="151"/>
      <c r="M2875" s="160"/>
    </row>
    <row r="2876" spans="2:13" x14ac:dyDescent="0.25">
      <c r="B2876" s="151"/>
      <c r="M2876" s="160"/>
    </row>
    <row r="2877" spans="2:13" x14ac:dyDescent="0.25">
      <c r="B2877" s="151"/>
      <c r="M2877" s="160"/>
    </row>
    <row r="2878" spans="2:13" x14ac:dyDescent="0.25">
      <c r="B2878" s="151"/>
      <c r="M2878" s="160"/>
    </row>
    <row r="2879" spans="2:13" x14ac:dyDescent="0.25">
      <c r="B2879" s="151"/>
      <c r="M2879" s="160"/>
    </row>
    <row r="2880" spans="2:13" x14ac:dyDescent="0.25">
      <c r="B2880" s="151"/>
      <c r="M2880" s="160"/>
    </row>
    <row r="2881" spans="2:13" x14ac:dyDescent="0.25">
      <c r="B2881" s="151"/>
      <c r="M2881" s="160"/>
    </row>
    <row r="2882" spans="2:13" x14ac:dyDescent="0.25">
      <c r="B2882" s="151"/>
      <c r="M2882" s="160"/>
    </row>
    <row r="2883" spans="2:13" x14ac:dyDescent="0.25">
      <c r="B2883" s="151"/>
      <c r="M2883" s="160"/>
    </row>
    <row r="2884" spans="2:13" x14ac:dyDescent="0.25">
      <c r="B2884" s="151"/>
      <c r="M2884" s="160"/>
    </row>
    <row r="2885" spans="2:13" x14ac:dyDescent="0.25">
      <c r="B2885" s="151"/>
      <c r="M2885" s="160"/>
    </row>
    <row r="2886" spans="2:13" x14ac:dyDescent="0.25">
      <c r="B2886" s="151"/>
      <c r="M2886" s="160"/>
    </row>
    <row r="2887" spans="2:13" x14ac:dyDescent="0.25">
      <c r="B2887" s="151"/>
      <c r="M2887" s="160"/>
    </row>
    <row r="2888" spans="2:13" x14ac:dyDescent="0.25">
      <c r="B2888" s="151"/>
      <c r="M2888" s="160"/>
    </row>
    <row r="2889" spans="2:13" x14ac:dyDescent="0.25">
      <c r="B2889" s="151"/>
      <c r="M2889" s="160"/>
    </row>
    <row r="2890" spans="2:13" x14ac:dyDescent="0.25">
      <c r="B2890" s="151"/>
      <c r="M2890" s="160"/>
    </row>
    <row r="2891" spans="2:13" x14ac:dyDescent="0.25">
      <c r="B2891" s="151"/>
      <c r="M2891" s="160"/>
    </row>
    <row r="2892" spans="2:13" x14ac:dyDescent="0.25">
      <c r="B2892" s="151"/>
      <c r="M2892" s="160"/>
    </row>
    <row r="2893" spans="2:13" x14ac:dyDescent="0.25">
      <c r="B2893" s="151"/>
      <c r="M2893" s="160"/>
    </row>
    <row r="2894" spans="2:13" x14ac:dyDescent="0.25">
      <c r="B2894" s="151"/>
      <c r="M2894" s="160"/>
    </row>
    <row r="2895" spans="2:13" x14ac:dyDescent="0.25">
      <c r="B2895" s="151"/>
      <c r="M2895" s="160"/>
    </row>
    <row r="2896" spans="2:13" x14ac:dyDescent="0.25">
      <c r="B2896" s="151"/>
      <c r="M2896" s="160"/>
    </row>
    <row r="2897" spans="2:13" x14ac:dyDescent="0.25">
      <c r="B2897" s="151"/>
      <c r="M2897" s="160"/>
    </row>
    <row r="2898" spans="2:13" x14ac:dyDescent="0.25">
      <c r="B2898" s="151"/>
      <c r="M2898" s="160"/>
    </row>
    <row r="2899" spans="2:13" x14ac:dyDescent="0.25">
      <c r="B2899" s="151"/>
      <c r="M2899" s="160"/>
    </row>
    <row r="2900" spans="2:13" x14ac:dyDescent="0.25">
      <c r="B2900" s="151"/>
      <c r="M2900" s="160"/>
    </row>
    <row r="2901" spans="2:13" x14ac:dyDescent="0.25">
      <c r="B2901" s="151"/>
      <c r="M2901" s="160"/>
    </row>
    <row r="2902" spans="2:13" x14ac:dyDescent="0.25">
      <c r="B2902" s="151"/>
      <c r="M2902" s="160"/>
    </row>
    <row r="2903" spans="2:13" x14ac:dyDescent="0.25">
      <c r="B2903" s="151"/>
      <c r="M2903" s="160"/>
    </row>
    <row r="2904" spans="2:13" x14ac:dyDescent="0.25">
      <c r="B2904" s="151"/>
      <c r="M2904" s="160"/>
    </row>
    <row r="2905" spans="2:13" x14ac:dyDescent="0.25">
      <c r="B2905" s="151"/>
      <c r="M2905" s="160"/>
    </row>
    <row r="2906" spans="2:13" x14ac:dyDescent="0.25">
      <c r="B2906" s="151"/>
      <c r="M2906" s="160"/>
    </row>
    <row r="2907" spans="2:13" x14ac:dyDescent="0.25">
      <c r="B2907" s="151"/>
      <c r="M2907" s="160"/>
    </row>
    <row r="2908" spans="2:13" x14ac:dyDescent="0.25">
      <c r="B2908" s="151"/>
      <c r="M2908" s="160"/>
    </row>
    <row r="2909" spans="2:13" x14ac:dyDescent="0.25">
      <c r="B2909" s="151"/>
      <c r="M2909" s="160"/>
    </row>
    <row r="2910" spans="2:13" x14ac:dyDescent="0.25">
      <c r="B2910" s="151"/>
      <c r="M2910" s="160"/>
    </row>
    <row r="2911" spans="2:13" x14ac:dyDescent="0.25">
      <c r="B2911" s="151"/>
      <c r="M2911" s="160"/>
    </row>
    <row r="2912" spans="2:13" x14ac:dyDescent="0.25">
      <c r="B2912" s="151"/>
      <c r="M2912" s="160"/>
    </row>
    <row r="2913" spans="2:13" x14ac:dyDescent="0.25">
      <c r="B2913" s="151"/>
      <c r="M2913" s="160"/>
    </row>
    <row r="2914" spans="2:13" x14ac:dyDescent="0.25">
      <c r="B2914" s="151"/>
      <c r="M2914" s="160"/>
    </row>
    <row r="2915" spans="2:13" x14ac:dyDescent="0.25">
      <c r="B2915" s="151"/>
      <c r="M2915" s="160"/>
    </row>
    <row r="2916" spans="2:13" x14ac:dyDescent="0.25">
      <c r="B2916" s="151"/>
      <c r="M2916" s="160"/>
    </row>
    <row r="2917" spans="2:13" x14ac:dyDescent="0.25">
      <c r="B2917" s="151"/>
      <c r="M2917" s="160"/>
    </row>
    <row r="2918" spans="2:13" x14ac:dyDescent="0.25">
      <c r="B2918" s="151"/>
      <c r="M2918" s="160"/>
    </row>
    <row r="2919" spans="2:13" x14ac:dyDescent="0.25">
      <c r="B2919" s="151"/>
      <c r="M2919" s="160"/>
    </row>
    <row r="2920" spans="2:13" x14ac:dyDescent="0.25">
      <c r="B2920" s="151"/>
      <c r="M2920" s="160"/>
    </row>
    <row r="2921" spans="2:13" x14ac:dyDescent="0.25">
      <c r="B2921" s="151"/>
      <c r="M2921" s="160"/>
    </row>
    <row r="2922" spans="2:13" x14ac:dyDescent="0.25">
      <c r="B2922" s="151"/>
      <c r="M2922" s="160"/>
    </row>
    <row r="2923" spans="2:13" x14ac:dyDescent="0.25">
      <c r="B2923" s="151"/>
      <c r="M2923" s="160"/>
    </row>
    <row r="2924" spans="2:13" x14ac:dyDescent="0.25">
      <c r="B2924" s="151"/>
      <c r="M2924" s="160"/>
    </row>
    <row r="2925" spans="2:13" x14ac:dyDescent="0.25">
      <c r="B2925" s="151"/>
      <c r="M2925" s="160"/>
    </row>
    <row r="2926" spans="2:13" x14ac:dyDescent="0.25">
      <c r="B2926" s="151"/>
      <c r="M2926" s="160"/>
    </row>
    <row r="2927" spans="2:13" x14ac:dyDescent="0.25">
      <c r="B2927" s="151"/>
      <c r="M2927" s="160"/>
    </row>
    <row r="2928" spans="2:13" x14ac:dyDescent="0.25">
      <c r="B2928" s="151"/>
      <c r="M2928" s="160"/>
    </row>
    <row r="2929" spans="2:13" x14ac:dyDescent="0.25">
      <c r="B2929" s="151"/>
      <c r="M2929" s="160"/>
    </row>
    <row r="2930" spans="2:13" x14ac:dyDescent="0.25">
      <c r="B2930" s="151"/>
      <c r="M2930" s="160"/>
    </row>
    <row r="2931" spans="2:13" x14ac:dyDescent="0.25">
      <c r="B2931" s="151"/>
      <c r="M2931" s="160"/>
    </row>
    <row r="2932" spans="2:13" x14ac:dyDescent="0.25">
      <c r="B2932" s="151"/>
      <c r="M2932" s="160"/>
    </row>
    <row r="2933" spans="2:13" x14ac:dyDescent="0.25">
      <c r="B2933" s="151"/>
      <c r="M2933" s="160"/>
    </row>
    <row r="2934" spans="2:13" x14ac:dyDescent="0.25">
      <c r="B2934" s="151"/>
      <c r="M2934" s="160"/>
    </row>
    <row r="2935" spans="2:13" x14ac:dyDescent="0.25">
      <c r="B2935" s="151"/>
      <c r="M2935" s="160"/>
    </row>
    <row r="2936" spans="2:13" x14ac:dyDescent="0.25">
      <c r="B2936" s="151"/>
      <c r="M2936" s="160"/>
    </row>
    <row r="2937" spans="2:13" x14ac:dyDescent="0.25">
      <c r="B2937" s="151"/>
      <c r="M2937" s="160"/>
    </row>
    <row r="2938" spans="2:13" x14ac:dyDescent="0.25">
      <c r="B2938" s="151"/>
      <c r="M2938" s="160"/>
    </row>
    <row r="2939" spans="2:13" x14ac:dyDescent="0.25">
      <c r="B2939" s="151"/>
      <c r="M2939" s="160"/>
    </row>
    <row r="2940" spans="2:13" x14ac:dyDescent="0.25">
      <c r="B2940" s="151"/>
      <c r="M2940" s="160"/>
    </row>
    <row r="2941" spans="2:13" x14ac:dyDescent="0.25">
      <c r="B2941" s="151"/>
      <c r="M2941" s="160"/>
    </row>
    <row r="2942" spans="2:13" x14ac:dyDescent="0.25">
      <c r="B2942" s="151"/>
      <c r="M2942" s="160"/>
    </row>
    <row r="2943" spans="2:13" x14ac:dyDescent="0.25">
      <c r="B2943" s="151"/>
      <c r="M2943" s="160"/>
    </row>
    <row r="2944" spans="2:13" x14ac:dyDescent="0.25">
      <c r="B2944" s="151"/>
      <c r="M2944" s="160"/>
    </row>
    <row r="2945" spans="2:13" x14ac:dyDescent="0.25">
      <c r="B2945" s="151"/>
      <c r="M2945" s="160"/>
    </row>
    <row r="2946" spans="2:13" x14ac:dyDescent="0.25">
      <c r="B2946" s="151"/>
      <c r="M2946" s="160"/>
    </row>
    <row r="2947" spans="2:13" x14ac:dyDescent="0.25">
      <c r="B2947" s="151"/>
      <c r="M2947" s="160"/>
    </row>
    <row r="2948" spans="2:13" x14ac:dyDescent="0.25">
      <c r="B2948" s="151"/>
      <c r="M2948" s="160"/>
    </row>
    <row r="2949" spans="2:13" x14ac:dyDescent="0.25">
      <c r="B2949" s="151"/>
      <c r="M2949" s="160"/>
    </row>
    <row r="2950" spans="2:13" x14ac:dyDescent="0.25">
      <c r="B2950" s="151"/>
      <c r="M2950" s="160"/>
    </row>
    <row r="2951" spans="2:13" x14ac:dyDescent="0.25">
      <c r="B2951" s="151"/>
      <c r="M2951" s="160"/>
    </row>
    <row r="2952" spans="2:13" x14ac:dyDescent="0.25">
      <c r="B2952" s="151"/>
      <c r="M2952" s="160"/>
    </row>
    <row r="2953" spans="2:13" x14ac:dyDescent="0.25">
      <c r="B2953" s="151"/>
      <c r="M2953" s="160"/>
    </row>
    <row r="2954" spans="2:13" x14ac:dyDescent="0.25">
      <c r="B2954" s="151"/>
      <c r="M2954" s="160"/>
    </row>
    <row r="2955" spans="2:13" x14ac:dyDescent="0.25">
      <c r="B2955" s="151"/>
      <c r="M2955" s="160"/>
    </row>
    <row r="2956" spans="2:13" x14ac:dyDescent="0.25">
      <c r="B2956" s="151"/>
      <c r="M2956" s="160"/>
    </row>
    <row r="2957" spans="2:13" x14ac:dyDescent="0.25">
      <c r="B2957" s="151"/>
      <c r="M2957" s="160"/>
    </row>
    <row r="2958" spans="2:13" x14ac:dyDescent="0.25">
      <c r="B2958" s="151"/>
      <c r="M2958" s="160"/>
    </row>
    <row r="2959" spans="2:13" x14ac:dyDescent="0.25">
      <c r="B2959" s="151"/>
      <c r="M2959" s="160"/>
    </row>
    <row r="2960" spans="2:13" x14ac:dyDescent="0.25">
      <c r="B2960" s="151"/>
      <c r="M2960" s="160"/>
    </row>
    <row r="2961" spans="2:13" x14ac:dyDescent="0.25">
      <c r="B2961" s="151"/>
      <c r="M2961" s="160"/>
    </row>
    <row r="2962" spans="2:13" x14ac:dyDescent="0.25">
      <c r="B2962" s="151"/>
      <c r="M2962" s="160"/>
    </row>
    <row r="2963" spans="2:13" x14ac:dyDescent="0.25">
      <c r="B2963" s="151"/>
      <c r="M2963" s="160"/>
    </row>
    <row r="2964" spans="2:13" x14ac:dyDescent="0.25">
      <c r="B2964" s="151"/>
      <c r="M2964" s="160"/>
    </row>
    <row r="2965" spans="2:13" x14ac:dyDescent="0.25">
      <c r="B2965" s="151"/>
      <c r="M2965" s="160"/>
    </row>
    <row r="2966" spans="2:13" x14ac:dyDescent="0.25">
      <c r="B2966" s="151"/>
      <c r="M2966" s="160"/>
    </row>
    <row r="2967" spans="2:13" x14ac:dyDescent="0.25">
      <c r="B2967" s="151"/>
      <c r="M2967" s="160"/>
    </row>
    <row r="2968" spans="2:13" x14ac:dyDescent="0.25">
      <c r="B2968" s="151"/>
      <c r="M2968" s="160"/>
    </row>
    <row r="2969" spans="2:13" x14ac:dyDescent="0.25">
      <c r="B2969" s="151"/>
      <c r="M2969" s="160"/>
    </row>
    <row r="2970" spans="2:13" x14ac:dyDescent="0.25">
      <c r="B2970" s="151"/>
      <c r="M2970" s="160"/>
    </row>
    <row r="2971" spans="2:13" x14ac:dyDescent="0.25">
      <c r="B2971" s="151"/>
      <c r="M2971" s="160"/>
    </row>
    <row r="2972" spans="2:13" x14ac:dyDescent="0.25">
      <c r="B2972" s="151"/>
      <c r="M2972" s="160"/>
    </row>
    <row r="2973" spans="2:13" x14ac:dyDescent="0.25">
      <c r="B2973" s="151"/>
      <c r="M2973" s="160"/>
    </row>
    <row r="2974" spans="2:13" x14ac:dyDescent="0.25">
      <c r="B2974" s="151"/>
      <c r="M2974" s="160"/>
    </row>
    <row r="2975" spans="2:13" x14ac:dyDescent="0.25">
      <c r="B2975" s="151"/>
      <c r="M2975" s="160"/>
    </row>
    <row r="2976" spans="2:13" x14ac:dyDescent="0.25">
      <c r="B2976" s="151"/>
      <c r="M2976" s="160"/>
    </row>
    <row r="2977" spans="2:13" x14ac:dyDescent="0.25">
      <c r="B2977" s="151"/>
      <c r="M2977" s="160"/>
    </row>
    <row r="2978" spans="2:13" x14ac:dyDescent="0.25">
      <c r="B2978" s="151"/>
      <c r="M2978" s="160"/>
    </row>
    <row r="2979" spans="2:13" x14ac:dyDescent="0.25">
      <c r="B2979" s="151"/>
      <c r="M2979" s="160"/>
    </row>
    <row r="2980" spans="2:13" x14ac:dyDescent="0.25">
      <c r="B2980" s="151"/>
      <c r="M2980" s="160"/>
    </row>
    <row r="2981" spans="2:13" x14ac:dyDescent="0.25">
      <c r="B2981" s="151"/>
      <c r="M2981" s="160"/>
    </row>
    <row r="2982" spans="2:13" x14ac:dyDescent="0.25">
      <c r="B2982" s="151"/>
      <c r="M2982" s="160"/>
    </row>
    <row r="2983" spans="2:13" x14ac:dyDescent="0.25">
      <c r="B2983" s="151"/>
      <c r="M2983" s="160"/>
    </row>
    <row r="2984" spans="2:13" x14ac:dyDescent="0.25">
      <c r="B2984" s="151"/>
      <c r="M2984" s="160"/>
    </row>
    <row r="2985" spans="2:13" x14ac:dyDescent="0.25">
      <c r="B2985" s="151"/>
      <c r="M2985" s="160"/>
    </row>
    <row r="2986" spans="2:13" x14ac:dyDescent="0.25">
      <c r="B2986" s="151"/>
      <c r="M2986" s="160"/>
    </row>
    <row r="2987" spans="2:13" x14ac:dyDescent="0.25">
      <c r="B2987" s="151"/>
      <c r="M2987" s="160"/>
    </row>
    <row r="2988" spans="2:13" x14ac:dyDescent="0.25">
      <c r="B2988" s="151"/>
      <c r="M2988" s="160"/>
    </row>
    <row r="2989" spans="2:13" x14ac:dyDescent="0.25">
      <c r="B2989" s="151"/>
      <c r="M2989" s="160"/>
    </row>
    <row r="2990" spans="2:13" x14ac:dyDescent="0.25">
      <c r="B2990" s="151"/>
      <c r="M2990" s="160"/>
    </row>
    <row r="2991" spans="2:13" x14ac:dyDescent="0.25">
      <c r="B2991" s="151"/>
      <c r="M2991" s="160"/>
    </row>
    <row r="2992" spans="2:13" x14ac:dyDescent="0.25">
      <c r="B2992" s="151"/>
      <c r="M2992" s="160"/>
    </row>
    <row r="2993" spans="2:13" x14ac:dyDescent="0.25">
      <c r="B2993" s="151"/>
      <c r="M2993" s="160"/>
    </row>
    <row r="2994" spans="2:13" x14ac:dyDescent="0.25">
      <c r="B2994" s="151"/>
      <c r="M2994" s="160"/>
    </row>
    <row r="2995" spans="2:13" x14ac:dyDescent="0.25">
      <c r="B2995" s="151"/>
      <c r="M2995" s="160"/>
    </row>
    <row r="2996" spans="2:13" x14ac:dyDescent="0.25">
      <c r="B2996" s="151"/>
      <c r="M2996" s="160"/>
    </row>
    <row r="2997" spans="2:13" x14ac:dyDescent="0.25">
      <c r="B2997" s="151"/>
      <c r="M2997" s="160"/>
    </row>
    <row r="2998" spans="2:13" x14ac:dyDescent="0.25">
      <c r="B2998" s="151"/>
      <c r="M2998" s="160"/>
    </row>
    <row r="2999" spans="2:13" x14ac:dyDescent="0.25">
      <c r="B2999" s="151"/>
      <c r="M2999" s="160"/>
    </row>
    <row r="3000" spans="2:13" x14ac:dyDescent="0.25">
      <c r="B3000" s="151"/>
      <c r="M3000" s="160"/>
    </row>
    <row r="3001" spans="2:13" x14ac:dyDescent="0.25">
      <c r="B3001" s="151"/>
      <c r="M3001" s="160"/>
    </row>
    <row r="3002" spans="2:13" x14ac:dyDescent="0.25">
      <c r="B3002" s="151"/>
      <c r="M3002" s="160"/>
    </row>
    <row r="3003" spans="2:13" x14ac:dyDescent="0.25">
      <c r="B3003" s="151"/>
      <c r="M3003" s="160"/>
    </row>
    <row r="3004" spans="2:13" x14ac:dyDescent="0.25">
      <c r="B3004" s="151"/>
      <c r="M3004" s="160"/>
    </row>
    <row r="3005" spans="2:13" x14ac:dyDescent="0.25">
      <c r="B3005" s="151"/>
      <c r="M3005" s="160"/>
    </row>
    <row r="3006" spans="2:13" x14ac:dyDescent="0.25">
      <c r="B3006" s="151"/>
      <c r="M3006" s="160"/>
    </row>
    <row r="3007" spans="2:13" x14ac:dyDescent="0.25">
      <c r="B3007" s="151"/>
      <c r="M3007" s="160"/>
    </row>
    <row r="3008" spans="2:13" x14ac:dyDescent="0.25">
      <c r="B3008" s="151"/>
      <c r="M3008" s="160"/>
    </row>
    <row r="3009" spans="2:13" x14ac:dyDescent="0.25">
      <c r="B3009" s="151"/>
      <c r="M3009" s="160"/>
    </row>
    <row r="3010" spans="2:13" x14ac:dyDescent="0.25">
      <c r="B3010" s="151"/>
      <c r="M3010" s="160"/>
    </row>
    <row r="3011" spans="2:13" x14ac:dyDescent="0.25">
      <c r="B3011" s="151"/>
      <c r="M3011" s="160"/>
    </row>
    <row r="3012" spans="2:13" x14ac:dyDescent="0.25">
      <c r="B3012" s="151"/>
      <c r="M3012" s="160"/>
    </row>
    <row r="3013" spans="2:13" x14ac:dyDescent="0.25">
      <c r="B3013" s="151"/>
      <c r="M3013" s="160"/>
    </row>
    <row r="3014" spans="2:13" x14ac:dyDescent="0.25">
      <c r="B3014" s="151"/>
      <c r="M3014" s="160"/>
    </row>
    <row r="3015" spans="2:13" x14ac:dyDescent="0.25">
      <c r="B3015" s="151"/>
      <c r="M3015" s="160"/>
    </row>
    <row r="3016" spans="2:13" x14ac:dyDescent="0.25">
      <c r="B3016" s="151"/>
      <c r="M3016" s="160"/>
    </row>
    <row r="3017" spans="2:13" x14ac:dyDescent="0.25">
      <c r="B3017" s="151"/>
      <c r="M3017" s="160"/>
    </row>
    <row r="3018" spans="2:13" x14ac:dyDescent="0.25">
      <c r="B3018" s="151"/>
      <c r="M3018" s="160"/>
    </row>
    <row r="3019" spans="2:13" x14ac:dyDescent="0.25">
      <c r="B3019" s="151"/>
      <c r="M3019" s="160"/>
    </row>
    <row r="3020" spans="2:13" x14ac:dyDescent="0.25">
      <c r="B3020" s="151"/>
      <c r="M3020" s="160"/>
    </row>
    <row r="3021" spans="2:13" x14ac:dyDescent="0.25">
      <c r="B3021" s="151"/>
      <c r="M3021" s="160"/>
    </row>
    <row r="3022" spans="2:13" x14ac:dyDescent="0.25">
      <c r="B3022" s="151"/>
      <c r="M3022" s="160"/>
    </row>
    <row r="3023" spans="2:13" x14ac:dyDescent="0.25">
      <c r="B3023" s="151"/>
      <c r="M3023" s="160"/>
    </row>
    <row r="3024" spans="2:13" x14ac:dyDescent="0.25">
      <c r="B3024" s="151"/>
      <c r="M3024" s="160"/>
    </row>
    <row r="3025" spans="2:13" x14ac:dyDescent="0.25">
      <c r="B3025" s="151"/>
      <c r="M3025" s="160"/>
    </row>
    <row r="3026" spans="2:13" x14ac:dyDescent="0.25">
      <c r="B3026" s="151"/>
      <c r="M3026" s="160"/>
    </row>
    <row r="3027" spans="2:13" x14ac:dyDescent="0.25">
      <c r="B3027" s="151"/>
      <c r="M3027" s="160"/>
    </row>
    <row r="3028" spans="2:13" x14ac:dyDescent="0.25">
      <c r="B3028" s="151"/>
      <c r="M3028" s="160"/>
    </row>
    <row r="3029" spans="2:13" x14ac:dyDescent="0.25">
      <c r="B3029" s="151"/>
      <c r="M3029" s="160"/>
    </row>
    <row r="3030" spans="2:13" x14ac:dyDescent="0.25">
      <c r="B3030" s="151"/>
      <c r="M3030" s="160"/>
    </row>
    <row r="3031" spans="2:13" x14ac:dyDescent="0.25">
      <c r="B3031" s="151"/>
      <c r="M3031" s="160"/>
    </row>
    <row r="3032" spans="2:13" x14ac:dyDescent="0.25">
      <c r="B3032" s="151"/>
      <c r="M3032" s="160"/>
    </row>
    <row r="3033" spans="2:13" x14ac:dyDescent="0.25">
      <c r="B3033" s="151"/>
      <c r="M3033" s="160"/>
    </row>
    <row r="3034" spans="2:13" x14ac:dyDescent="0.25">
      <c r="B3034" s="151"/>
      <c r="M3034" s="160"/>
    </row>
    <row r="3035" spans="2:13" x14ac:dyDescent="0.25">
      <c r="B3035" s="151"/>
      <c r="M3035" s="160"/>
    </row>
    <row r="3036" spans="2:13" x14ac:dyDescent="0.25">
      <c r="B3036" s="151"/>
      <c r="M3036" s="160"/>
    </row>
    <row r="3037" spans="2:13" x14ac:dyDescent="0.25">
      <c r="B3037" s="151"/>
      <c r="M3037" s="160"/>
    </row>
    <row r="3038" spans="2:13" x14ac:dyDescent="0.25">
      <c r="B3038" s="151"/>
      <c r="M3038" s="160"/>
    </row>
    <row r="3039" spans="2:13" x14ac:dyDescent="0.25">
      <c r="B3039" s="151"/>
      <c r="M3039" s="160"/>
    </row>
    <row r="3040" spans="2:13" x14ac:dyDescent="0.25">
      <c r="B3040" s="151"/>
      <c r="M3040" s="160"/>
    </row>
    <row r="3041" spans="2:13" x14ac:dyDescent="0.25">
      <c r="B3041" s="151"/>
      <c r="M3041" s="160"/>
    </row>
    <row r="3042" spans="2:13" x14ac:dyDescent="0.25">
      <c r="B3042" s="151"/>
      <c r="M3042" s="160"/>
    </row>
    <row r="3043" spans="2:13" x14ac:dyDescent="0.25">
      <c r="B3043" s="151"/>
      <c r="M3043" s="160"/>
    </row>
    <row r="3044" spans="2:13" x14ac:dyDescent="0.25">
      <c r="B3044" s="151"/>
      <c r="M3044" s="160"/>
    </row>
    <row r="3045" spans="2:13" x14ac:dyDescent="0.25">
      <c r="B3045" s="151"/>
      <c r="M3045" s="160"/>
    </row>
    <row r="3046" spans="2:13" x14ac:dyDescent="0.25">
      <c r="B3046" s="151"/>
      <c r="M3046" s="160"/>
    </row>
    <row r="3047" spans="2:13" x14ac:dyDescent="0.25">
      <c r="B3047" s="151"/>
      <c r="M3047" s="160"/>
    </row>
    <row r="3048" spans="2:13" x14ac:dyDescent="0.25">
      <c r="B3048" s="151"/>
      <c r="M3048" s="160"/>
    </row>
    <row r="3049" spans="2:13" x14ac:dyDescent="0.25">
      <c r="B3049" s="151"/>
      <c r="M3049" s="160"/>
    </row>
    <row r="3050" spans="2:13" x14ac:dyDescent="0.25">
      <c r="B3050" s="151"/>
      <c r="M3050" s="160"/>
    </row>
    <row r="3051" spans="2:13" x14ac:dyDescent="0.25">
      <c r="B3051" s="151"/>
      <c r="M3051" s="160"/>
    </row>
    <row r="3052" spans="2:13" x14ac:dyDescent="0.25">
      <c r="B3052" s="151"/>
      <c r="M3052" s="160"/>
    </row>
    <row r="3053" spans="2:13" x14ac:dyDescent="0.25">
      <c r="B3053" s="151"/>
      <c r="M3053" s="160"/>
    </row>
    <row r="3054" spans="2:13" x14ac:dyDescent="0.25">
      <c r="B3054" s="151"/>
      <c r="M3054" s="160"/>
    </row>
    <row r="3055" spans="2:13" x14ac:dyDescent="0.25">
      <c r="B3055" s="151"/>
      <c r="M3055" s="160"/>
    </row>
    <row r="3056" spans="2:13" x14ac:dyDescent="0.25">
      <c r="B3056" s="151"/>
      <c r="M3056" s="160"/>
    </row>
    <row r="3057" spans="2:13" x14ac:dyDescent="0.25">
      <c r="B3057" s="151"/>
      <c r="M3057" s="160"/>
    </row>
    <row r="3058" spans="2:13" x14ac:dyDescent="0.25">
      <c r="B3058" s="151"/>
      <c r="M3058" s="160"/>
    </row>
    <row r="3059" spans="2:13" x14ac:dyDescent="0.25">
      <c r="B3059" s="151"/>
      <c r="M3059" s="160"/>
    </row>
    <row r="3060" spans="2:13" x14ac:dyDescent="0.25">
      <c r="B3060" s="151"/>
      <c r="M3060" s="160"/>
    </row>
    <row r="3061" spans="2:13" x14ac:dyDescent="0.25">
      <c r="B3061" s="151"/>
      <c r="M3061" s="160"/>
    </row>
    <row r="3062" spans="2:13" x14ac:dyDescent="0.25">
      <c r="B3062" s="151"/>
      <c r="M3062" s="160"/>
    </row>
    <row r="3063" spans="2:13" x14ac:dyDescent="0.25">
      <c r="B3063" s="151"/>
      <c r="M3063" s="160"/>
    </row>
    <row r="3064" spans="2:13" x14ac:dyDescent="0.25">
      <c r="B3064" s="151"/>
      <c r="M3064" s="160"/>
    </row>
    <row r="3065" spans="2:13" x14ac:dyDescent="0.25">
      <c r="B3065" s="151"/>
      <c r="M3065" s="160"/>
    </row>
    <row r="3066" spans="2:13" x14ac:dyDescent="0.25">
      <c r="B3066" s="151"/>
      <c r="M3066" s="160"/>
    </row>
    <row r="3067" spans="2:13" x14ac:dyDescent="0.25">
      <c r="B3067" s="151"/>
      <c r="M3067" s="160"/>
    </row>
    <row r="3068" spans="2:13" x14ac:dyDescent="0.25">
      <c r="B3068" s="151"/>
      <c r="M3068" s="160"/>
    </row>
    <row r="3069" spans="2:13" x14ac:dyDescent="0.25">
      <c r="B3069" s="151"/>
      <c r="M3069" s="160"/>
    </row>
    <row r="3070" spans="2:13" x14ac:dyDescent="0.25">
      <c r="B3070" s="151"/>
      <c r="M3070" s="160"/>
    </row>
    <row r="3071" spans="2:13" x14ac:dyDescent="0.25">
      <c r="B3071" s="151"/>
      <c r="M3071" s="160"/>
    </row>
    <row r="3072" spans="2:13" x14ac:dyDescent="0.25">
      <c r="B3072" s="151"/>
      <c r="M3072" s="160"/>
    </row>
    <row r="3073" spans="2:13" x14ac:dyDescent="0.25">
      <c r="B3073" s="151"/>
      <c r="M3073" s="160"/>
    </row>
    <row r="3074" spans="2:13" x14ac:dyDescent="0.25">
      <c r="B3074" s="151"/>
      <c r="M3074" s="160"/>
    </row>
    <row r="3075" spans="2:13" x14ac:dyDescent="0.25">
      <c r="B3075" s="151"/>
      <c r="M3075" s="160"/>
    </row>
    <row r="3076" spans="2:13" x14ac:dyDescent="0.25">
      <c r="B3076" s="151"/>
      <c r="M3076" s="160"/>
    </row>
    <row r="3077" spans="2:13" x14ac:dyDescent="0.25">
      <c r="B3077" s="151"/>
      <c r="M3077" s="160"/>
    </row>
    <row r="3078" spans="2:13" x14ac:dyDescent="0.25">
      <c r="B3078" s="151"/>
      <c r="M3078" s="160"/>
    </row>
    <row r="3079" spans="2:13" x14ac:dyDescent="0.25">
      <c r="B3079" s="151"/>
      <c r="M3079" s="160"/>
    </row>
    <row r="3080" spans="2:13" x14ac:dyDescent="0.25">
      <c r="B3080" s="151"/>
      <c r="M3080" s="160"/>
    </row>
    <row r="3081" spans="2:13" x14ac:dyDescent="0.25">
      <c r="B3081" s="151"/>
      <c r="M3081" s="160"/>
    </row>
    <row r="3082" spans="2:13" x14ac:dyDescent="0.25">
      <c r="B3082" s="151"/>
      <c r="M3082" s="160"/>
    </row>
    <row r="3083" spans="2:13" x14ac:dyDescent="0.25">
      <c r="B3083" s="151"/>
      <c r="M3083" s="160"/>
    </row>
    <row r="3084" spans="2:13" x14ac:dyDescent="0.25">
      <c r="B3084" s="151"/>
      <c r="M3084" s="160"/>
    </row>
    <row r="3085" spans="2:13" x14ac:dyDescent="0.25">
      <c r="B3085" s="151"/>
      <c r="M3085" s="160"/>
    </row>
    <row r="3086" spans="2:13" x14ac:dyDescent="0.25">
      <c r="B3086" s="151"/>
      <c r="M3086" s="160"/>
    </row>
    <row r="3087" spans="2:13" x14ac:dyDescent="0.25">
      <c r="B3087" s="151"/>
      <c r="M3087" s="160"/>
    </row>
    <row r="3088" spans="2:13" x14ac:dyDescent="0.25">
      <c r="B3088" s="151"/>
      <c r="M3088" s="160"/>
    </row>
    <row r="3089" spans="2:13" x14ac:dyDescent="0.25">
      <c r="B3089" s="151"/>
      <c r="M3089" s="160"/>
    </row>
    <row r="3090" spans="2:13" x14ac:dyDescent="0.25">
      <c r="B3090" s="151"/>
      <c r="M3090" s="160"/>
    </row>
    <row r="3091" spans="2:13" x14ac:dyDescent="0.25">
      <c r="B3091" s="151"/>
      <c r="M3091" s="160"/>
    </row>
    <row r="3092" spans="2:13" x14ac:dyDescent="0.25">
      <c r="B3092" s="151"/>
      <c r="M3092" s="160"/>
    </row>
    <row r="3093" spans="2:13" x14ac:dyDescent="0.25">
      <c r="B3093" s="151"/>
      <c r="M3093" s="160"/>
    </row>
    <row r="3094" spans="2:13" x14ac:dyDescent="0.25">
      <c r="B3094" s="151"/>
      <c r="M3094" s="160"/>
    </row>
    <row r="3095" spans="2:13" x14ac:dyDescent="0.25">
      <c r="B3095" s="151"/>
      <c r="M3095" s="160"/>
    </row>
    <row r="3096" spans="2:13" x14ac:dyDescent="0.25">
      <c r="B3096" s="151"/>
      <c r="M3096" s="160"/>
    </row>
    <row r="3097" spans="2:13" x14ac:dyDescent="0.25">
      <c r="B3097" s="151"/>
      <c r="M3097" s="160"/>
    </row>
    <row r="3098" spans="2:13" x14ac:dyDescent="0.25">
      <c r="B3098" s="151"/>
      <c r="M3098" s="160"/>
    </row>
    <row r="3099" spans="2:13" x14ac:dyDescent="0.25">
      <c r="B3099" s="151"/>
      <c r="M3099" s="160"/>
    </row>
    <row r="3100" spans="2:13" x14ac:dyDescent="0.25">
      <c r="B3100" s="151"/>
      <c r="M3100" s="160"/>
    </row>
    <row r="3101" spans="2:13" x14ac:dyDescent="0.25">
      <c r="B3101" s="151"/>
      <c r="M3101" s="160"/>
    </row>
    <row r="3102" spans="2:13" x14ac:dyDescent="0.25">
      <c r="B3102" s="151"/>
      <c r="M3102" s="160"/>
    </row>
    <row r="3103" spans="2:13" x14ac:dyDescent="0.25">
      <c r="B3103" s="151"/>
      <c r="M3103" s="160"/>
    </row>
    <row r="3104" spans="2:13" x14ac:dyDescent="0.25">
      <c r="B3104" s="151"/>
      <c r="M3104" s="160"/>
    </row>
    <row r="3105" spans="2:13" x14ac:dyDescent="0.25">
      <c r="B3105" s="151"/>
      <c r="M3105" s="160"/>
    </row>
    <row r="3106" spans="2:13" x14ac:dyDescent="0.25">
      <c r="B3106" s="151"/>
      <c r="M3106" s="160"/>
    </row>
    <row r="3107" spans="2:13" x14ac:dyDescent="0.25">
      <c r="B3107" s="151"/>
      <c r="M3107" s="160"/>
    </row>
    <row r="3108" spans="2:13" x14ac:dyDescent="0.25">
      <c r="B3108" s="151"/>
      <c r="M3108" s="160"/>
    </row>
    <row r="3109" spans="2:13" x14ac:dyDescent="0.25">
      <c r="B3109" s="151"/>
      <c r="M3109" s="160"/>
    </row>
    <row r="3110" spans="2:13" x14ac:dyDescent="0.25">
      <c r="B3110" s="151"/>
      <c r="M3110" s="160"/>
    </row>
    <row r="3111" spans="2:13" x14ac:dyDescent="0.25">
      <c r="B3111" s="151"/>
      <c r="M3111" s="160"/>
    </row>
    <row r="3112" spans="2:13" x14ac:dyDescent="0.25">
      <c r="B3112" s="151"/>
      <c r="M3112" s="160"/>
    </row>
    <row r="3113" spans="2:13" x14ac:dyDescent="0.25">
      <c r="B3113" s="151"/>
      <c r="M3113" s="160"/>
    </row>
    <row r="3114" spans="2:13" x14ac:dyDescent="0.25">
      <c r="B3114" s="151"/>
      <c r="M3114" s="160"/>
    </row>
    <row r="3115" spans="2:13" x14ac:dyDescent="0.25">
      <c r="B3115" s="151"/>
      <c r="M3115" s="160"/>
    </row>
    <row r="3116" spans="2:13" x14ac:dyDescent="0.25">
      <c r="B3116" s="151"/>
      <c r="M3116" s="160"/>
    </row>
    <row r="3117" spans="2:13" x14ac:dyDescent="0.25">
      <c r="B3117" s="151"/>
      <c r="M3117" s="160"/>
    </row>
    <row r="3118" spans="2:13" x14ac:dyDescent="0.25">
      <c r="B3118" s="151"/>
      <c r="M3118" s="160"/>
    </row>
    <row r="3119" spans="2:13" x14ac:dyDescent="0.25">
      <c r="B3119" s="151"/>
      <c r="M3119" s="160"/>
    </row>
    <row r="3120" spans="2:13" x14ac:dyDescent="0.25">
      <c r="B3120" s="151"/>
      <c r="M3120" s="160"/>
    </row>
    <row r="3121" spans="2:13" x14ac:dyDescent="0.25">
      <c r="B3121" s="151"/>
      <c r="M3121" s="160"/>
    </row>
    <row r="3122" spans="2:13" x14ac:dyDescent="0.25">
      <c r="B3122" s="151"/>
      <c r="M3122" s="160"/>
    </row>
    <row r="3123" spans="2:13" x14ac:dyDescent="0.25">
      <c r="B3123" s="151"/>
      <c r="M3123" s="160"/>
    </row>
    <row r="3124" spans="2:13" x14ac:dyDescent="0.25">
      <c r="B3124" s="151"/>
      <c r="M3124" s="160"/>
    </row>
    <row r="3125" spans="2:13" x14ac:dyDescent="0.25">
      <c r="B3125" s="151"/>
      <c r="M3125" s="160"/>
    </row>
    <row r="3126" spans="2:13" x14ac:dyDescent="0.25">
      <c r="B3126" s="151"/>
      <c r="M3126" s="160"/>
    </row>
    <row r="3127" spans="2:13" x14ac:dyDescent="0.25">
      <c r="B3127" s="151"/>
      <c r="M3127" s="160"/>
    </row>
    <row r="3128" spans="2:13" x14ac:dyDescent="0.25">
      <c r="B3128" s="151"/>
      <c r="M3128" s="160"/>
    </row>
    <row r="3129" spans="2:13" x14ac:dyDescent="0.25">
      <c r="B3129" s="151"/>
      <c r="M3129" s="160"/>
    </row>
    <row r="3130" spans="2:13" x14ac:dyDescent="0.25">
      <c r="B3130" s="151"/>
      <c r="M3130" s="160"/>
    </row>
    <row r="3131" spans="2:13" x14ac:dyDescent="0.25">
      <c r="B3131" s="151"/>
      <c r="M3131" s="160"/>
    </row>
    <row r="3132" spans="2:13" x14ac:dyDescent="0.25">
      <c r="B3132" s="151"/>
      <c r="M3132" s="160"/>
    </row>
    <row r="3133" spans="2:13" x14ac:dyDescent="0.25">
      <c r="B3133" s="151"/>
      <c r="M3133" s="160"/>
    </row>
    <row r="3134" spans="2:13" x14ac:dyDescent="0.25">
      <c r="B3134" s="151"/>
      <c r="M3134" s="160"/>
    </row>
    <row r="3135" spans="2:13" x14ac:dyDescent="0.25">
      <c r="B3135" s="151"/>
      <c r="M3135" s="160"/>
    </row>
    <row r="3136" spans="2:13" x14ac:dyDescent="0.25">
      <c r="B3136" s="151"/>
      <c r="M3136" s="160"/>
    </row>
    <row r="3137" spans="2:13" x14ac:dyDescent="0.25">
      <c r="B3137" s="151"/>
      <c r="M3137" s="160"/>
    </row>
    <row r="3138" spans="2:13" x14ac:dyDescent="0.25">
      <c r="B3138" s="151"/>
      <c r="M3138" s="160"/>
    </row>
    <row r="3139" spans="2:13" x14ac:dyDescent="0.25">
      <c r="B3139" s="151"/>
      <c r="M3139" s="160"/>
    </row>
    <row r="3140" spans="2:13" x14ac:dyDescent="0.25">
      <c r="B3140" s="151"/>
      <c r="M3140" s="160"/>
    </row>
    <row r="3141" spans="2:13" x14ac:dyDescent="0.25">
      <c r="B3141" s="151"/>
      <c r="M3141" s="160"/>
    </row>
    <row r="3142" spans="2:13" x14ac:dyDescent="0.25">
      <c r="B3142" s="151"/>
      <c r="M3142" s="160"/>
    </row>
    <row r="3143" spans="2:13" x14ac:dyDescent="0.25">
      <c r="B3143" s="151"/>
      <c r="M3143" s="160"/>
    </row>
    <row r="3144" spans="2:13" x14ac:dyDescent="0.25">
      <c r="B3144" s="151"/>
      <c r="M3144" s="160"/>
    </row>
    <row r="3145" spans="2:13" x14ac:dyDescent="0.25">
      <c r="B3145" s="151"/>
      <c r="M3145" s="160"/>
    </row>
    <row r="3146" spans="2:13" x14ac:dyDescent="0.25">
      <c r="B3146" s="151"/>
      <c r="M3146" s="160"/>
    </row>
    <row r="3147" spans="2:13" x14ac:dyDescent="0.25">
      <c r="B3147" s="151"/>
      <c r="M3147" s="160"/>
    </row>
    <row r="3148" spans="2:13" x14ac:dyDescent="0.25">
      <c r="B3148" s="151"/>
      <c r="M3148" s="160"/>
    </row>
    <row r="3149" spans="2:13" x14ac:dyDescent="0.25">
      <c r="B3149" s="151"/>
      <c r="M3149" s="160"/>
    </row>
    <row r="3150" spans="2:13" x14ac:dyDescent="0.25">
      <c r="B3150" s="151"/>
      <c r="M3150" s="160"/>
    </row>
    <row r="3151" spans="2:13" x14ac:dyDescent="0.25">
      <c r="B3151" s="151"/>
      <c r="M3151" s="160"/>
    </row>
    <row r="3152" spans="2:13" x14ac:dyDescent="0.25">
      <c r="B3152" s="151"/>
      <c r="M3152" s="160"/>
    </row>
    <row r="3153" spans="2:13" x14ac:dyDescent="0.25">
      <c r="B3153" s="151"/>
      <c r="M3153" s="160"/>
    </row>
    <row r="3154" spans="2:13" x14ac:dyDescent="0.25">
      <c r="B3154" s="151"/>
      <c r="M3154" s="160"/>
    </row>
    <row r="3155" spans="2:13" x14ac:dyDescent="0.25">
      <c r="B3155" s="151"/>
      <c r="M3155" s="160"/>
    </row>
    <row r="3156" spans="2:13" x14ac:dyDescent="0.25">
      <c r="B3156" s="151"/>
      <c r="M3156" s="160"/>
    </row>
    <row r="3157" spans="2:13" x14ac:dyDescent="0.25">
      <c r="B3157" s="151"/>
      <c r="M3157" s="160"/>
    </row>
    <row r="3158" spans="2:13" x14ac:dyDescent="0.25">
      <c r="B3158" s="151"/>
      <c r="M3158" s="160"/>
    </row>
    <row r="3159" spans="2:13" x14ac:dyDescent="0.25">
      <c r="B3159" s="151"/>
      <c r="M3159" s="160"/>
    </row>
    <row r="3160" spans="2:13" x14ac:dyDescent="0.25">
      <c r="B3160" s="151"/>
      <c r="M3160" s="160"/>
    </row>
    <row r="3161" spans="2:13" x14ac:dyDescent="0.25">
      <c r="B3161" s="151"/>
      <c r="M3161" s="160"/>
    </row>
    <row r="3162" spans="2:13" x14ac:dyDescent="0.25">
      <c r="B3162" s="151"/>
      <c r="M3162" s="160"/>
    </row>
    <row r="3163" spans="2:13" x14ac:dyDescent="0.25">
      <c r="B3163" s="151"/>
      <c r="M3163" s="160"/>
    </row>
    <row r="3164" spans="2:13" x14ac:dyDescent="0.25">
      <c r="B3164" s="151"/>
      <c r="M3164" s="160"/>
    </row>
    <row r="3165" spans="2:13" x14ac:dyDescent="0.25">
      <c r="B3165" s="151"/>
      <c r="M3165" s="160"/>
    </row>
    <row r="3166" spans="2:13" x14ac:dyDescent="0.25">
      <c r="B3166" s="151"/>
      <c r="M3166" s="160"/>
    </row>
    <row r="3167" spans="2:13" x14ac:dyDescent="0.25">
      <c r="B3167" s="151"/>
      <c r="M3167" s="160"/>
    </row>
    <row r="3168" spans="2:13" x14ac:dyDescent="0.25">
      <c r="B3168" s="151"/>
      <c r="M3168" s="160"/>
    </row>
    <row r="3169" spans="2:13" x14ac:dyDescent="0.25">
      <c r="B3169" s="151"/>
      <c r="M3169" s="160"/>
    </row>
    <row r="3170" spans="2:13" x14ac:dyDescent="0.25">
      <c r="B3170" s="151"/>
      <c r="M3170" s="160"/>
    </row>
    <row r="3171" spans="2:13" x14ac:dyDescent="0.25">
      <c r="B3171" s="151"/>
      <c r="M3171" s="160"/>
    </row>
    <row r="3172" spans="2:13" x14ac:dyDescent="0.25">
      <c r="B3172" s="151"/>
      <c r="M3172" s="160"/>
    </row>
    <row r="3173" spans="2:13" x14ac:dyDescent="0.25">
      <c r="B3173" s="151"/>
      <c r="M3173" s="160"/>
    </row>
    <row r="3174" spans="2:13" x14ac:dyDescent="0.25">
      <c r="B3174" s="151"/>
      <c r="M3174" s="160"/>
    </row>
    <row r="3175" spans="2:13" x14ac:dyDescent="0.25">
      <c r="B3175" s="151"/>
      <c r="M3175" s="160"/>
    </row>
    <row r="3176" spans="2:13" x14ac:dyDescent="0.25">
      <c r="B3176" s="151"/>
      <c r="M3176" s="160"/>
    </row>
    <row r="3177" spans="2:13" x14ac:dyDescent="0.25">
      <c r="B3177" s="151"/>
      <c r="M3177" s="160"/>
    </row>
    <row r="3178" spans="2:13" x14ac:dyDescent="0.25">
      <c r="B3178" s="151"/>
      <c r="M3178" s="160"/>
    </row>
    <row r="3179" spans="2:13" x14ac:dyDescent="0.25">
      <c r="B3179" s="151"/>
      <c r="M3179" s="160"/>
    </row>
    <row r="3180" spans="2:13" x14ac:dyDescent="0.25">
      <c r="B3180" s="151"/>
      <c r="M3180" s="160"/>
    </row>
    <row r="3181" spans="2:13" x14ac:dyDescent="0.25">
      <c r="B3181" s="151"/>
      <c r="M3181" s="160"/>
    </row>
    <row r="3182" spans="2:13" x14ac:dyDescent="0.25">
      <c r="B3182" s="151"/>
      <c r="M3182" s="160"/>
    </row>
    <row r="3183" spans="2:13" x14ac:dyDescent="0.25">
      <c r="B3183" s="151"/>
      <c r="M3183" s="160"/>
    </row>
    <row r="3184" spans="2:13" x14ac:dyDescent="0.25">
      <c r="B3184" s="151"/>
      <c r="M3184" s="160"/>
    </row>
    <row r="3185" spans="2:13" x14ac:dyDescent="0.25">
      <c r="B3185" s="151"/>
      <c r="M3185" s="160"/>
    </row>
    <row r="3186" spans="2:13" x14ac:dyDescent="0.25">
      <c r="B3186" s="151"/>
      <c r="M3186" s="160"/>
    </row>
    <row r="3187" spans="2:13" x14ac:dyDescent="0.25">
      <c r="B3187" s="151"/>
      <c r="M3187" s="160"/>
    </row>
    <row r="3188" spans="2:13" x14ac:dyDescent="0.25">
      <c r="B3188" s="151"/>
      <c r="M3188" s="160"/>
    </row>
    <row r="3189" spans="2:13" x14ac:dyDescent="0.25">
      <c r="B3189" s="151"/>
      <c r="M3189" s="160"/>
    </row>
    <row r="3190" spans="2:13" x14ac:dyDescent="0.25">
      <c r="B3190" s="151"/>
      <c r="M3190" s="160"/>
    </row>
    <row r="3191" spans="2:13" x14ac:dyDescent="0.25">
      <c r="B3191" s="151"/>
      <c r="M3191" s="160"/>
    </row>
    <row r="3192" spans="2:13" x14ac:dyDescent="0.25">
      <c r="B3192" s="151"/>
      <c r="M3192" s="160"/>
    </row>
    <row r="3193" spans="2:13" x14ac:dyDescent="0.25">
      <c r="B3193" s="151"/>
      <c r="M3193" s="160"/>
    </row>
    <row r="3194" spans="2:13" x14ac:dyDescent="0.25">
      <c r="B3194" s="151"/>
      <c r="M3194" s="160"/>
    </row>
    <row r="3195" spans="2:13" x14ac:dyDescent="0.25">
      <c r="B3195" s="151"/>
      <c r="M3195" s="160"/>
    </row>
    <row r="3196" spans="2:13" x14ac:dyDescent="0.25">
      <c r="B3196" s="151"/>
      <c r="M3196" s="160"/>
    </row>
    <row r="3197" spans="2:13" x14ac:dyDescent="0.25">
      <c r="B3197" s="151"/>
      <c r="M3197" s="160"/>
    </row>
    <row r="3198" spans="2:13" x14ac:dyDescent="0.25">
      <c r="B3198" s="151"/>
      <c r="M3198" s="160"/>
    </row>
    <row r="3199" spans="2:13" x14ac:dyDescent="0.25">
      <c r="B3199" s="151"/>
      <c r="M3199" s="160"/>
    </row>
    <row r="3200" spans="2:13" x14ac:dyDescent="0.25">
      <c r="B3200" s="151"/>
      <c r="M3200" s="160"/>
    </row>
    <row r="3201" spans="2:13" x14ac:dyDescent="0.25">
      <c r="B3201" s="151"/>
      <c r="M3201" s="160"/>
    </row>
    <row r="3202" spans="2:13" x14ac:dyDescent="0.25">
      <c r="B3202" s="151"/>
      <c r="M3202" s="160"/>
    </row>
    <row r="3203" spans="2:13" x14ac:dyDescent="0.25">
      <c r="B3203" s="151"/>
      <c r="M3203" s="160"/>
    </row>
    <row r="3204" spans="2:13" x14ac:dyDescent="0.25">
      <c r="B3204" s="151"/>
      <c r="M3204" s="160"/>
    </row>
    <row r="3205" spans="2:13" x14ac:dyDescent="0.25">
      <c r="B3205" s="151"/>
      <c r="M3205" s="160"/>
    </row>
    <row r="3206" spans="2:13" x14ac:dyDescent="0.25">
      <c r="B3206" s="151"/>
      <c r="M3206" s="160"/>
    </row>
    <row r="3207" spans="2:13" x14ac:dyDescent="0.25">
      <c r="B3207" s="151"/>
      <c r="M3207" s="160"/>
    </row>
    <row r="3208" spans="2:13" x14ac:dyDescent="0.25">
      <c r="B3208" s="151"/>
      <c r="M3208" s="160"/>
    </row>
    <row r="3209" spans="2:13" x14ac:dyDescent="0.25">
      <c r="B3209" s="151"/>
      <c r="M3209" s="160"/>
    </row>
    <row r="3210" spans="2:13" x14ac:dyDescent="0.25">
      <c r="B3210" s="151"/>
      <c r="M3210" s="160"/>
    </row>
    <row r="3211" spans="2:13" x14ac:dyDescent="0.25">
      <c r="B3211" s="151"/>
      <c r="M3211" s="160"/>
    </row>
    <row r="3212" spans="2:13" x14ac:dyDescent="0.25">
      <c r="B3212" s="151"/>
      <c r="M3212" s="160"/>
    </row>
    <row r="3213" spans="2:13" x14ac:dyDescent="0.25">
      <c r="B3213" s="151"/>
      <c r="M3213" s="160"/>
    </row>
    <row r="3214" spans="2:13" x14ac:dyDescent="0.25">
      <c r="B3214" s="151"/>
      <c r="M3214" s="160"/>
    </row>
    <row r="3215" spans="2:13" x14ac:dyDescent="0.25">
      <c r="B3215" s="151"/>
      <c r="M3215" s="160"/>
    </row>
    <row r="3216" spans="2:13" x14ac:dyDescent="0.25">
      <c r="B3216" s="151"/>
      <c r="M3216" s="160"/>
    </row>
    <row r="3217" spans="2:13" x14ac:dyDescent="0.25">
      <c r="B3217" s="151"/>
      <c r="M3217" s="160"/>
    </row>
    <row r="3218" spans="2:13" x14ac:dyDescent="0.25">
      <c r="B3218" s="151"/>
      <c r="M3218" s="160"/>
    </row>
    <row r="3219" spans="2:13" x14ac:dyDescent="0.25">
      <c r="B3219" s="151"/>
      <c r="M3219" s="160"/>
    </row>
    <row r="3220" spans="2:13" x14ac:dyDescent="0.25">
      <c r="B3220" s="151"/>
      <c r="M3220" s="160"/>
    </row>
    <row r="3221" spans="2:13" x14ac:dyDescent="0.25">
      <c r="B3221" s="151"/>
      <c r="M3221" s="160"/>
    </row>
    <row r="3222" spans="2:13" x14ac:dyDescent="0.25">
      <c r="B3222" s="151"/>
      <c r="M3222" s="160"/>
    </row>
    <row r="3223" spans="2:13" x14ac:dyDescent="0.25">
      <c r="B3223" s="151"/>
      <c r="M3223" s="160"/>
    </row>
    <row r="3224" spans="2:13" x14ac:dyDescent="0.25">
      <c r="B3224" s="151"/>
      <c r="M3224" s="160"/>
    </row>
    <row r="3225" spans="2:13" x14ac:dyDescent="0.25">
      <c r="B3225" s="151"/>
      <c r="M3225" s="160"/>
    </row>
    <row r="3226" spans="2:13" x14ac:dyDescent="0.25">
      <c r="B3226" s="151"/>
      <c r="M3226" s="160"/>
    </row>
    <row r="3227" spans="2:13" x14ac:dyDescent="0.25">
      <c r="B3227" s="151"/>
      <c r="M3227" s="160"/>
    </row>
    <row r="3228" spans="2:13" x14ac:dyDescent="0.25">
      <c r="B3228" s="151"/>
      <c r="M3228" s="160"/>
    </row>
    <row r="3229" spans="2:13" x14ac:dyDescent="0.25">
      <c r="B3229" s="151"/>
      <c r="M3229" s="160"/>
    </row>
    <row r="3230" spans="2:13" x14ac:dyDescent="0.25">
      <c r="B3230" s="151"/>
      <c r="M3230" s="160"/>
    </row>
    <row r="3231" spans="2:13" x14ac:dyDescent="0.25">
      <c r="B3231" s="151"/>
      <c r="M3231" s="160"/>
    </row>
    <row r="3232" spans="2:13" x14ac:dyDescent="0.25">
      <c r="B3232" s="151"/>
      <c r="M3232" s="160"/>
    </row>
    <row r="3233" spans="2:13" x14ac:dyDescent="0.25">
      <c r="B3233" s="151"/>
      <c r="M3233" s="160"/>
    </row>
    <row r="3234" spans="2:13" x14ac:dyDescent="0.25">
      <c r="B3234" s="151"/>
      <c r="M3234" s="160"/>
    </row>
    <row r="3235" spans="2:13" x14ac:dyDescent="0.25">
      <c r="B3235" s="151"/>
      <c r="M3235" s="160"/>
    </row>
    <row r="3236" spans="2:13" x14ac:dyDescent="0.25">
      <c r="B3236" s="151"/>
      <c r="M3236" s="160"/>
    </row>
    <row r="3237" spans="2:13" x14ac:dyDescent="0.25">
      <c r="B3237" s="151"/>
      <c r="M3237" s="160"/>
    </row>
    <row r="3238" spans="2:13" x14ac:dyDescent="0.25">
      <c r="B3238" s="151"/>
      <c r="M3238" s="160"/>
    </row>
    <row r="3239" spans="2:13" x14ac:dyDescent="0.25">
      <c r="B3239" s="151"/>
      <c r="M3239" s="160"/>
    </row>
    <row r="3240" spans="2:13" x14ac:dyDescent="0.25">
      <c r="B3240" s="151"/>
      <c r="M3240" s="160"/>
    </row>
    <row r="3241" spans="2:13" x14ac:dyDescent="0.25">
      <c r="B3241" s="151"/>
      <c r="M3241" s="160"/>
    </row>
    <row r="3242" spans="2:13" x14ac:dyDescent="0.25">
      <c r="B3242" s="151"/>
      <c r="M3242" s="160"/>
    </row>
    <row r="3243" spans="2:13" x14ac:dyDescent="0.25">
      <c r="B3243" s="151"/>
      <c r="M3243" s="160"/>
    </row>
    <row r="3244" spans="2:13" x14ac:dyDescent="0.25">
      <c r="B3244" s="151"/>
      <c r="M3244" s="160"/>
    </row>
    <row r="3245" spans="2:13" x14ac:dyDescent="0.25">
      <c r="B3245" s="151"/>
      <c r="M3245" s="160"/>
    </row>
    <row r="3246" spans="2:13" x14ac:dyDescent="0.25">
      <c r="B3246" s="151"/>
      <c r="M3246" s="160"/>
    </row>
    <row r="3247" spans="2:13" x14ac:dyDescent="0.25">
      <c r="B3247" s="151"/>
      <c r="M3247" s="160"/>
    </row>
    <row r="3248" spans="2:13" x14ac:dyDescent="0.25">
      <c r="B3248" s="151"/>
      <c r="M3248" s="160"/>
    </row>
    <row r="3249" spans="2:13" x14ac:dyDescent="0.25">
      <c r="B3249" s="151"/>
      <c r="M3249" s="160"/>
    </row>
    <row r="3250" spans="2:13" x14ac:dyDescent="0.25">
      <c r="B3250" s="151"/>
      <c r="M3250" s="160"/>
    </row>
    <row r="3251" spans="2:13" x14ac:dyDescent="0.25">
      <c r="B3251" s="151"/>
      <c r="M3251" s="160"/>
    </row>
    <row r="3252" spans="2:13" x14ac:dyDescent="0.25">
      <c r="B3252" s="151"/>
      <c r="M3252" s="160"/>
    </row>
    <row r="3253" spans="2:13" x14ac:dyDescent="0.25">
      <c r="B3253" s="151"/>
      <c r="M3253" s="160"/>
    </row>
    <row r="3254" spans="2:13" x14ac:dyDescent="0.25">
      <c r="B3254" s="151"/>
      <c r="M3254" s="160"/>
    </row>
    <row r="3255" spans="2:13" x14ac:dyDescent="0.25">
      <c r="B3255" s="151"/>
      <c r="M3255" s="160"/>
    </row>
    <row r="3256" spans="2:13" x14ac:dyDescent="0.25">
      <c r="B3256" s="151"/>
      <c r="M3256" s="160"/>
    </row>
    <row r="3257" spans="2:13" x14ac:dyDescent="0.25">
      <c r="B3257" s="151"/>
      <c r="M3257" s="160"/>
    </row>
    <row r="3258" spans="2:13" x14ac:dyDescent="0.25">
      <c r="B3258" s="151"/>
      <c r="M3258" s="160"/>
    </row>
    <row r="3259" spans="2:13" x14ac:dyDescent="0.25">
      <c r="B3259" s="151"/>
      <c r="M3259" s="160"/>
    </row>
    <row r="3260" spans="2:13" x14ac:dyDescent="0.25">
      <c r="B3260" s="151"/>
      <c r="M3260" s="160"/>
    </row>
    <row r="3261" spans="2:13" x14ac:dyDescent="0.25">
      <c r="B3261" s="151"/>
      <c r="M3261" s="160"/>
    </row>
    <row r="3262" spans="2:13" x14ac:dyDescent="0.25">
      <c r="B3262" s="151"/>
      <c r="M3262" s="160"/>
    </row>
    <row r="3263" spans="2:13" x14ac:dyDescent="0.25">
      <c r="B3263" s="151"/>
      <c r="M3263" s="160"/>
    </row>
    <row r="3264" spans="2:13" x14ac:dyDescent="0.25">
      <c r="B3264" s="151"/>
      <c r="M3264" s="160"/>
    </row>
    <row r="3265" spans="2:13" x14ac:dyDescent="0.25">
      <c r="B3265" s="151"/>
      <c r="M3265" s="160"/>
    </row>
    <row r="3266" spans="2:13" x14ac:dyDescent="0.25">
      <c r="B3266" s="151"/>
      <c r="M3266" s="160"/>
    </row>
    <row r="3267" spans="2:13" x14ac:dyDescent="0.25">
      <c r="B3267" s="151"/>
      <c r="M3267" s="160"/>
    </row>
    <row r="3268" spans="2:13" x14ac:dyDescent="0.25">
      <c r="B3268" s="151"/>
      <c r="M3268" s="160"/>
    </row>
    <row r="3269" spans="2:13" x14ac:dyDescent="0.25">
      <c r="B3269" s="151"/>
      <c r="M3269" s="160"/>
    </row>
    <row r="3270" spans="2:13" x14ac:dyDescent="0.25">
      <c r="B3270" s="151"/>
      <c r="M3270" s="160"/>
    </row>
    <row r="3271" spans="2:13" x14ac:dyDescent="0.25">
      <c r="B3271" s="151"/>
      <c r="M3271" s="160"/>
    </row>
    <row r="3272" spans="2:13" x14ac:dyDescent="0.25">
      <c r="B3272" s="151"/>
      <c r="M3272" s="160"/>
    </row>
    <row r="3273" spans="2:13" x14ac:dyDescent="0.25">
      <c r="B3273" s="151"/>
      <c r="M3273" s="160"/>
    </row>
    <row r="3274" spans="2:13" x14ac:dyDescent="0.25">
      <c r="B3274" s="151"/>
      <c r="M3274" s="160"/>
    </row>
    <row r="3275" spans="2:13" x14ac:dyDescent="0.25">
      <c r="B3275" s="151"/>
      <c r="M3275" s="160"/>
    </row>
    <row r="3276" spans="2:13" x14ac:dyDescent="0.25">
      <c r="B3276" s="151"/>
      <c r="M3276" s="160"/>
    </row>
    <row r="3277" spans="2:13" x14ac:dyDescent="0.25">
      <c r="B3277" s="151"/>
      <c r="M3277" s="160"/>
    </row>
    <row r="3278" spans="2:13" x14ac:dyDescent="0.25">
      <c r="B3278" s="151"/>
      <c r="M3278" s="160"/>
    </row>
    <row r="3279" spans="2:13" x14ac:dyDescent="0.25">
      <c r="B3279" s="151"/>
      <c r="M3279" s="160"/>
    </row>
    <row r="3280" spans="2:13" x14ac:dyDescent="0.25">
      <c r="B3280" s="151"/>
      <c r="M3280" s="160"/>
    </row>
    <row r="3281" spans="2:13" x14ac:dyDescent="0.25">
      <c r="B3281" s="151"/>
      <c r="M3281" s="160"/>
    </row>
    <row r="3282" spans="2:13" x14ac:dyDescent="0.25">
      <c r="B3282" s="151"/>
      <c r="M3282" s="160"/>
    </row>
    <row r="3283" spans="2:13" x14ac:dyDescent="0.25">
      <c r="B3283" s="151"/>
      <c r="M3283" s="160"/>
    </row>
    <row r="3284" spans="2:13" x14ac:dyDescent="0.25">
      <c r="B3284" s="151"/>
      <c r="M3284" s="160"/>
    </row>
    <row r="3285" spans="2:13" x14ac:dyDescent="0.25">
      <c r="B3285" s="151"/>
      <c r="M3285" s="160"/>
    </row>
    <row r="3286" spans="2:13" x14ac:dyDescent="0.25">
      <c r="B3286" s="151"/>
      <c r="M3286" s="160"/>
    </row>
    <row r="3287" spans="2:13" x14ac:dyDescent="0.25">
      <c r="B3287" s="151"/>
      <c r="M3287" s="160"/>
    </row>
    <row r="3288" spans="2:13" x14ac:dyDescent="0.25">
      <c r="B3288" s="151"/>
      <c r="M3288" s="160"/>
    </row>
    <row r="3289" spans="2:13" x14ac:dyDescent="0.25">
      <c r="B3289" s="151"/>
      <c r="M3289" s="160"/>
    </row>
    <row r="3290" spans="2:13" x14ac:dyDescent="0.25">
      <c r="B3290" s="151"/>
      <c r="M3290" s="160"/>
    </row>
    <row r="3291" spans="2:13" x14ac:dyDescent="0.25">
      <c r="B3291" s="151"/>
      <c r="M3291" s="160"/>
    </row>
    <row r="3292" spans="2:13" x14ac:dyDescent="0.25">
      <c r="B3292" s="151"/>
      <c r="M3292" s="160"/>
    </row>
    <row r="3293" spans="2:13" x14ac:dyDescent="0.25">
      <c r="B3293" s="151"/>
      <c r="M3293" s="160"/>
    </row>
    <row r="3294" spans="2:13" x14ac:dyDescent="0.25">
      <c r="B3294" s="151"/>
      <c r="M3294" s="160"/>
    </row>
    <row r="3295" spans="2:13" x14ac:dyDescent="0.25">
      <c r="B3295" s="151"/>
      <c r="M3295" s="160"/>
    </row>
    <row r="3296" spans="2:13" x14ac:dyDescent="0.25">
      <c r="B3296" s="151"/>
      <c r="M3296" s="160"/>
    </row>
    <row r="3297" spans="2:13" x14ac:dyDescent="0.25">
      <c r="B3297" s="151"/>
      <c r="M3297" s="160"/>
    </row>
    <row r="3298" spans="2:13" x14ac:dyDescent="0.25">
      <c r="B3298" s="151"/>
      <c r="M3298" s="160"/>
    </row>
    <row r="3299" spans="2:13" x14ac:dyDescent="0.25">
      <c r="B3299" s="151"/>
      <c r="M3299" s="160"/>
    </row>
    <row r="3300" spans="2:13" x14ac:dyDescent="0.25">
      <c r="B3300" s="151"/>
      <c r="M3300" s="160"/>
    </row>
    <row r="3301" spans="2:13" x14ac:dyDescent="0.25">
      <c r="B3301" s="151"/>
      <c r="M3301" s="160"/>
    </row>
    <row r="3302" spans="2:13" x14ac:dyDescent="0.25">
      <c r="B3302" s="151"/>
      <c r="M3302" s="160"/>
    </row>
    <row r="3303" spans="2:13" x14ac:dyDescent="0.25">
      <c r="B3303" s="151"/>
      <c r="M3303" s="160"/>
    </row>
    <row r="3304" spans="2:13" x14ac:dyDescent="0.25">
      <c r="B3304" s="151"/>
      <c r="M3304" s="160"/>
    </row>
    <row r="3305" spans="2:13" x14ac:dyDescent="0.25">
      <c r="B3305" s="151"/>
      <c r="M3305" s="160"/>
    </row>
    <row r="3306" spans="2:13" x14ac:dyDescent="0.25">
      <c r="B3306" s="151"/>
      <c r="M3306" s="160"/>
    </row>
    <row r="3307" spans="2:13" x14ac:dyDescent="0.25">
      <c r="B3307" s="151"/>
      <c r="M3307" s="160"/>
    </row>
    <row r="3308" spans="2:13" x14ac:dyDescent="0.25">
      <c r="B3308" s="151"/>
      <c r="M3308" s="160"/>
    </row>
    <row r="3309" spans="2:13" x14ac:dyDescent="0.25">
      <c r="B3309" s="151"/>
      <c r="M3309" s="160"/>
    </row>
    <row r="3310" spans="2:13" x14ac:dyDescent="0.25">
      <c r="B3310" s="151"/>
      <c r="M3310" s="160"/>
    </row>
    <row r="3311" spans="2:13" x14ac:dyDescent="0.25">
      <c r="B3311" s="151"/>
      <c r="M3311" s="160"/>
    </row>
    <row r="3312" spans="2:13" x14ac:dyDescent="0.25">
      <c r="B3312" s="151"/>
      <c r="M3312" s="160"/>
    </row>
    <row r="3313" spans="2:13" x14ac:dyDescent="0.25">
      <c r="B3313" s="151"/>
      <c r="M3313" s="160"/>
    </row>
    <row r="3314" spans="2:13" x14ac:dyDescent="0.25">
      <c r="B3314" s="151"/>
      <c r="M3314" s="160"/>
    </row>
    <row r="3315" spans="2:13" x14ac:dyDescent="0.25">
      <c r="B3315" s="151"/>
      <c r="M3315" s="160"/>
    </row>
    <row r="3316" spans="2:13" x14ac:dyDescent="0.25">
      <c r="B3316" s="151"/>
      <c r="M3316" s="160"/>
    </row>
    <row r="3317" spans="2:13" x14ac:dyDescent="0.25">
      <c r="B3317" s="151"/>
      <c r="M3317" s="160"/>
    </row>
    <row r="3318" spans="2:13" x14ac:dyDescent="0.25">
      <c r="B3318" s="151"/>
      <c r="M3318" s="160"/>
    </row>
    <row r="3319" spans="2:13" x14ac:dyDescent="0.25">
      <c r="B3319" s="151"/>
      <c r="M3319" s="160"/>
    </row>
    <row r="3320" spans="2:13" x14ac:dyDescent="0.25">
      <c r="B3320" s="151"/>
      <c r="M3320" s="160"/>
    </row>
    <row r="3321" spans="2:13" x14ac:dyDescent="0.25">
      <c r="B3321" s="151"/>
      <c r="M3321" s="160"/>
    </row>
    <row r="3322" spans="2:13" x14ac:dyDescent="0.25">
      <c r="B3322" s="151"/>
      <c r="M3322" s="160"/>
    </row>
    <row r="3323" spans="2:13" x14ac:dyDescent="0.25">
      <c r="B3323" s="151"/>
      <c r="M3323" s="160"/>
    </row>
    <row r="3324" spans="2:13" x14ac:dyDescent="0.25">
      <c r="B3324" s="151"/>
      <c r="M3324" s="160"/>
    </row>
    <row r="3325" spans="2:13" x14ac:dyDescent="0.25">
      <c r="B3325" s="151"/>
      <c r="M3325" s="160"/>
    </row>
    <row r="3326" spans="2:13" x14ac:dyDescent="0.25">
      <c r="B3326" s="151"/>
      <c r="M3326" s="160"/>
    </row>
    <row r="3327" spans="2:13" x14ac:dyDescent="0.25">
      <c r="B3327" s="151"/>
      <c r="M3327" s="160"/>
    </row>
    <row r="3328" spans="2:13" x14ac:dyDescent="0.25">
      <c r="B3328" s="151"/>
      <c r="M3328" s="160"/>
    </row>
    <row r="3329" spans="2:13" x14ac:dyDescent="0.25">
      <c r="B3329" s="151"/>
      <c r="M3329" s="160"/>
    </row>
    <row r="3330" spans="2:13" x14ac:dyDescent="0.25">
      <c r="B3330" s="151"/>
      <c r="M3330" s="160"/>
    </row>
    <row r="3331" spans="2:13" x14ac:dyDescent="0.25">
      <c r="B3331" s="151"/>
      <c r="M3331" s="160"/>
    </row>
    <row r="3332" spans="2:13" x14ac:dyDescent="0.25">
      <c r="B3332" s="151"/>
      <c r="M3332" s="160"/>
    </row>
    <row r="3333" spans="2:13" x14ac:dyDescent="0.25">
      <c r="B3333" s="151"/>
      <c r="M3333" s="160"/>
    </row>
    <row r="3334" spans="2:13" x14ac:dyDescent="0.25">
      <c r="B3334" s="151"/>
      <c r="M3334" s="160"/>
    </row>
    <row r="3335" spans="2:13" x14ac:dyDescent="0.25">
      <c r="B3335" s="151"/>
      <c r="M3335" s="160"/>
    </row>
    <row r="3336" spans="2:13" x14ac:dyDescent="0.25">
      <c r="B3336" s="151"/>
      <c r="M3336" s="160"/>
    </row>
    <row r="3337" spans="2:13" x14ac:dyDescent="0.25">
      <c r="B3337" s="151"/>
      <c r="M3337" s="160"/>
    </row>
    <row r="3338" spans="2:13" x14ac:dyDescent="0.25">
      <c r="B3338" s="151"/>
      <c r="M3338" s="160"/>
    </row>
    <row r="3339" spans="2:13" x14ac:dyDescent="0.25">
      <c r="B3339" s="151"/>
      <c r="M3339" s="160"/>
    </row>
    <row r="3340" spans="2:13" x14ac:dyDescent="0.25">
      <c r="B3340" s="151"/>
      <c r="M3340" s="160"/>
    </row>
    <row r="3341" spans="2:13" x14ac:dyDescent="0.25">
      <c r="B3341" s="151"/>
      <c r="M3341" s="160"/>
    </row>
    <row r="3342" spans="2:13" x14ac:dyDescent="0.25">
      <c r="B3342" s="151"/>
      <c r="M3342" s="160"/>
    </row>
    <row r="3343" spans="2:13" x14ac:dyDescent="0.25">
      <c r="B3343" s="151"/>
      <c r="M3343" s="160"/>
    </row>
    <row r="3344" spans="2:13" x14ac:dyDescent="0.25">
      <c r="B3344" s="151"/>
      <c r="M3344" s="160"/>
    </row>
    <row r="3345" spans="2:13" x14ac:dyDescent="0.25">
      <c r="B3345" s="151"/>
      <c r="M3345" s="160"/>
    </row>
    <row r="3346" spans="2:13" x14ac:dyDescent="0.25">
      <c r="B3346" s="151"/>
      <c r="M3346" s="160"/>
    </row>
    <row r="3347" spans="2:13" x14ac:dyDescent="0.25">
      <c r="B3347" s="151"/>
      <c r="M3347" s="160"/>
    </row>
    <row r="3348" spans="2:13" x14ac:dyDescent="0.25">
      <c r="B3348" s="151"/>
      <c r="M3348" s="160"/>
    </row>
    <row r="3349" spans="2:13" x14ac:dyDescent="0.25">
      <c r="B3349" s="151"/>
      <c r="M3349" s="160"/>
    </row>
    <row r="3350" spans="2:13" x14ac:dyDescent="0.25">
      <c r="B3350" s="151"/>
      <c r="M3350" s="160"/>
    </row>
    <row r="3351" spans="2:13" x14ac:dyDescent="0.25">
      <c r="B3351" s="151"/>
      <c r="M3351" s="160"/>
    </row>
    <row r="3352" spans="2:13" x14ac:dyDescent="0.25">
      <c r="B3352" s="151"/>
      <c r="M3352" s="160"/>
    </row>
    <row r="3353" spans="2:13" x14ac:dyDescent="0.25">
      <c r="B3353" s="151"/>
      <c r="M3353" s="160"/>
    </row>
    <row r="3354" spans="2:13" x14ac:dyDescent="0.25">
      <c r="B3354" s="151"/>
      <c r="M3354" s="160"/>
    </row>
    <row r="3355" spans="2:13" x14ac:dyDescent="0.25">
      <c r="B3355" s="151"/>
      <c r="M3355" s="160"/>
    </row>
    <row r="3356" spans="2:13" x14ac:dyDescent="0.25">
      <c r="B3356" s="151"/>
      <c r="M3356" s="160"/>
    </row>
    <row r="3357" spans="2:13" x14ac:dyDescent="0.25">
      <c r="B3357" s="151"/>
      <c r="M3357" s="160"/>
    </row>
    <row r="3358" spans="2:13" x14ac:dyDescent="0.25">
      <c r="B3358" s="151"/>
      <c r="M3358" s="160"/>
    </row>
    <row r="3359" spans="2:13" x14ac:dyDescent="0.25">
      <c r="B3359" s="151"/>
      <c r="M3359" s="160"/>
    </row>
    <row r="3360" spans="2:13" x14ac:dyDescent="0.25">
      <c r="B3360" s="151"/>
      <c r="M3360" s="160"/>
    </row>
    <row r="3361" spans="2:13" x14ac:dyDescent="0.25">
      <c r="B3361" s="151"/>
      <c r="M3361" s="160"/>
    </row>
    <row r="3362" spans="2:13" x14ac:dyDescent="0.25">
      <c r="B3362" s="151"/>
      <c r="M3362" s="160"/>
    </row>
    <row r="3363" spans="2:13" x14ac:dyDescent="0.25">
      <c r="B3363" s="151"/>
      <c r="M3363" s="160"/>
    </row>
    <row r="3364" spans="2:13" x14ac:dyDescent="0.25">
      <c r="B3364" s="151"/>
      <c r="M3364" s="160"/>
    </row>
    <row r="3365" spans="2:13" x14ac:dyDescent="0.25">
      <c r="B3365" s="151"/>
      <c r="M3365" s="160"/>
    </row>
    <row r="3366" spans="2:13" x14ac:dyDescent="0.25">
      <c r="B3366" s="151"/>
      <c r="M3366" s="160"/>
    </row>
    <row r="3367" spans="2:13" x14ac:dyDescent="0.25">
      <c r="B3367" s="151"/>
      <c r="M3367" s="160"/>
    </row>
    <row r="3368" spans="2:13" x14ac:dyDescent="0.25">
      <c r="B3368" s="151"/>
      <c r="M3368" s="160"/>
    </row>
    <row r="3369" spans="2:13" x14ac:dyDescent="0.25">
      <c r="B3369" s="151"/>
      <c r="M3369" s="160"/>
    </row>
    <row r="3370" spans="2:13" x14ac:dyDescent="0.25">
      <c r="B3370" s="151"/>
      <c r="M3370" s="160"/>
    </row>
    <row r="3371" spans="2:13" x14ac:dyDescent="0.25">
      <c r="B3371" s="151"/>
      <c r="M3371" s="160"/>
    </row>
    <row r="3372" spans="2:13" x14ac:dyDescent="0.25">
      <c r="B3372" s="151"/>
      <c r="M3372" s="160"/>
    </row>
    <row r="3373" spans="2:13" x14ac:dyDescent="0.25">
      <c r="B3373" s="151"/>
      <c r="M3373" s="160"/>
    </row>
    <row r="3374" spans="2:13" x14ac:dyDescent="0.25">
      <c r="B3374" s="151"/>
      <c r="M3374" s="160"/>
    </row>
    <row r="3375" spans="2:13" x14ac:dyDescent="0.25">
      <c r="B3375" s="151"/>
      <c r="M3375" s="160"/>
    </row>
    <row r="3376" spans="2:13" x14ac:dyDescent="0.25">
      <c r="B3376" s="151"/>
      <c r="M3376" s="160"/>
    </row>
    <row r="3377" spans="2:13" x14ac:dyDescent="0.25">
      <c r="B3377" s="151"/>
      <c r="M3377" s="160"/>
    </row>
    <row r="3378" spans="2:13" x14ac:dyDescent="0.25">
      <c r="B3378" s="151"/>
      <c r="M3378" s="160"/>
    </row>
    <row r="3379" spans="2:13" x14ac:dyDescent="0.25">
      <c r="B3379" s="151"/>
      <c r="M3379" s="160"/>
    </row>
    <row r="3380" spans="2:13" x14ac:dyDescent="0.25">
      <c r="B3380" s="151"/>
      <c r="M3380" s="160"/>
    </row>
    <row r="3381" spans="2:13" x14ac:dyDescent="0.25">
      <c r="B3381" s="151"/>
      <c r="M3381" s="160"/>
    </row>
    <row r="3382" spans="2:13" x14ac:dyDescent="0.25">
      <c r="B3382" s="151"/>
      <c r="M3382" s="160"/>
    </row>
    <row r="3383" spans="2:13" x14ac:dyDescent="0.25">
      <c r="B3383" s="151"/>
      <c r="M3383" s="160"/>
    </row>
    <row r="3384" spans="2:13" x14ac:dyDescent="0.25">
      <c r="B3384" s="151"/>
      <c r="M3384" s="160"/>
    </row>
    <row r="3385" spans="2:13" x14ac:dyDescent="0.25">
      <c r="B3385" s="151"/>
      <c r="M3385" s="160"/>
    </row>
    <row r="3386" spans="2:13" x14ac:dyDescent="0.25">
      <c r="B3386" s="151"/>
      <c r="M3386" s="160"/>
    </row>
    <row r="3387" spans="2:13" x14ac:dyDescent="0.25">
      <c r="B3387" s="151"/>
      <c r="M3387" s="160"/>
    </row>
    <row r="3388" spans="2:13" x14ac:dyDescent="0.25">
      <c r="B3388" s="151"/>
      <c r="M3388" s="160"/>
    </row>
    <row r="3389" spans="2:13" x14ac:dyDescent="0.25">
      <c r="B3389" s="151"/>
      <c r="M3389" s="160"/>
    </row>
    <row r="3390" spans="2:13" x14ac:dyDescent="0.25">
      <c r="B3390" s="151"/>
      <c r="M3390" s="160"/>
    </row>
    <row r="3391" spans="2:13" x14ac:dyDescent="0.25">
      <c r="B3391" s="151"/>
      <c r="M3391" s="160"/>
    </row>
    <row r="3392" spans="2:13" x14ac:dyDescent="0.25">
      <c r="B3392" s="151"/>
      <c r="M3392" s="160"/>
    </row>
    <row r="3393" spans="2:13" x14ac:dyDescent="0.25">
      <c r="B3393" s="151"/>
      <c r="M3393" s="160"/>
    </row>
    <row r="3394" spans="2:13" x14ac:dyDescent="0.25">
      <c r="B3394" s="151"/>
      <c r="M3394" s="160"/>
    </row>
    <row r="3395" spans="2:13" x14ac:dyDescent="0.25">
      <c r="B3395" s="151"/>
      <c r="M3395" s="160"/>
    </row>
    <row r="3396" spans="2:13" x14ac:dyDescent="0.25">
      <c r="B3396" s="151"/>
      <c r="M3396" s="160"/>
    </row>
    <row r="3397" spans="2:13" x14ac:dyDescent="0.25">
      <c r="B3397" s="151"/>
      <c r="M3397" s="160"/>
    </row>
    <row r="3398" spans="2:13" x14ac:dyDescent="0.25">
      <c r="B3398" s="151"/>
      <c r="M3398" s="160"/>
    </row>
    <row r="3399" spans="2:13" x14ac:dyDescent="0.25">
      <c r="B3399" s="151"/>
      <c r="M3399" s="160"/>
    </row>
    <row r="3400" spans="2:13" x14ac:dyDescent="0.25">
      <c r="B3400" s="151"/>
      <c r="M3400" s="160"/>
    </row>
    <row r="3401" spans="2:13" x14ac:dyDescent="0.25">
      <c r="B3401" s="151"/>
      <c r="M3401" s="160"/>
    </row>
    <row r="3402" spans="2:13" x14ac:dyDescent="0.25">
      <c r="B3402" s="151"/>
      <c r="M3402" s="160"/>
    </row>
    <row r="3403" spans="2:13" x14ac:dyDescent="0.25">
      <c r="B3403" s="151"/>
      <c r="M3403" s="160"/>
    </row>
    <row r="3404" spans="2:13" x14ac:dyDescent="0.25">
      <c r="B3404" s="151"/>
      <c r="M3404" s="160"/>
    </row>
    <row r="3405" spans="2:13" x14ac:dyDescent="0.25">
      <c r="B3405" s="151"/>
      <c r="M3405" s="160"/>
    </row>
    <row r="3406" spans="2:13" x14ac:dyDescent="0.25">
      <c r="B3406" s="151"/>
      <c r="M3406" s="160"/>
    </row>
    <row r="3407" spans="2:13" x14ac:dyDescent="0.25">
      <c r="B3407" s="151"/>
      <c r="M3407" s="160"/>
    </row>
    <row r="3408" spans="2:13" x14ac:dyDescent="0.25">
      <c r="B3408" s="151"/>
      <c r="M3408" s="160"/>
    </row>
    <row r="3409" spans="2:13" x14ac:dyDescent="0.25">
      <c r="B3409" s="151"/>
      <c r="M3409" s="160"/>
    </row>
    <row r="3410" spans="2:13" x14ac:dyDescent="0.25">
      <c r="B3410" s="151"/>
      <c r="M3410" s="160"/>
    </row>
    <row r="3411" spans="2:13" x14ac:dyDescent="0.25">
      <c r="B3411" s="151"/>
      <c r="M3411" s="160"/>
    </row>
    <row r="3412" spans="2:13" x14ac:dyDescent="0.25">
      <c r="B3412" s="151"/>
      <c r="M3412" s="160"/>
    </row>
    <row r="3413" spans="2:13" x14ac:dyDescent="0.25">
      <c r="B3413" s="151"/>
      <c r="M3413" s="160"/>
    </row>
    <row r="3414" spans="2:13" x14ac:dyDescent="0.25">
      <c r="B3414" s="151"/>
      <c r="M3414" s="160"/>
    </row>
    <row r="3415" spans="2:13" x14ac:dyDescent="0.25">
      <c r="B3415" s="151"/>
      <c r="M3415" s="160"/>
    </row>
    <row r="3416" spans="2:13" x14ac:dyDescent="0.25">
      <c r="B3416" s="151"/>
      <c r="M3416" s="160"/>
    </row>
    <row r="3417" spans="2:13" x14ac:dyDescent="0.25">
      <c r="B3417" s="151"/>
      <c r="M3417" s="160"/>
    </row>
    <row r="3418" spans="2:13" x14ac:dyDescent="0.25">
      <c r="B3418" s="151"/>
      <c r="M3418" s="160"/>
    </row>
    <row r="3419" spans="2:13" x14ac:dyDescent="0.25">
      <c r="B3419" s="151"/>
      <c r="M3419" s="160"/>
    </row>
    <row r="3420" spans="2:13" x14ac:dyDescent="0.25">
      <c r="B3420" s="151"/>
      <c r="M3420" s="160"/>
    </row>
    <row r="3421" spans="2:13" x14ac:dyDescent="0.25">
      <c r="B3421" s="151"/>
      <c r="M3421" s="160"/>
    </row>
    <row r="3422" spans="2:13" x14ac:dyDescent="0.25">
      <c r="B3422" s="151"/>
      <c r="M3422" s="160"/>
    </row>
    <row r="3423" spans="2:13" x14ac:dyDescent="0.25">
      <c r="B3423" s="151"/>
      <c r="M3423" s="160"/>
    </row>
    <row r="3424" spans="2:13" x14ac:dyDescent="0.25">
      <c r="B3424" s="151"/>
      <c r="M3424" s="160"/>
    </row>
    <row r="3425" spans="2:13" x14ac:dyDescent="0.25">
      <c r="B3425" s="151"/>
      <c r="M3425" s="160"/>
    </row>
    <row r="3426" spans="2:13" x14ac:dyDescent="0.25">
      <c r="B3426" s="151"/>
      <c r="M3426" s="160"/>
    </row>
    <row r="3427" spans="2:13" x14ac:dyDescent="0.25">
      <c r="B3427" s="151"/>
      <c r="M3427" s="160"/>
    </row>
    <row r="3428" spans="2:13" x14ac:dyDescent="0.25">
      <c r="B3428" s="151"/>
      <c r="M3428" s="160"/>
    </row>
    <row r="3429" spans="2:13" x14ac:dyDescent="0.25">
      <c r="B3429" s="151"/>
      <c r="M3429" s="160"/>
    </row>
    <row r="3430" spans="2:13" x14ac:dyDescent="0.25">
      <c r="B3430" s="151"/>
      <c r="M3430" s="160"/>
    </row>
    <row r="3431" spans="2:13" x14ac:dyDescent="0.25">
      <c r="B3431" s="151"/>
      <c r="M3431" s="160"/>
    </row>
    <row r="3432" spans="2:13" x14ac:dyDescent="0.25">
      <c r="B3432" s="151"/>
      <c r="M3432" s="160"/>
    </row>
    <row r="3433" spans="2:13" x14ac:dyDescent="0.25">
      <c r="B3433" s="151"/>
      <c r="M3433" s="160"/>
    </row>
    <row r="3434" spans="2:13" x14ac:dyDescent="0.25">
      <c r="B3434" s="151"/>
      <c r="M3434" s="160"/>
    </row>
    <row r="3435" spans="2:13" x14ac:dyDescent="0.25">
      <c r="B3435" s="151"/>
      <c r="M3435" s="160"/>
    </row>
    <row r="3436" spans="2:13" x14ac:dyDescent="0.25">
      <c r="B3436" s="151"/>
      <c r="M3436" s="160"/>
    </row>
    <row r="3437" spans="2:13" x14ac:dyDescent="0.25">
      <c r="B3437" s="151"/>
      <c r="M3437" s="160"/>
    </row>
    <row r="3438" spans="2:13" x14ac:dyDescent="0.25">
      <c r="B3438" s="151"/>
      <c r="M3438" s="160"/>
    </row>
    <row r="3439" spans="2:13" x14ac:dyDescent="0.25">
      <c r="B3439" s="151"/>
      <c r="M3439" s="160"/>
    </row>
    <row r="3440" spans="2:13" x14ac:dyDescent="0.25">
      <c r="B3440" s="151"/>
      <c r="M3440" s="160"/>
    </row>
    <row r="3441" spans="2:13" x14ac:dyDescent="0.25">
      <c r="B3441" s="151"/>
      <c r="M3441" s="160"/>
    </row>
    <row r="3442" spans="2:13" x14ac:dyDescent="0.25">
      <c r="B3442" s="151"/>
      <c r="M3442" s="160"/>
    </row>
    <row r="3443" spans="2:13" x14ac:dyDescent="0.25">
      <c r="B3443" s="151"/>
      <c r="M3443" s="160"/>
    </row>
    <row r="3444" spans="2:13" x14ac:dyDescent="0.25">
      <c r="B3444" s="151"/>
      <c r="M3444" s="160"/>
    </row>
    <row r="3445" spans="2:13" x14ac:dyDescent="0.25">
      <c r="B3445" s="151"/>
      <c r="M3445" s="160"/>
    </row>
    <row r="3446" spans="2:13" x14ac:dyDescent="0.25">
      <c r="B3446" s="151"/>
      <c r="M3446" s="160"/>
    </row>
    <row r="3447" spans="2:13" x14ac:dyDescent="0.25">
      <c r="B3447" s="151"/>
      <c r="M3447" s="160"/>
    </row>
    <row r="3448" spans="2:13" x14ac:dyDescent="0.25">
      <c r="B3448" s="151"/>
      <c r="M3448" s="160"/>
    </row>
    <row r="3449" spans="2:13" x14ac:dyDescent="0.25">
      <c r="B3449" s="151"/>
      <c r="M3449" s="160"/>
    </row>
    <row r="3450" spans="2:13" x14ac:dyDescent="0.25">
      <c r="B3450" s="151"/>
      <c r="M3450" s="160"/>
    </row>
    <row r="3451" spans="2:13" x14ac:dyDescent="0.25">
      <c r="B3451" s="151"/>
      <c r="M3451" s="160"/>
    </row>
    <row r="3452" spans="2:13" x14ac:dyDescent="0.25">
      <c r="B3452" s="151"/>
      <c r="M3452" s="160"/>
    </row>
    <row r="3453" spans="2:13" x14ac:dyDescent="0.25">
      <c r="B3453" s="151"/>
      <c r="M3453" s="160"/>
    </row>
    <row r="3454" spans="2:13" x14ac:dyDescent="0.25">
      <c r="B3454" s="151"/>
      <c r="M3454" s="160"/>
    </row>
    <row r="3455" spans="2:13" x14ac:dyDescent="0.25">
      <c r="B3455" s="151"/>
      <c r="M3455" s="160"/>
    </row>
    <row r="3456" spans="2:13" x14ac:dyDescent="0.25">
      <c r="B3456" s="151"/>
      <c r="M3456" s="160"/>
    </row>
    <row r="3457" spans="2:13" x14ac:dyDescent="0.25">
      <c r="B3457" s="151"/>
      <c r="M3457" s="160"/>
    </row>
    <row r="3458" spans="2:13" x14ac:dyDescent="0.25">
      <c r="B3458" s="151"/>
      <c r="M3458" s="160"/>
    </row>
    <row r="3459" spans="2:13" x14ac:dyDescent="0.25">
      <c r="B3459" s="151"/>
      <c r="M3459" s="160"/>
    </row>
    <row r="3460" spans="2:13" x14ac:dyDescent="0.25">
      <c r="B3460" s="151"/>
      <c r="M3460" s="160"/>
    </row>
    <row r="3461" spans="2:13" x14ac:dyDescent="0.25">
      <c r="B3461" s="151"/>
      <c r="M3461" s="160"/>
    </row>
    <row r="3462" spans="2:13" x14ac:dyDescent="0.25">
      <c r="B3462" s="151"/>
      <c r="M3462" s="160"/>
    </row>
    <row r="3463" spans="2:13" x14ac:dyDescent="0.25">
      <c r="B3463" s="151"/>
      <c r="M3463" s="160"/>
    </row>
    <row r="3464" spans="2:13" x14ac:dyDescent="0.25">
      <c r="B3464" s="151"/>
      <c r="M3464" s="160"/>
    </row>
    <row r="3465" spans="2:13" x14ac:dyDescent="0.25">
      <c r="B3465" s="151"/>
      <c r="M3465" s="160"/>
    </row>
    <row r="3466" spans="2:13" x14ac:dyDescent="0.25">
      <c r="B3466" s="151"/>
      <c r="M3466" s="160"/>
    </row>
    <row r="3467" spans="2:13" x14ac:dyDescent="0.25">
      <c r="B3467" s="151"/>
      <c r="M3467" s="160"/>
    </row>
    <row r="3468" spans="2:13" x14ac:dyDescent="0.25">
      <c r="B3468" s="151"/>
      <c r="M3468" s="160"/>
    </row>
    <row r="3469" spans="2:13" x14ac:dyDescent="0.25">
      <c r="B3469" s="151"/>
      <c r="M3469" s="160"/>
    </row>
    <row r="3470" spans="2:13" x14ac:dyDescent="0.25">
      <c r="B3470" s="151"/>
      <c r="M3470" s="160"/>
    </row>
    <row r="3471" spans="2:13" x14ac:dyDescent="0.25">
      <c r="B3471" s="151"/>
      <c r="M3471" s="160"/>
    </row>
    <row r="3472" spans="2:13" x14ac:dyDescent="0.25">
      <c r="B3472" s="151"/>
      <c r="M3472" s="160"/>
    </row>
    <row r="3473" spans="2:13" x14ac:dyDescent="0.25">
      <c r="B3473" s="151"/>
      <c r="M3473" s="160"/>
    </row>
    <row r="3474" spans="2:13" x14ac:dyDescent="0.25">
      <c r="B3474" s="151"/>
      <c r="M3474" s="160"/>
    </row>
    <row r="3475" spans="2:13" x14ac:dyDescent="0.25">
      <c r="B3475" s="151"/>
      <c r="M3475" s="160"/>
    </row>
    <row r="3476" spans="2:13" x14ac:dyDescent="0.25">
      <c r="B3476" s="151"/>
      <c r="M3476" s="160"/>
    </row>
    <row r="3477" spans="2:13" x14ac:dyDescent="0.25">
      <c r="B3477" s="151"/>
      <c r="M3477" s="160"/>
    </row>
    <row r="3478" spans="2:13" x14ac:dyDescent="0.25">
      <c r="B3478" s="151"/>
      <c r="M3478" s="160"/>
    </row>
    <row r="3479" spans="2:13" x14ac:dyDescent="0.25">
      <c r="B3479" s="151"/>
      <c r="M3479" s="160"/>
    </row>
    <row r="3480" spans="2:13" x14ac:dyDescent="0.25">
      <c r="B3480" s="151"/>
      <c r="M3480" s="160"/>
    </row>
    <row r="3481" spans="2:13" x14ac:dyDescent="0.25">
      <c r="B3481" s="151"/>
      <c r="M3481" s="160"/>
    </row>
    <row r="3482" spans="2:13" x14ac:dyDescent="0.25">
      <c r="B3482" s="151"/>
      <c r="M3482" s="160"/>
    </row>
    <row r="3483" spans="2:13" x14ac:dyDescent="0.25">
      <c r="B3483" s="151"/>
      <c r="M3483" s="160"/>
    </row>
    <row r="3484" spans="2:13" x14ac:dyDescent="0.25">
      <c r="B3484" s="151"/>
      <c r="M3484" s="160"/>
    </row>
    <row r="3485" spans="2:13" x14ac:dyDescent="0.25">
      <c r="B3485" s="151"/>
      <c r="M3485" s="160"/>
    </row>
    <row r="3486" spans="2:13" x14ac:dyDescent="0.25">
      <c r="B3486" s="151"/>
      <c r="M3486" s="160"/>
    </row>
    <row r="3487" spans="2:13" x14ac:dyDescent="0.25">
      <c r="B3487" s="151"/>
      <c r="M3487" s="160"/>
    </row>
    <row r="3488" spans="2:13" x14ac:dyDescent="0.25">
      <c r="B3488" s="151"/>
      <c r="M3488" s="160"/>
    </row>
    <row r="3489" spans="2:13" x14ac:dyDescent="0.25">
      <c r="B3489" s="151"/>
      <c r="M3489" s="160"/>
    </row>
    <row r="3490" spans="2:13" x14ac:dyDescent="0.25">
      <c r="B3490" s="151"/>
      <c r="M3490" s="160"/>
    </row>
    <row r="3491" spans="2:13" x14ac:dyDescent="0.25">
      <c r="B3491" s="151"/>
      <c r="M3491" s="160"/>
    </row>
    <row r="3492" spans="2:13" x14ac:dyDescent="0.25">
      <c r="B3492" s="151"/>
      <c r="M3492" s="160"/>
    </row>
    <row r="3493" spans="2:13" x14ac:dyDescent="0.25">
      <c r="B3493" s="151"/>
      <c r="M3493" s="160"/>
    </row>
    <row r="3494" spans="2:13" x14ac:dyDescent="0.25">
      <c r="B3494" s="151"/>
      <c r="M3494" s="160"/>
    </row>
    <row r="3495" spans="2:13" x14ac:dyDescent="0.25">
      <c r="B3495" s="151"/>
      <c r="M3495" s="160"/>
    </row>
    <row r="3496" spans="2:13" x14ac:dyDescent="0.25">
      <c r="B3496" s="151"/>
      <c r="M3496" s="160"/>
    </row>
    <row r="3497" spans="2:13" x14ac:dyDescent="0.25">
      <c r="B3497" s="151"/>
      <c r="M3497" s="160"/>
    </row>
    <row r="3498" spans="2:13" x14ac:dyDescent="0.25">
      <c r="B3498" s="151"/>
      <c r="M3498" s="160"/>
    </row>
    <row r="3499" spans="2:13" x14ac:dyDescent="0.25">
      <c r="B3499" s="151"/>
      <c r="M3499" s="160"/>
    </row>
    <row r="3500" spans="2:13" x14ac:dyDescent="0.25">
      <c r="B3500" s="151"/>
      <c r="M3500" s="160"/>
    </row>
    <row r="3501" spans="2:13" x14ac:dyDescent="0.25">
      <c r="B3501" s="151"/>
      <c r="M3501" s="160"/>
    </row>
    <row r="3502" spans="2:13" x14ac:dyDescent="0.25">
      <c r="B3502" s="151"/>
      <c r="M3502" s="160"/>
    </row>
    <row r="3503" spans="2:13" x14ac:dyDescent="0.25">
      <c r="B3503" s="151"/>
      <c r="M3503" s="160"/>
    </row>
    <row r="3504" spans="2:13" x14ac:dyDescent="0.25">
      <c r="B3504" s="151"/>
      <c r="M3504" s="160"/>
    </row>
    <row r="3505" spans="2:13" x14ac:dyDescent="0.25">
      <c r="B3505" s="151"/>
      <c r="M3505" s="160"/>
    </row>
    <row r="3506" spans="2:13" x14ac:dyDescent="0.25">
      <c r="B3506" s="151"/>
      <c r="M3506" s="160"/>
    </row>
    <row r="3507" spans="2:13" x14ac:dyDescent="0.25">
      <c r="B3507" s="151"/>
      <c r="M3507" s="160"/>
    </row>
    <row r="3508" spans="2:13" x14ac:dyDescent="0.25">
      <c r="B3508" s="151"/>
      <c r="M3508" s="160"/>
    </row>
    <row r="3509" spans="2:13" x14ac:dyDescent="0.25">
      <c r="B3509" s="151"/>
      <c r="M3509" s="160"/>
    </row>
    <row r="3510" spans="2:13" x14ac:dyDescent="0.25">
      <c r="B3510" s="151"/>
      <c r="M3510" s="160"/>
    </row>
    <row r="3511" spans="2:13" x14ac:dyDescent="0.25">
      <c r="B3511" s="151"/>
      <c r="M3511" s="160"/>
    </row>
    <row r="3512" spans="2:13" x14ac:dyDescent="0.25">
      <c r="B3512" s="151"/>
      <c r="M3512" s="160"/>
    </row>
    <row r="3513" spans="2:13" x14ac:dyDescent="0.25">
      <c r="B3513" s="151"/>
      <c r="M3513" s="160"/>
    </row>
    <row r="3514" spans="2:13" x14ac:dyDescent="0.25">
      <c r="B3514" s="151"/>
      <c r="M3514" s="160"/>
    </row>
    <row r="3515" spans="2:13" x14ac:dyDescent="0.25">
      <c r="B3515" s="151"/>
      <c r="M3515" s="160"/>
    </row>
    <row r="3516" spans="2:13" x14ac:dyDescent="0.25">
      <c r="B3516" s="151"/>
      <c r="M3516" s="160"/>
    </row>
    <row r="3517" spans="2:13" x14ac:dyDescent="0.25">
      <c r="B3517" s="151"/>
      <c r="M3517" s="160"/>
    </row>
    <row r="3518" spans="2:13" x14ac:dyDescent="0.25">
      <c r="B3518" s="151"/>
      <c r="M3518" s="160"/>
    </row>
    <row r="3519" spans="2:13" x14ac:dyDescent="0.25">
      <c r="B3519" s="151"/>
      <c r="M3519" s="160"/>
    </row>
    <row r="3520" spans="2:13" x14ac:dyDescent="0.25">
      <c r="B3520" s="151"/>
      <c r="M3520" s="160"/>
    </row>
    <row r="3521" spans="2:13" x14ac:dyDescent="0.25">
      <c r="B3521" s="151"/>
      <c r="M3521" s="160"/>
    </row>
    <row r="3522" spans="2:13" x14ac:dyDescent="0.25">
      <c r="B3522" s="151"/>
      <c r="M3522" s="160"/>
    </row>
    <row r="3523" spans="2:13" x14ac:dyDescent="0.25">
      <c r="B3523" s="151"/>
      <c r="M3523" s="160"/>
    </row>
    <row r="3524" spans="2:13" x14ac:dyDescent="0.25">
      <c r="B3524" s="151"/>
      <c r="M3524" s="160"/>
    </row>
    <row r="3525" spans="2:13" x14ac:dyDescent="0.25">
      <c r="B3525" s="151"/>
      <c r="M3525" s="160"/>
    </row>
    <row r="3526" spans="2:13" x14ac:dyDescent="0.25">
      <c r="B3526" s="151"/>
      <c r="M3526" s="160"/>
    </row>
    <row r="3527" spans="2:13" x14ac:dyDescent="0.25">
      <c r="B3527" s="151"/>
      <c r="M3527" s="160"/>
    </row>
    <row r="3528" spans="2:13" x14ac:dyDescent="0.25">
      <c r="B3528" s="151"/>
      <c r="M3528" s="160"/>
    </row>
    <row r="3529" spans="2:13" x14ac:dyDescent="0.25">
      <c r="B3529" s="151"/>
      <c r="M3529" s="160"/>
    </row>
    <row r="3530" spans="2:13" x14ac:dyDescent="0.25">
      <c r="B3530" s="151"/>
      <c r="M3530" s="160"/>
    </row>
    <row r="3531" spans="2:13" x14ac:dyDescent="0.25">
      <c r="B3531" s="151"/>
      <c r="M3531" s="160"/>
    </row>
    <row r="3532" spans="2:13" x14ac:dyDescent="0.25">
      <c r="B3532" s="151"/>
      <c r="M3532" s="160"/>
    </row>
    <row r="3533" spans="2:13" x14ac:dyDescent="0.25">
      <c r="B3533" s="151"/>
      <c r="M3533" s="160"/>
    </row>
    <row r="3534" spans="2:13" x14ac:dyDescent="0.25">
      <c r="B3534" s="151"/>
      <c r="M3534" s="160"/>
    </row>
    <row r="3535" spans="2:13" x14ac:dyDescent="0.25">
      <c r="B3535" s="151"/>
      <c r="M3535" s="160"/>
    </row>
    <row r="3536" spans="2:13" x14ac:dyDescent="0.25">
      <c r="B3536" s="151"/>
      <c r="M3536" s="160"/>
    </row>
    <row r="3537" spans="2:13" x14ac:dyDescent="0.25">
      <c r="B3537" s="151"/>
      <c r="M3537" s="160"/>
    </row>
    <row r="3538" spans="2:13" x14ac:dyDescent="0.25">
      <c r="B3538" s="151"/>
      <c r="M3538" s="160"/>
    </row>
    <row r="3539" spans="2:13" x14ac:dyDescent="0.25">
      <c r="B3539" s="151"/>
      <c r="M3539" s="160"/>
    </row>
    <row r="3540" spans="2:13" x14ac:dyDescent="0.25">
      <c r="B3540" s="151"/>
      <c r="M3540" s="160"/>
    </row>
    <row r="3541" spans="2:13" x14ac:dyDescent="0.25">
      <c r="B3541" s="151"/>
      <c r="M3541" s="160"/>
    </row>
    <row r="3542" spans="2:13" x14ac:dyDescent="0.25">
      <c r="B3542" s="151"/>
      <c r="M3542" s="160"/>
    </row>
    <row r="3543" spans="2:13" x14ac:dyDescent="0.25">
      <c r="B3543" s="151"/>
      <c r="M3543" s="160"/>
    </row>
    <row r="3544" spans="2:13" x14ac:dyDescent="0.25">
      <c r="B3544" s="151"/>
      <c r="M3544" s="160"/>
    </row>
    <row r="3545" spans="2:13" x14ac:dyDescent="0.25">
      <c r="B3545" s="151"/>
      <c r="M3545" s="160"/>
    </row>
    <row r="3546" spans="2:13" x14ac:dyDescent="0.25">
      <c r="B3546" s="151"/>
      <c r="M3546" s="160"/>
    </row>
    <row r="3547" spans="2:13" x14ac:dyDescent="0.25">
      <c r="B3547" s="151"/>
      <c r="M3547" s="160"/>
    </row>
    <row r="3548" spans="2:13" x14ac:dyDescent="0.25">
      <c r="B3548" s="151"/>
      <c r="M3548" s="160"/>
    </row>
    <row r="3549" spans="2:13" x14ac:dyDescent="0.25">
      <c r="B3549" s="151"/>
      <c r="M3549" s="160"/>
    </row>
    <row r="3550" spans="2:13" x14ac:dyDescent="0.25">
      <c r="B3550" s="151"/>
      <c r="M3550" s="160"/>
    </row>
    <row r="3551" spans="2:13" x14ac:dyDescent="0.25">
      <c r="B3551" s="151"/>
      <c r="M3551" s="160"/>
    </row>
    <row r="3552" spans="2:13" x14ac:dyDescent="0.25">
      <c r="B3552" s="151"/>
      <c r="M3552" s="160"/>
    </row>
    <row r="3553" spans="2:13" x14ac:dyDescent="0.25">
      <c r="B3553" s="151"/>
      <c r="M3553" s="160"/>
    </row>
    <row r="3554" spans="2:13" x14ac:dyDescent="0.25">
      <c r="B3554" s="151"/>
      <c r="M3554" s="160"/>
    </row>
    <row r="3555" spans="2:13" x14ac:dyDescent="0.25">
      <c r="B3555" s="151"/>
      <c r="M3555" s="160"/>
    </row>
    <row r="3556" spans="2:13" x14ac:dyDescent="0.25">
      <c r="B3556" s="151"/>
      <c r="M3556" s="160"/>
    </row>
    <row r="3557" spans="2:13" x14ac:dyDescent="0.25">
      <c r="B3557" s="151"/>
      <c r="M3557" s="160"/>
    </row>
    <row r="3558" spans="2:13" x14ac:dyDescent="0.25">
      <c r="B3558" s="151"/>
      <c r="M3558" s="160"/>
    </row>
    <row r="3559" spans="2:13" x14ac:dyDescent="0.25">
      <c r="B3559" s="151"/>
      <c r="M3559" s="160"/>
    </row>
    <row r="3560" spans="2:13" x14ac:dyDescent="0.25">
      <c r="B3560" s="151"/>
      <c r="M3560" s="160"/>
    </row>
    <row r="3561" spans="2:13" x14ac:dyDescent="0.25">
      <c r="B3561" s="151"/>
      <c r="M3561" s="160"/>
    </row>
    <row r="3562" spans="2:13" x14ac:dyDescent="0.25">
      <c r="B3562" s="151"/>
      <c r="M3562" s="160"/>
    </row>
    <row r="3563" spans="2:13" x14ac:dyDescent="0.25">
      <c r="B3563" s="151"/>
      <c r="M3563" s="160"/>
    </row>
    <row r="3564" spans="2:13" x14ac:dyDescent="0.25">
      <c r="B3564" s="151"/>
      <c r="M3564" s="160"/>
    </row>
    <row r="3565" spans="2:13" x14ac:dyDescent="0.25">
      <c r="B3565" s="151"/>
      <c r="M3565" s="160"/>
    </row>
    <row r="3566" spans="2:13" x14ac:dyDescent="0.25">
      <c r="B3566" s="151"/>
      <c r="M3566" s="160"/>
    </row>
    <row r="3567" spans="2:13" x14ac:dyDescent="0.25">
      <c r="B3567" s="151"/>
      <c r="M3567" s="160"/>
    </row>
    <row r="3568" spans="2:13" x14ac:dyDescent="0.25">
      <c r="B3568" s="151"/>
      <c r="M3568" s="160"/>
    </row>
    <row r="3569" spans="2:13" x14ac:dyDescent="0.25">
      <c r="B3569" s="151"/>
      <c r="M3569" s="160"/>
    </row>
    <row r="3570" spans="2:13" x14ac:dyDescent="0.25">
      <c r="B3570" s="151"/>
      <c r="M3570" s="160"/>
    </row>
    <row r="3571" spans="2:13" x14ac:dyDescent="0.25">
      <c r="B3571" s="151"/>
      <c r="M3571" s="160"/>
    </row>
    <row r="3572" spans="2:13" x14ac:dyDescent="0.25">
      <c r="B3572" s="151"/>
      <c r="M3572" s="160"/>
    </row>
    <row r="3573" spans="2:13" x14ac:dyDescent="0.25">
      <c r="B3573" s="151"/>
      <c r="M3573" s="160"/>
    </row>
    <row r="3574" spans="2:13" x14ac:dyDescent="0.25">
      <c r="B3574" s="151"/>
      <c r="M3574" s="160"/>
    </row>
    <row r="3575" spans="2:13" x14ac:dyDescent="0.25">
      <c r="B3575" s="151"/>
      <c r="M3575" s="160"/>
    </row>
    <row r="3576" spans="2:13" x14ac:dyDescent="0.25">
      <c r="B3576" s="151"/>
      <c r="M3576" s="160"/>
    </row>
    <row r="3577" spans="2:13" x14ac:dyDescent="0.25">
      <c r="B3577" s="151"/>
      <c r="M3577" s="160"/>
    </row>
    <row r="3578" spans="2:13" x14ac:dyDescent="0.25">
      <c r="B3578" s="151"/>
      <c r="M3578" s="160"/>
    </row>
    <row r="3579" spans="2:13" x14ac:dyDescent="0.25">
      <c r="B3579" s="151"/>
      <c r="M3579" s="160"/>
    </row>
    <row r="3580" spans="2:13" x14ac:dyDescent="0.25">
      <c r="B3580" s="151"/>
      <c r="M3580" s="160"/>
    </row>
    <row r="3581" spans="2:13" x14ac:dyDescent="0.25">
      <c r="B3581" s="151"/>
      <c r="M3581" s="160"/>
    </row>
    <row r="3582" spans="2:13" x14ac:dyDescent="0.25">
      <c r="B3582" s="151"/>
      <c r="M3582" s="160"/>
    </row>
    <row r="3583" spans="2:13" x14ac:dyDescent="0.25">
      <c r="B3583" s="151"/>
      <c r="M3583" s="160"/>
    </row>
    <row r="3584" spans="2:13" x14ac:dyDescent="0.25">
      <c r="B3584" s="151"/>
      <c r="M3584" s="160"/>
    </row>
    <row r="3585" spans="2:13" x14ac:dyDescent="0.25">
      <c r="B3585" s="151"/>
      <c r="M3585" s="160"/>
    </row>
    <row r="3586" spans="2:13" x14ac:dyDescent="0.25">
      <c r="B3586" s="151"/>
      <c r="M3586" s="160"/>
    </row>
    <row r="3587" spans="2:13" x14ac:dyDescent="0.25">
      <c r="B3587" s="151"/>
      <c r="M3587" s="160"/>
    </row>
    <row r="3588" spans="2:13" x14ac:dyDescent="0.25">
      <c r="B3588" s="151"/>
      <c r="M3588" s="160"/>
    </row>
    <row r="3589" spans="2:13" x14ac:dyDescent="0.25">
      <c r="B3589" s="151"/>
      <c r="M3589" s="160"/>
    </row>
    <row r="3590" spans="2:13" x14ac:dyDescent="0.25">
      <c r="B3590" s="151"/>
      <c r="M3590" s="160"/>
    </row>
    <row r="3591" spans="2:13" x14ac:dyDescent="0.25">
      <c r="B3591" s="151"/>
      <c r="M3591" s="160"/>
    </row>
    <row r="3592" spans="2:13" x14ac:dyDescent="0.25">
      <c r="B3592" s="151"/>
      <c r="M3592" s="160"/>
    </row>
    <row r="3593" spans="2:13" x14ac:dyDescent="0.25">
      <c r="B3593" s="151"/>
      <c r="M3593" s="160"/>
    </row>
    <row r="3594" spans="2:13" x14ac:dyDescent="0.25">
      <c r="B3594" s="151"/>
      <c r="M3594" s="160"/>
    </row>
    <row r="3595" spans="2:13" x14ac:dyDescent="0.25">
      <c r="B3595" s="151"/>
      <c r="M3595" s="160"/>
    </row>
    <row r="3596" spans="2:13" x14ac:dyDescent="0.25">
      <c r="B3596" s="151"/>
      <c r="M3596" s="160"/>
    </row>
    <row r="3597" spans="2:13" x14ac:dyDescent="0.25">
      <c r="B3597" s="151"/>
      <c r="M3597" s="160"/>
    </row>
    <row r="3598" spans="2:13" x14ac:dyDescent="0.25">
      <c r="B3598" s="151"/>
      <c r="M3598" s="160"/>
    </row>
    <row r="3599" spans="2:13" x14ac:dyDescent="0.25">
      <c r="B3599" s="151"/>
      <c r="M3599" s="160"/>
    </row>
    <row r="3600" spans="2:13" x14ac:dyDescent="0.25">
      <c r="B3600" s="151"/>
      <c r="M3600" s="160"/>
    </row>
    <row r="3601" spans="2:13" x14ac:dyDescent="0.25">
      <c r="B3601" s="151"/>
      <c r="M3601" s="160"/>
    </row>
    <row r="3602" spans="2:13" x14ac:dyDescent="0.25">
      <c r="B3602" s="151"/>
      <c r="M3602" s="160"/>
    </row>
    <row r="3603" spans="2:13" x14ac:dyDescent="0.25">
      <c r="B3603" s="151"/>
      <c r="M3603" s="160"/>
    </row>
    <row r="3604" spans="2:13" x14ac:dyDescent="0.25">
      <c r="B3604" s="151"/>
      <c r="M3604" s="160"/>
    </row>
    <row r="3605" spans="2:13" x14ac:dyDescent="0.25">
      <c r="B3605" s="151"/>
      <c r="M3605" s="160"/>
    </row>
    <row r="3606" spans="2:13" x14ac:dyDescent="0.25">
      <c r="B3606" s="151"/>
      <c r="M3606" s="160"/>
    </row>
    <row r="3607" spans="2:13" x14ac:dyDescent="0.25">
      <c r="B3607" s="151"/>
      <c r="M3607" s="160"/>
    </row>
    <row r="3608" spans="2:13" x14ac:dyDescent="0.25">
      <c r="B3608" s="151"/>
      <c r="M3608" s="160"/>
    </row>
    <row r="3609" spans="2:13" x14ac:dyDescent="0.25">
      <c r="B3609" s="151"/>
      <c r="M3609" s="160"/>
    </row>
    <row r="3610" spans="2:13" x14ac:dyDescent="0.25">
      <c r="B3610" s="151"/>
      <c r="M3610" s="160"/>
    </row>
    <row r="3611" spans="2:13" x14ac:dyDescent="0.25">
      <c r="B3611" s="151"/>
      <c r="M3611" s="160"/>
    </row>
    <row r="3612" spans="2:13" x14ac:dyDescent="0.25">
      <c r="B3612" s="151"/>
      <c r="M3612" s="160"/>
    </row>
    <row r="3613" spans="2:13" x14ac:dyDescent="0.25">
      <c r="B3613" s="151"/>
      <c r="M3613" s="160"/>
    </row>
    <row r="3614" spans="2:13" x14ac:dyDescent="0.25">
      <c r="B3614" s="151"/>
      <c r="M3614" s="160"/>
    </row>
    <row r="3615" spans="2:13" x14ac:dyDescent="0.25">
      <c r="B3615" s="151"/>
      <c r="M3615" s="160"/>
    </row>
    <row r="3616" spans="2:13" x14ac:dyDescent="0.25">
      <c r="B3616" s="151"/>
      <c r="M3616" s="160"/>
    </row>
    <row r="3617" spans="2:13" x14ac:dyDescent="0.25">
      <c r="B3617" s="151"/>
      <c r="M3617" s="160"/>
    </row>
    <row r="3618" spans="2:13" x14ac:dyDescent="0.25">
      <c r="B3618" s="151"/>
      <c r="M3618" s="160"/>
    </row>
    <row r="3619" spans="2:13" x14ac:dyDescent="0.25">
      <c r="B3619" s="151"/>
      <c r="M3619" s="160"/>
    </row>
    <row r="3620" spans="2:13" x14ac:dyDescent="0.25">
      <c r="B3620" s="151"/>
      <c r="M3620" s="160"/>
    </row>
    <row r="3621" spans="2:13" x14ac:dyDescent="0.25">
      <c r="B3621" s="151"/>
      <c r="M3621" s="160"/>
    </row>
    <row r="3622" spans="2:13" x14ac:dyDescent="0.25">
      <c r="B3622" s="151"/>
      <c r="M3622" s="160"/>
    </row>
    <row r="3623" spans="2:13" x14ac:dyDescent="0.25">
      <c r="B3623" s="151"/>
      <c r="M3623" s="160"/>
    </row>
    <row r="3624" spans="2:13" x14ac:dyDescent="0.25">
      <c r="B3624" s="151"/>
      <c r="M3624" s="160"/>
    </row>
    <row r="3625" spans="2:13" x14ac:dyDescent="0.25">
      <c r="B3625" s="151"/>
      <c r="M3625" s="160"/>
    </row>
    <row r="3626" spans="2:13" x14ac:dyDescent="0.25">
      <c r="B3626" s="151"/>
      <c r="M3626" s="160"/>
    </row>
    <row r="3627" spans="2:13" x14ac:dyDescent="0.25">
      <c r="B3627" s="151"/>
      <c r="M3627" s="160"/>
    </row>
    <row r="3628" spans="2:13" x14ac:dyDescent="0.25">
      <c r="B3628" s="151"/>
      <c r="M3628" s="160"/>
    </row>
    <row r="3629" spans="2:13" x14ac:dyDescent="0.25">
      <c r="B3629" s="151"/>
      <c r="M3629" s="160"/>
    </row>
    <row r="3630" spans="2:13" x14ac:dyDescent="0.25">
      <c r="B3630" s="151"/>
      <c r="M3630" s="160"/>
    </row>
    <row r="3631" spans="2:13" x14ac:dyDescent="0.25">
      <c r="B3631" s="151"/>
      <c r="M3631" s="160"/>
    </row>
    <row r="3632" spans="2:13" x14ac:dyDescent="0.25">
      <c r="B3632" s="151"/>
      <c r="M3632" s="160"/>
    </row>
    <row r="3633" spans="2:13" x14ac:dyDescent="0.25">
      <c r="B3633" s="151"/>
      <c r="M3633" s="160"/>
    </row>
    <row r="3634" spans="2:13" x14ac:dyDescent="0.25">
      <c r="B3634" s="151"/>
      <c r="M3634" s="160"/>
    </row>
    <row r="3635" spans="2:13" x14ac:dyDescent="0.25">
      <c r="B3635" s="151"/>
      <c r="M3635" s="160"/>
    </row>
    <row r="3636" spans="2:13" x14ac:dyDescent="0.25">
      <c r="B3636" s="151"/>
      <c r="M3636" s="160"/>
    </row>
    <row r="3637" spans="2:13" x14ac:dyDescent="0.25">
      <c r="B3637" s="151"/>
      <c r="M3637" s="160"/>
    </row>
    <row r="3638" spans="2:13" x14ac:dyDescent="0.25">
      <c r="B3638" s="151"/>
      <c r="M3638" s="160"/>
    </row>
    <row r="3639" spans="2:13" x14ac:dyDescent="0.25">
      <c r="B3639" s="151"/>
      <c r="M3639" s="160"/>
    </row>
    <row r="3640" spans="2:13" x14ac:dyDescent="0.25">
      <c r="B3640" s="151"/>
      <c r="M3640" s="160"/>
    </row>
    <row r="3641" spans="2:13" x14ac:dyDescent="0.25">
      <c r="B3641" s="151"/>
      <c r="M3641" s="160"/>
    </row>
    <row r="3642" spans="2:13" x14ac:dyDescent="0.25">
      <c r="B3642" s="151"/>
      <c r="M3642" s="160"/>
    </row>
    <row r="3643" spans="2:13" x14ac:dyDescent="0.25">
      <c r="B3643" s="151"/>
      <c r="M3643" s="160"/>
    </row>
    <row r="3644" spans="2:13" x14ac:dyDescent="0.25">
      <c r="B3644" s="151"/>
      <c r="M3644" s="160"/>
    </row>
    <row r="3645" spans="2:13" x14ac:dyDescent="0.25">
      <c r="B3645" s="151"/>
      <c r="M3645" s="160"/>
    </row>
    <row r="3646" spans="2:13" x14ac:dyDescent="0.25">
      <c r="B3646" s="151"/>
      <c r="M3646" s="160"/>
    </row>
    <row r="3647" spans="2:13" x14ac:dyDescent="0.25">
      <c r="B3647" s="151"/>
      <c r="M3647" s="160"/>
    </row>
    <row r="3648" spans="2:13" x14ac:dyDescent="0.25">
      <c r="B3648" s="151"/>
      <c r="M3648" s="160"/>
    </row>
    <row r="3649" spans="2:13" x14ac:dyDescent="0.25">
      <c r="B3649" s="151"/>
      <c r="M3649" s="160"/>
    </row>
    <row r="3650" spans="2:13" x14ac:dyDescent="0.25">
      <c r="B3650" s="151"/>
      <c r="M3650" s="160"/>
    </row>
    <row r="3651" spans="2:13" x14ac:dyDescent="0.25">
      <c r="B3651" s="151"/>
      <c r="M3651" s="160"/>
    </row>
    <row r="3652" spans="2:13" x14ac:dyDescent="0.25">
      <c r="B3652" s="151"/>
      <c r="M3652" s="160"/>
    </row>
    <row r="3653" spans="2:13" x14ac:dyDescent="0.25">
      <c r="B3653" s="151"/>
      <c r="M3653" s="160"/>
    </row>
    <row r="3654" spans="2:13" x14ac:dyDescent="0.25">
      <c r="B3654" s="151"/>
      <c r="M3654" s="160"/>
    </row>
    <row r="3655" spans="2:13" x14ac:dyDescent="0.25">
      <c r="B3655" s="151"/>
      <c r="M3655" s="160"/>
    </row>
    <row r="3656" spans="2:13" x14ac:dyDescent="0.25">
      <c r="B3656" s="151"/>
      <c r="M3656" s="160"/>
    </row>
    <row r="3657" spans="2:13" x14ac:dyDescent="0.25">
      <c r="B3657" s="151"/>
      <c r="M3657" s="160"/>
    </row>
    <row r="3658" spans="2:13" x14ac:dyDescent="0.25">
      <c r="B3658" s="151"/>
      <c r="M3658" s="160"/>
    </row>
    <row r="3659" spans="2:13" x14ac:dyDescent="0.25">
      <c r="B3659" s="151"/>
      <c r="M3659" s="160"/>
    </row>
    <row r="3660" spans="2:13" x14ac:dyDescent="0.25">
      <c r="B3660" s="151"/>
      <c r="M3660" s="160"/>
    </row>
    <row r="3661" spans="2:13" x14ac:dyDescent="0.25">
      <c r="B3661" s="151"/>
      <c r="M3661" s="160"/>
    </row>
    <row r="3662" spans="2:13" x14ac:dyDescent="0.25">
      <c r="B3662" s="151"/>
      <c r="M3662" s="160"/>
    </row>
    <row r="3663" spans="2:13" x14ac:dyDescent="0.25">
      <c r="B3663" s="151"/>
      <c r="M3663" s="160"/>
    </row>
    <row r="3664" spans="2:13" x14ac:dyDescent="0.25">
      <c r="B3664" s="151"/>
      <c r="M3664" s="160"/>
    </row>
    <row r="3665" spans="2:13" x14ac:dyDescent="0.25">
      <c r="B3665" s="151"/>
      <c r="M3665" s="160"/>
    </row>
    <row r="3666" spans="2:13" x14ac:dyDescent="0.25">
      <c r="B3666" s="151"/>
      <c r="M3666" s="160"/>
    </row>
    <row r="3667" spans="2:13" x14ac:dyDescent="0.25">
      <c r="B3667" s="151"/>
      <c r="M3667" s="160"/>
    </row>
    <row r="3668" spans="2:13" x14ac:dyDescent="0.25">
      <c r="B3668" s="151"/>
      <c r="M3668" s="160"/>
    </row>
    <row r="3669" spans="2:13" x14ac:dyDescent="0.25">
      <c r="B3669" s="151"/>
      <c r="M3669" s="160"/>
    </row>
    <row r="3670" spans="2:13" x14ac:dyDescent="0.25">
      <c r="B3670" s="151"/>
      <c r="M3670" s="160"/>
    </row>
    <row r="3671" spans="2:13" x14ac:dyDescent="0.25">
      <c r="B3671" s="151"/>
      <c r="M3671" s="160"/>
    </row>
    <row r="3672" spans="2:13" x14ac:dyDescent="0.25">
      <c r="B3672" s="151"/>
      <c r="M3672" s="160"/>
    </row>
    <row r="3673" spans="2:13" x14ac:dyDescent="0.25">
      <c r="B3673" s="151"/>
      <c r="M3673" s="160"/>
    </row>
    <row r="3674" spans="2:13" x14ac:dyDescent="0.25">
      <c r="B3674" s="151"/>
      <c r="M3674" s="160"/>
    </row>
    <row r="3675" spans="2:13" x14ac:dyDescent="0.25">
      <c r="B3675" s="151"/>
      <c r="M3675" s="160"/>
    </row>
    <row r="3676" spans="2:13" x14ac:dyDescent="0.25">
      <c r="B3676" s="151"/>
      <c r="M3676" s="160"/>
    </row>
    <row r="3677" spans="2:13" x14ac:dyDescent="0.25">
      <c r="B3677" s="151"/>
      <c r="M3677" s="160"/>
    </row>
    <row r="3678" spans="2:13" x14ac:dyDescent="0.25">
      <c r="B3678" s="151"/>
      <c r="M3678" s="160"/>
    </row>
    <row r="3679" spans="2:13" x14ac:dyDescent="0.25">
      <c r="B3679" s="151"/>
      <c r="M3679" s="160"/>
    </row>
    <row r="3680" spans="2:13" x14ac:dyDescent="0.25">
      <c r="B3680" s="151"/>
      <c r="M3680" s="160"/>
    </row>
    <row r="3681" spans="2:13" x14ac:dyDescent="0.25">
      <c r="B3681" s="151"/>
      <c r="M3681" s="160"/>
    </row>
    <row r="3682" spans="2:13" x14ac:dyDescent="0.25">
      <c r="B3682" s="151"/>
      <c r="M3682" s="160"/>
    </row>
    <row r="3683" spans="2:13" x14ac:dyDescent="0.25">
      <c r="B3683" s="151"/>
      <c r="M3683" s="160"/>
    </row>
    <row r="3684" spans="2:13" x14ac:dyDescent="0.25">
      <c r="B3684" s="151"/>
      <c r="M3684" s="160"/>
    </row>
    <row r="3685" spans="2:13" x14ac:dyDescent="0.25">
      <c r="B3685" s="151"/>
      <c r="M3685" s="160"/>
    </row>
    <row r="3686" spans="2:13" x14ac:dyDescent="0.25">
      <c r="B3686" s="151"/>
      <c r="M3686" s="160"/>
    </row>
    <row r="3687" spans="2:13" x14ac:dyDescent="0.25">
      <c r="B3687" s="151"/>
      <c r="M3687" s="160"/>
    </row>
    <row r="3688" spans="2:13" x14ac:dyDescent="0.25">
      <c r="B3688" s="151"/>
      <c r="M3688" s="160"/>
    </row>
    <row r="3689" spans="2:13" x14ac:dyDescent="0.25">
      <c r="B3689" s="151"/>
      <c r="M3689" s="160"/>
    </row>
    <row r="3690" spans="2:13" x14ac:dyDescent="0.25">
      <c r="B3690" s="151"/>
      <c r="M3690" s="160"/>
    </row>
    <row r="3691" spans="2:13" x14ac:dyDescent="0.25">
      <c r="B3691" s="151"/>
      <c r="M3691" s="160"/>
    </row>
    <row r="3692" spans="2:13" x14ac:dyDescent="0.25">
      <c r="B3692" s="151"/>
      <c r="M3692" s="160"/>
    </row>
    <row r="3693" spans="2:13" x14ac:dyDescent="0.25">
      <c r="B3693" s="151"/>
      <c r="M3693" s="160"/>
    </row>
    <row r="3694" spans="2:13" x14ac:dyDescent="0.25">
      <c r="B3694" s="151"/>
      <c r="M3694" s="160"/>
    </row>
    <row r="3695" spans="2:13" x14ac:dyDescent="0.25">
      <c r="B3695" s="151"/>
      <c r="M3695" s="160"/>
    </row>
    <row r="3696" spans="2:13" x14ac:dyDescent="0.25">
      <c r="B3696" s="151"/>
      <c r="M3696" s="160"/>
    </row>
    <row r="3697" spans="2:13" x14ac:dyDescent="0.25">
      <c r="B3697" s="151"/>
      <c r="M3697" s="160"/>
    </row>
    <row r="3698" spans="2:13" x14ac:dyDescent="0.25">
      <c r="B3698" s="151"/>
      <c r="M3698" s="160"/>
    </row>
    <row r="3699" spans="2:13" x14ac:dyDescent="0.25">
      <c r="B3699" s="151"/>
      <c r="M3699" s="160"/>
    </row>
    <row r="3700" spans="2:13" x14ac:dyDescent="0.25">
      <c r="B3700" s="151"/>
      <c r="M3700" s="160"/>
    </row>
    <row r="3701" spans="2:13" x14ac:dyDescent="0.25">
      <c r="B3701" s="151"/>
      <c r="M3701" s="160"/>
    </row>
    <row r="3702" spans="2:13" x14ac:dyDescent="0.25">
      <c r="B3702" s="151"/>
      <c r="M3702" s="160"/>
    </row>
    <row r="3703" spans="2:13" x14ac:dyDescent="0.25">
      <c r="B3703" s="151"/>
      <c r="M3703" s="160"/>
    </row>
    <row r="3704" spans="2:13" x14ac:dyDescent="0.25">
      <c r="B3704" s="151"/>
      <c r="M3704" s="160"/>
    </row>
    <row r="3705" spans="2:13" x14ac:dyDescent="0.25">
      <c r="B3705" s="151"/>
      <c r="M3705" s="160"/>
    </row>
    <row r="3706" spans="2:13" x14ac:dyDescent="0.25">
      <c r="B3706" s="151"/>
      <c r="M3706" s="160"/>
    </row>
    <row r="3707" spans="2:13" x14ac:dyDescent="0.25">
      <c r="B3707" s="151"/>
      <c r="M3707" s="160"/>
    </row>
    <row r="3708" spans="2:13" x14ac:dyDescent="0.25">
      <c r="B3708" s="151"/>
      <c r="M3708" s="160"/>
    </row>
    <row r="3709" spans="2:13" x14ac:dyDescent="0.25">
      <c r="B3709" s="151"/>
      <c r="M3709" s="160"/>
    </row>
    <row r="3710" spans="2:13" x14ac:dyDescent="0.25">
      <c r="B3710" s="151"/>
      <c r="M3710" s="160"/>
    </row>
    <row r="3711" spans="2:13" x14ac:dyDescent="0.25">
      <c r="B3711" s="151"/>
      <c r="M3711" s="160"/>
    </row>
    <row r="3712" spans="2:13" x14ac:dyDescent="0.25">
      <c r="B3712" s="151"/>
      <c r="M3712" s="160"/>
    </row>
    <row r="3713" spans="2:13" x14ac:dyDescent="0.25">
      <c r="B3713" s="151"/>
      <c r="M3713" s="160"/>
    </row>
    <row r="3714" spans="2:13" x14ac:dyDescent="0.25">
      <c r="B3714" s="151"/>
      <c r="M3714" s="160"/>
    </row>
    <row r="3715" spans="2:13" x14ac:dyDescent="0.25">
      <c r="B3715" s="151"/>
      <c r="M3715" s="160"/>
    </row>
    <row r="3716" spans="2:13" x14ac:dyDescent="0.25">
      <c r="B3716" s="151"/>
      <c r="M3716" s="160"/>
    </row>
    <row r="3717" spans="2:13" x14ac:dyDescent="0.25">
      <c r="B3717" s="151"/>
      <c r="M3717" s="160"/>
    </row>
    <row r="3718" spans="2:13" x14ac:dyDescent="0.25">
      <c r="B3718" s="151"/>
      <c r="M3718" s="160"/>
    </row>
    <row r="3719" spans="2:13" x14ac:dyDescent="0.25">
      <c r="B3719" s="151"/>
      <c r="M3719" s="160"/>
    </row>
    <row r="3720" spans="2:13" x14ac:dyDescent="0.25">
      <c r="B3720" s="151"/>
      <c r="M3720" s="160"/>
    </row>
    <row r="3721" spans="2:13" x14ac:dyDescent="0.25">
      <c r="B3721" s="151"/>
      <c r="M3721" s="160"/>
    </row>
    <row r="3722" spans="2:13" x14ac:dyDescent="0.25">
      <c r="B3722" s="151"/>
      <c r="M3722" s="160"/>
    </row>
    <row r="3723" spans="2:13" x14ac:dyDescent="0.25">
      <c r="B3723" s="151"/>
      <c r="M3723" s="160"/>
    </row>
    <row r="3724" spans="2:13" x14ac:dyDescent="0.25">
      <c r="B3724" s="151"/>
      <c r="M3724" s="160"/>
    </row>
    <row r="3725" spans="2:13" x14ac:dyDescent="0.25">
      <c r="B3725" s="151"/>
      <c r="M3725" s="160"/>
    </row>
    <row r="3726" spans="2:13" x14ac:dyDescent="0.25">
      <c r="B3726" s="151"/>
      <c r="M3726" s="160"/>
    </row>
    <row r="3727" spans="2:13" x14ac:dyDescent="0.25">
      <c r="B3727" s="151"/>
      <c r="M3727" s="160"/>
    </row>
    <row r="3728" spans="2:13" x14ac:dyDescent="0.25">
      <c r="B3728" s="151"/>
      <c r="M3728" s="160"/>
    </row>
    <row r="3729" spans="2:13" x14ac:dyDescent="0.25">
      <c r="B3729" s="151"/>
      <c r="M3729" s="160"/>
    </row>
    <row r="3730" spans="2:13" x14ac:dyDescent="0.25">
      <c r="B3730" s="151"/>
      <c r="M3730" s="160"/>
    </row>
    <row r="3731" spans="2:13" x14ac:dyDescent="0.25">
      <c r="B3731" s="151"/>
      <c r="M3731" s="160"/>
    </row>
    <row r="3732" spans="2:13" x14ac:dyDescent="0.25">
      <c r="B3732" s="151"/>
      <c r="M3732" s="160"/>
    </row>
    <row r="3733" spans="2:13" x14ac:dyDescent="0.25">
      <c r="B3733" s="151"/>
      <c r="M3733" s="160"/>
    </row>
    <row r="3734" spans="2:13" x14ac:dyDescent="0.25">
      <c r="B3734" s="151"/>
      <c r="M3734" s="160"/>
    </row>
    <row r="3735" spans="2:13" x14ac:dyDescent="0.25">
      <c r="B3735" s="151"/>
      <c r="M3735" s="160"/>
    </row>
    <row r="3736" spans="2:13" x14ac:dyDescent="0.25">
      <c r="B3736" s="151"/>
      <c r="M3736" s="160"/>
    </row>
    <row r="3737" spans="2:13" x14ac:dyDescent="0.25">
      <c r="B3737" s="151"/>
      <c r="M3737" s="160"/>
    </row>
    <row r="3738" spans="2:13" x14ac:dyDescent="0.25">
      <c r="B3738" s="151"/>
      <c r="M3738" s="160"/>
    </row>
    <row r="3739" spans="2:13" x14ac:dyDescent="0.25">
      <c r="B3739" s="151"/>
      <c r="M3739" s="160"/>
    </row>
    <row r="3740" spans="2:13" x14ac:dyDescent="0.25">
      <c r="B3740" s="151"/>
      <c r="M3740" s="160"/>
    </row>
    <row r="3741" spans="2:13" x14ac:dyDescent="0.25">
      <c r="B3741" s="151"/>
      <c r="M3741" s="160"/>
    </row>
    <row r="3742" spans="2:13" x14ac:dyDescent="0.25">
      <c r="B3742" s="151"/>
      <c r="M3742" s="160"/>
    </row>
    <row r="3743" spans="2:13" x14ac:dyDescent="0.25">
      <c r="B3743" s="151"/>
      <c r="M3743" s="160"/>
    </row>
    <row r="3744" spans="2:13" x14ac:dyDescent="0.25">
      <c r="B3744" s="151"/>
      <c r="M3744" s="160"/>
    </row>
    <row r="3745" spans="2:13" x14ac:dyDescent="0.25">
      <c r="B3745" s="151"/>
      <c r="M3745" s="160"/>
    </row>
    <row r="3746" spans="2:13" x14ac:dyDescent="0.25">
      <c r="B3746" s="151"/>
      <c r="M3746" s="160"/>
    </row>
    <row r="3747" spans="2:13" x14ac:dyDescent="0.25">
      <c r="B3747" s="151"/>
      <c r="M3747" s="160"/>
    </row>
    <row r="3748" spans="2:13" x14ac:dyDescent="0.25">
      <c r="B3748" s="151"/>
      <c r="M3748" s="160"/>
    </row>
    <row r="3749" spans="2:13" x14ac:dyDescent="0.25">
      <c r="B3749" s="151"/>
      <c r="M3749" s="160"/>
    </row>
    <row r="3750" spans="2:13" x14ac:dyDescent="0.25">
      <c r="B3750" s="151"/>
      <c r="M3750" s="160"/>
    </row>
    <row r="3751" spans="2:13" x14ac:dyDescent="0.25">
      <c r="B3751" s="151"/>
      <c r="M3751" s="160"/>
    </row>
    <row r="3752" spans="2:13" x14ac:dyDescent="0.25">
      <c r="B3752" s="151"/>
      <c r="M3752" s="160"/>
    </row>
    <row r="3753" spans="2:13" x14ac:dyDescent="0.25">
      <c r="B3753" s="151"/>
      <c r="M3753" s="160"/>
    </row>
    <row r="3754" spans="2:13" x14ac:dyDescent="0.25">
      <c r="B3754" s="151"/>
      <c r="M3754" s="160"/>
    </row>
    <row r="3755" spans="2:13" x14ac:dyDescent="0.25">
      <c r="B3755" s="151"/>
      <c r="M3755" s="160"/>
    </row>
    <row r="3756" spans="2:13" x14ac:dyDescent="0.25">
      <c r="B3756" s="151"/>
      <c r="M3756" s="160"/>
    </row>
    <row r="3757" spans="2:13" x14ac:dyDescent="0.25">
      <c r="B3757" s="151"/>
      <c r="M3757" s="160"/>
    </row>
    <row r="3758" spans="2:13" x14ac:dyDescent="0.25">
      <c r="B3758" s="151"/>
      <c r="M3758" s="160"/>
    </row>
    <row r="3759" spans="2:13" x14ac:dyDescent="0.25">
      <c r="B3759" s="151"/>
      <c r="M3759" s="160"/>
    </row>
    <row r="3760" spans="2:13" x14ac:dyDescent="0.25">
      <c r="B3760" s="151"/>
      <c r="M3760" s="160"/>
    </row>
    <row r="3761" spans="2:13" x14ac:dyDescent="0.25">
      <c r="B3761" s="151"/>
      <c r="M3761" s="160"/>
    </row>
    <row r="3762" spans="2:13" x14ac:dyDescent="0.25">
      <c r="B3762" s="151"/>
      <c r="M3762" s="160"/>
    </row>
    <row r="3763" spans="2:13" x14ac:dyDescent="0.25">
      <c r="B3763" s="151"/>
      <c r="M3763" s="160"/>
    </row>
    <row r="3764" spans="2:13" x14ac:dyDescent="0.25">
      <c r="B3764" s="151"/>
      <c r="M3764" s="160"/>
    </row>
    <row r="3765" spans="2:13" x14ac:dyDescent="0.25">
      <c r="B3765" s="151"/>
      <c r="M3765" s="160"/>
    </row>
    <row r="3766" spans="2:13" x14ac:dyDescent="0.25">
      <c r="B3766" s="151"/>
      <c r="M3766" s="160"/>
    </row>
    <row r="3767" spans="2:13" x14ac:dyDescent="0.25">
      <c r="B3767" s="151"/>
      <c r="M3767" s="160"/>
    </row>
    <row r="3768" spans="2:13" x14ac:dyDescent="0.25">
      <c r="B3768" s="151"/>
      <c r="M3768" s="160"/>
    </row>
    <row r="3769" spans="2:13" x14ac:dyDescent="0.25">
      <c r="B3769" s="151"/>
      <c r="M3769" s="160"/>
    </row>
    <row r="3770" spans="2:13" x14ac:dyDescent="0.25">
      <c r="B3770" s="151"/>
      <c r="M3770" s="160"/>
    </row>
    <row r="3771" spans="2:13" x14ac:dyDescent="0.25">
      <c r="B3771" s="151"/>
      <c r="M3771" s="160"/>
    </row>
    <row r="3772" spans="2:13" x14ac:dyDescent="0.25">
      <c r="B3772" s="151"/>
      <c r="M3772" s="160"/>
    </row>
    <row r="3773" spans="2:13" x14ac:dyDescent="0.25">
      <c r="B3773" s="151"/>
      <c r="M3773" s="160"/>
    </row>
    <row r="3774" spans="2:13" x14ac:dyDescent="0.25">
      <c r="B3774" s="151"/>
      <c r="M3774" s="160"/>
    </row>
    <row r="3775" spans="2:13" x14ac:dyDescent="0.25">
      <c r="B3775" s="151"/>
      <c r="M3775" s="160"/>
    </row>
    <row r="3776" spans="2:13" x14ac:dyDescent="0.25">
      <c r="B3776" s="151"/>
      <c r="M3776" s="160"/>
    </row>
    <row r="3777" spans="2:13" x14ac:dyDescent="0.25">
      <c r="B3777" s="151"/>
      <c r="M3777" s="160"/>
    </row>
    <row r="3778" spans="2:13" x14ac:dyDescent="0.25">
      <c r="B3778" s="151"/>
      <c r="M3778" s="160"/>
    </row>
    <row r="3779" spans="2:13" x14ac:dyDescent="0.25">
      <c r="B3779" s="151"/>
      <c r="M3779" s="160"/>
    </row>
    <row r="3780" spans="2:13" x14ac:dyDescent="0.25">
      <c r="B3780" s="151"/>
      <c r="M3780" s="160"/>
    </row>
    <row r="3781" spans="2:13" x14ac:dyDescent="0.25">
      <c r="B3781" s="151"/>
      <c r="M3781" s="160"/>
    </row>
    <row r="3782" spans="2:13" x14ac:dyDescent="0.25">
      <c r="B3782" s="151"/>
      <c r="M3782" s="160"/>
    </row>
    <row r="3783" spans="2:13" x14ac:dyDescent="0.25">
      <c r="B3783" s="151"/>
      <c r="M3783" s="160"/>
    </row>
    <row r="3784" spans="2:13" x14ac:dyDescent="0.25">
      <c r="B3784" s="151"/>
      <c r="M3784" s="160"/>
    </row>
    <row r="3785" spans="2:13" x14ac:dyDescent="0.25">
      <c r="B3785" s="151"/>
      <c r="M3785" s="160"/>
    </row>
    <row r="3786" spans="2:13" x14ac:dyDescent="0.25">
      <c r="B3786" s="151"/>
      <c r="M3786" s="160"/>
    </row>
    <row r="3787" spans="2:13" x14ac:dyDescent="0.25">
      <c r="B3787" s="151"/>
      <c r="M3787" s="160"/>
    </row>
    <row r="3788" spans="2:13" x14ac:dyDescent="0.25">
      <c r="B3788" s="151"/>
      <c r="M3788" s="160"/>
    </row>
    <row r="3789" spans="2:13" x14ac:dyDescent="0.25">
      <c r="B3789" s="151"/>
      <c r="M3789" s="160"/>
    </row>
    <row r="3790" spans="2:13" x14ac:dyDescent="0.25">
      <c r="B3790" s="151"/>
      <c r="M3790" s="160"/>
    </row>
    <row r="3791" spans="2:13" x14ac:dyDescent="0.25">
      <c r="B3791" s="151"/>
      <c r="M3791" s="160"/>
    </row>
    <row r="3792" spans="2:13" x14ac:dyDescent="0.25">
      <c r="B3792" s="151"/>
      <c r="M3792" s="160"/>
    </row>
    <row r="3793" spans="2:13" x14ac:dyDescent="0.25">
      <c r="B3793" s="151"/>
      <c r="M3793" s="160"/>
    </row>
    <row r="3794" spans="2:13" x14ac:dyDescent="0.25">
      <c r="B3794" s="151"/>
      <c r="M3794" s="160"/>
    </row>
    <row r="3795" spans="2:13" x14ac:dyDescent="0.25">
      <c r="B3795" s="151"/>
      <c r="M3795" s="160"/>
    </row>
    <row r="3796" spans="2:13" x14ac:dyDescent="0.25">
      <c r="B3796" s="151"/>
      <c r="M3796" s="160"/>
    </row>
    <row r="3797" spans="2:13" x14ac:dyDescent="0.25">
      <c r="B3797" s="151"/>
      <c r="M3797" s="160"/>
    </row>
    <row r="3798" spans="2:13" x14ac:dyDescent="0.25">
      <c r="B3798" s="151"/>
      <c r="M3798" s="160"/>
    </row>
    <row r="3799" spans="2:13" x14ac:dyDescent="0.25">
      <c r="B3799" s="151"/>
      <c r="M3799" s="160"/>
    </row>
    <row r="3800" spans="2:13" x14ac:dyDescent="0.25">
      <c r="B3800" s="151"/>
      <c r="M3800" s="160"/>
    </row>
    <row r="3801" spans="2:13" x14ac:dyDescent="0.25">
      <c r="B3801" s="151"/>
      <c r="M3801" s="160"/>
    </row>
    <row r="3802" spans="2:13" x14ac:dyDescent="0.25">
      <c r="B3802" s="151"/>
      <c r="M3802" s="160"/>
    </row>
    <row r="3803" spans="2:13" x14ac:dyDescent="0.25">
      <c r="B3803" s="151"/>
      <c r="M3803" s="160"/>
    </row>
    <row r="3804" spans="2:13" x14ac:dyDescent="0.25">
      <c r="B3804" s="151"/>
      <c r="M3804" s="160"/>
    </row>
    <row r="3805" spans="2:13" x14ac:dyDescent="0.25">
      <c r="B3805" s="151"/>
      <c r="M3805" s="160"/>
    </row>
    <row r="3806" spans="2:13" x14ac:dyDescent="0.25">
      <c r="B3806" s="151"/>
      <c r="M3806" s="160"/>
    </row>
    <row r="3807" spans="2:13" x14ac:dyDescent="0.25">
      <c r="B3807" s="151"/>
      <c r="M3807" s="160"/>
    </row>
    <row r="3808" spans="2:13" x14ac:dyDescent="0.25">
      <c r="B3808" s="151"/>
      <c r="M3808" s="160"/>
    </row>
    <row r="3809" spans="2:13" x14ac:dyDescent="0.25">
      <c r="B3809" s="151"/>
      <c r="M3809" s="160"/>
    </row>
    <row r="3810" spans="2:13" x14ac:dyDescent="0.25">
      <c r="B3810" s="151"/>
      <c r="M3810" s="160"/>
    </row>
    <row r="3811" spans="2:13" x14ac:dyDescent="0.25">
      <c r="B3811" s="151"/>
      <c r="M3811" s="160"/>
    </row>
    <row r="3812" spans="2:13" x14ac:dyDescent="0.25">
      <c r="B3812" s="151"/>
      <c r="M3812" s="160"/>
    </row>
    <row r="3813" spans="2:13" x14ac:dyDescent="0.25">
      <c r="B3813" s="151"/>
      <c r="M3813" s="160"/>
    </row>
    <row r="3814" spans="2:13" x14ac:dyDescent="0.25">
      <c r="B3814" s="151"/>
      <c r="M3814" s="160"/>
    </row>
    <row r="3815" spans="2:13" x14ac:dyDescent="0.25">
      <c r="B3815" s="151"/>
      <c r="M3815" s="160"/>
    </row>
    <row r="3816" spans="2:13" x14ac:dyDescent="0.25">
      <c r="B3816" s="151"/>
      <c r="M3816" s="160"/>
    </row>
    <row r="3817" spans="2:13" x14ac:dyDescent="0.25">
      <c r="B3817" s="151"/>
      <c r="M3817" s="160"/>
    </row>
    <row r="3818" spans="2:13" x14ac:dyDescent="0.25">
      <c r="B3818" s="151"/>
      <c r="M3818" s="160"/>
    </row>
    <row r="3819" spans="2:13" x14ac:dyDescent="0.25">
      <c r="B3819" s="151"/>
      <c r="M3819" s="160"/>
    </row>
    <row r="3820" spans="2:13" x14ac:dyDescent="0.25">
      <c r="B3820" s="151"/>
      <c r="M3820" s="160"/>
    </row>
    <row r="3821" spans="2:13" x14ac:dyDescent="0.25">
      <c r="B3821" s="151"/>
      <c r="M3821" s="160"/>
    </row>
    <row r="3822" spans="2:13" x14ac:dyDescent="0.25">
      <c r="B3822" s="151"/>
      <c r="M3822" s="160"/>
    </row>
    <row r="3823" spans="2:13" x14ac:dyDescent="0.25">
      <c r="B3823" s="151"/>
      <c r="M3823" s="160"/>
    </row>
    <row r="3824" spans="2:13" x14ac:dyDescent="0.25">
      <c r="B3824" s="151"/>
      <c r="M3824" s="160"/>
    </row>
    <row r="3825" spans="2:13" x14ac:dyDescent="0.25">
      <c r="B3825" s="151"/>
      <c r="M3825" s="160"/>
    </row>
    <row r="3826" spans="2:13" x14ac:dyDescent="0.25">
      <c r="B3826" s="151"/>
      <c r="M3826" s="160"/>
    </row>
    <row r="3827" spans="2:13" x14ac:dyDescent="0.25">
      <c r="B3827" s="151"/>
      <c r="M3827" s="160"/>
    </row>
    <row r="3828" spans="2:13" x14ac:dyDescent="0.25">
      <c r="B3828" s="151"/>
      <c r="M3828" s="160"/>
    </row>
    <row r="3829" spans="2:13" x14ac:dyDescent="0.25">
      <c r="B3829" s="151"/>
      <c r="M3829" s="160"/>
    </row>
    <row r="3830" spans="2:13" x14ac:dyDescent="0.25">
      <c r="B3830" s="151"/>
      <c r="M3830" s="160"/>
    </row>
    <row r="3831" spans="2:13" x14ac:dyDescent="0.25">
      <c r="B3831" s="151"/>
      <c r="M3831" s="160"/>
    </row>
    <row r="3832" spans="2:13" x14ac:dyDescent="0.25">
      <c r="B3832" s="151"/>
      <c r="M3832" s="160"/>
    </row>
    <row r="3833" spans="2:13" x14ac:dyDescent="0.25">
      <c r="B3833" s="151"/>
      <c r="M3833" s="160"/>
    </row>
    <row r="3834" spans="2:13" x14ac:dyDescent="0.25">
      <c r="B3834" s="151"/>
      <c r="M3834" s="160"/>
    </row>
    <row r="3835" spans="2:13" x14ac:dyDescent="0.25">
      <c r="B3835" s="151"/>
      <c r="M3835" s="160"/>
    </row>
    <row r="3836" spans="2:13" x14ac:dyDescent="0.25">
      <c r="B3836" s="151"/>
      <c r="M3836" s="160"/>
    </row>
    <row r="3837" spans="2:13" x14ac:dyDescent="0.25">
      <c r="B3837" s="151"/>
      <c r="M3837" s="160"/>
    </row>
    <row r="3838" spans="2:13" x14ac:dyDescent="0.25">
      <c r="B3838" s="151"/>
      <c r="M3838" s="160"/>
    </row>
    <row r="3839" spans="2:13" x14ac:dyDescent="0.25">
      <c r="B3839" s="151"/>
      <c r="M3839" s="160"/>
    </row>
    <row r="3840" spans="2:13" x14ac:dyDescent="0.25">
      <c r="B3840" s="151"/>
      <c r="M3840" s="160"/>
    </row>
    <row r="3841" spans="2:13" x14ac:dyDescent="0.25">
      <c r="B3841" s="151"/>
      <c r="M3841" s="160"/>
    </row>
    <row r="3842" spans="2:13" x14ac:dyDescent="0.25">
      <c r="B3842" s="151"/>
      <c r="M3842" s="160"/>
    </row>
    <row r="3843" spans="2:13" x14ac:dyDescent="0.25">
      <c r="B3843" s="151"/>
      <c r="M3843" s="160"/>
    </row>
    <row r="3844" spans="2:13" x14ac:dyDescent="0.25">
      <c r="B3844" s="151"/>
      <c r="M3844" s="160"/>
    </row>
    <row r="3845" spans="2:13" x14ac:dyDescent="0.25">
      <c r="B3845" s="151"/>
      <c r="M3845" s="160"/>
    </row>
    <row r="3846" spans="2:13" x14ac:dyDescent="0.25">
      <c r="B3846" s="151"/>
      <c r="M3846" s="160"/>
    </row>
    <row r="3847" spans="2:13" x14ac:dyDescent="0.25">
      <c r="B3847" s="151"/>
      <c r="M3847" s="160"/>
    </row>
    <row r="3848" spans="2:13" x14ac:dyDescent="0.25">
      <c r="B3848" s="151"/>
      <c r="M3848" s="160"/>
    </row>
    <row r="3849" spans="2:13" x14ac:dyDescent="0.25">
      <c r="B3849" s="151"/>
      <c r="M3849" s="160"/>
    </row>
    <row r="3850" spans="2:13" x14ac:dyDescent="0.25">
      <c r="B3850" s="151"/>
      <c r="M3850" s="160"/>
    </row>
    <row r="3851" spans="2:13" x14ac:dyDescent="0.25">
      <c r="B3851" s="151"/>
      <c r="M3851" s="160"/>
    </row>
    <row r="3852" spans="2:13" x14ac:dyDescent="0.25">
      <c r="B3852" s="151"/>
      <c r="M3852" s="160"/>
    </row>
    <row r="3853" spans="2:13" x14ac:dyDescent="0.25">
      <c r="B3853" s="151"/>
      <c r="M3853" s="160"/>
    </row>
    <row r="3854" spans="2:13" x14ac:dyDescent="0.25">
      <c r="B3854" s="151"/>
      <c r="M3854" s="160"/>
    </row>
    <row r="3855" spans="2:13" x14ac:dyDescent="0.25">
      <c r="B3855" s="151"/>
      <c r="M3855" s="160"/>
    </row>
    <row r="3856" spans="2:13" x14ac:dyDescent="0.25">
      <c r="B3856" s="151"/>
      <c r="M3856" s="160"/>
    </row>
    <row r="3857" spans="2:13" x14ac:dyDescent="0.25">
      <c r="B3857" s="151"/>
      <c r="M3857" s="160"/>
    </row>
    <row r="3858" spans="2:13" x14ac:dyDescent="0.25">
      <c r="B3858" s="151"/>
      <c r="M3858" s="160"/>
    </row>
    <row r="3859" spans="2:13" x14ac:dyDescent="0.25">
      <c r="B3859" s="151"/>
      <c r="M3859" s="160"/>
    </row>
    <row r="3860" spans="2:13" x14ac:dyDescent="0.25">
      <c r="B3860" s="151"/>
      <c r="M3860" s="160"/>
    </row>
    <row r="3861" spans="2:13" x14ac:dyDescent="0.25">
      <c r="B3861" s="151"/>
      <c r="M3861" s="160"/>
    </row>
    <row r="3862" spans="2:13" x14ac:dyDescent="0.25">
      <c r="B3862" s="151"/>
      <c r="M3862" s="160"/>
    </row>
    <row r="3863" spans="2:13" x14ac:dyDescent="0.25">
      <c r="B3863" s="151"/>
      <c r="M3863" s="160"/>
    </row>
    <row r="3864" spans="2:13" x14ac:dyDescent="0.25">
      <c r="B3864" s="151"/>
      <c r="M3864" s="160"/>
    </row>
    <row r="3865" spans="2:13" x14ac:dyDescent="0.25">
      <c r="B3865" s="151"/>
      <c r="M3865" s="160"/>
    </row>
    <row r="3866" spans="2:13" x14ac:dyDescent="0.25">
      <c r="B3866" s="151"/>
      <c r="M3866" s="160"/>
    </row>
    <row r="3867" spans="2:13" x14ac:dyDescent="0.25">
      <c r="B3867" s="151"/>
      <c r="M3867" s="160"/>
    </row>
    <row r="3868" spans="2:13" x14ac:dyDescent="0.25">
      <c r="B3868" s="151"/>
      <c r="M3868" s="160"/>
    </row>
    <row r="3869" spans="2:13" x14ac:dyDescent="0.25">
      <c r="B3869" s="151"/>
      <c r="M3869" s="160"/>
    </row>
    <row r="3870" spans="2:13" x14ac:dyDescent="0.25">
      <c r="B3870" s="151"/>
      <c r="M3870" s="160"/>
    </row>
    <row r="3871" spans="2:13" x14ac:dyDescent="0.25">
      <c r="B3871" s="151"/>
      <c r="M3871" s="160"/>
    </row>
    <row r="3872" spans="2:13" x14ac:dyDescent="0.25">
      <c r="B3872" s="151"/>
      <c r="M3872" s="160"/>
    </row>
    <row r="3873" spans="2:13" x14ac:dyDescent="0.25">
      <c r="B3873" s="151"/>
      <c r="M3873" s="160"/>
    </row>
    <row r="3874" spans="2:13" x14ac:dyDescent="0.25">
      <c r="B3874" s="151"/>
      <c r="M3874" s="160"/>
    </row>
    <row r="3875" spans="2:13" x14ac:dyDescent="0.25">
      <c r="B3875" s="151"/>
      <c r="M3875" s="160"/>
    </row>
    <row r="3876" spans="2:13" x14ac:dyDescent="0.25">
      <c r="B3876" s="151"/>
      <c r="M3876" s="160"/>
    </row>
    <row r="3877" spans="2:13" x14ac:dyDescent="0.25">
      <c r="B3877" s="151"/>
      <c r="M3877" s="160"/>
    </row>
    <row r="3878" spans="2:13" x14ac:dyDescent="0.25">
      <c r="B3878" s="151"/>
      <c r="M3878" s="160"/>
    </row>
    <row r="3879" spans="2:13" x14ac:dyDescent="0.25">
      <c r="B3879" s="151"/>
      <c r="M3879" s="160"/>
    </row>
    <row r="3880" spans="2:13" x14ac:dyDescent="0.25">
      <c r="B3880" s="151"/>
      <c r="M3880" s="160"/>
    </row>
    <row r="3881" spans="2:13" x14ac:dyDescent="0.25">
      <c r="B3881" s="151"/>
      <c r="M3881" s="160"/>
    </row>
    <row r="3882" spans="2:13" x14ac:dyDescent="0.25">
      <c r="B3882" s="151"/>
      <c r="M3882" s="160"/>
    </row>
    <row r="3883" spans="2:13" x14ac:dyDescent="0.25">
      <c r="B3883" s="151"/>
      <c r="M3883" s="160"/>
    </row>
    <row r="3884" spans="2:13" x14ac:dyDescent="0.25">
      <c r="B3884" s="151"/>
      <c r="M3884" s="160"/>
    </row>
    <row r="3885" spans="2:13" x14ac:dyDescent="0.25">
      <c r="B3885" s="151"/>
      <c r="M3885" s="160"/>
    </row>
    <row r="3886" spans="2:13" x14ac:dyDescent="0.25">
      <c r="B3886" s="151"/>
      <c r="M3886" s="160"/>
    </row>
    <row r="3887" spans="2:13" x14ac:dyDescent="0.25">
      <c r="B3887" s="151"/>
      <c r="M3887" s="160"/>
    </row>
    <row r="3888" spans="2:13" x14ac:dyDescent="0.25">
      <c r="B3888" s="151"/>
      <c r="M3888" s="160"/>
    </row>
    <row r="3889" spans="2:13" x14ac:dyDescent="0.25">
      <c r="B3889" s="151"/>
      <c r="M3889" s="160"/>
    </row>
    <row r="3890" spans="2:13" x14ac:dyDescent="0.25">
      <c r="B3890" s="151"/>
      <c r="M3890" s="160"/>
    </row>
    <row r="3891" spans="2:13" x14ac:dyDescent="0.25">
      <c r="B3891" s="151"/>
      <c r="M3891" s="160"/>
    </row>
    <row r="3892" spans="2:13" x14ac:dyDescent="0.25">
      <c r="B3892" s="151"/>
      <c r="M3892" s="160"/>
    </row>
    <row r="3893" spans="2:13" x14ac:dyDescent="0.25">
      <c r="B3893" s="151"/>
      <c r="M3893" s="160"/>
    </row>
    <row r="3894" spans="2:13" x14ac:dyDescent="0.25">
      <c r="B3894" s="151"/>
      <c r="M3894" s="160"/>
    </row>
    <row r="3895" spans="2:13" x14ac:dyDescent="0.25">
      <c r="B3895" s="151"/>
      <c r="M3895" s="160"/>
    </row>
    <row r="3896" spans="2:13" x14ac:dyDescent="0.25">
      <c r="B3896" s="151"/>
      <c r="M3896" s="160"/>
    </row>
    <row r="3897" spans="2:13" x14ac:dyDescent="0.25">
      <c r="B3897" s="151"/>
      <c r="M3897" s="160"/>
    </row>
    <row r="3898" spans="2:13" x14ac:dyDescent="0.25">
      <c r="B3898" s="151"/>
      <c r="M3898" s="160"/>
    </row>
    <row r="3899" spans="2:13" x14ac:dyDescent="0.25">
      <c r="B3899" s="151"/>
      <c r="M3899" s="160"/>
    </row>
    <row r="3900" spans="2:13" x14ac:dyDescent="0.25">
      <c r="B3900" s="151"/>
      <c r="M3900" s="160"/>
    </row>
    <row r="3901" spans="2:13" x14ac:dyDescent="0.25">
      <c r="B3901" s="151"/>
      <c r="M3901" s="160"/>
    </row>
    <row r="3902" spans="2:13" x14ac:dyDescent="0.25">
      <c r="B3902" s="151"/>
      <c r="M3902" s="160"/>
    </row>
    <row r="3903" spans="2:13" x14ac:dyDescent="0.25">
      <c r="B3903" s="151"/>
      <c r="M3903" s="160"/>
    </row>
    <row r="3904" spans="2:13" x14ac:dyDescent="0.25">
      <c r="B3904" s="151"/>
      <c r="M3904" s="160"/>
    </row>
    <row r="3905" spans="2:13" x14ac:dyDescent="0.25">
      <c r="B3905" s="151"/>
      <c r="M3905" s="160"/>
    </row>
    <row r="3906" spans="2:13" x14ac:dyDescent="0.25">
      <c r="B3906" s="151"/>
      <c r="M3906" s="160"/>
    </row>
    <row r="3907" spans="2:13" x14ac:dyDescent="0.25">
      <c r="B3907" s="151"/>
      <c r="M3907" s="160"/>
    </row>
    <row r="3908" spans="2:13" x14ac:dyDescent="0.25">
      <c r="B3908" s="151"/>
      <c r="M3908" s="160"/>
    </row>
    <row r="3909" spans="2:13" x14ac:dyDescent="0.25">
      <c r="B3909" s="151"/>
      <c r="M3909" s="160"/>
    </row>
    <row r="3910" spans="2:13" x14ac:dyDescent="0.25">
      <c r="B3910" s="151"/>
      <c r="M3910" s="160"/>
    </row>
    <row r="3911" spans="2:13" x14ac:dyDescent="0.25">
      <c r="B3911" s="151"/>
      <c r="M3911" s="160"/>
    </row>
    <row r="3912" spans="2:13" x14ac:dyDescent="0.25">
      <c r="B3912" s="151"/>
      <c r="M3912" s="160"/>
    </row>
    <row r="3913" spans="2:13" x14ac:dyDescent="0.25">
      <c r="B3913" s="151"/>
      <c r="M3913" s="160"/>
    </row>
    <row r="3914" spans="2:13" x14ac:dyDescent="0.25">
      <c r="B3914" s="151"/>
      <c r="M3914" s="160"/>
    </row>
    <row r="3915" spans="2:13" x14ac:dyDescent="0.25">
      <c r="B3915" s="151"/>
      <c r="M3915" s="160"/>
    </row>
    <row r="3916" spans="2:13" x14ac:dyDescent="0.25">
      <c r="B3916" s="151"/>
      <c r="M3916" s="160"/>
    </row>
    <row r="3917" spans="2:13" x14ac:dyDescent="0.25">
      <c r="B3917" s="151"/>
      <c r="M3917" s="160"/>
    </row>
    <row r="3918" spans="2:13" x14ac:dyDescent="0.25">
      <c r="B3918" s="151"/>
      <c r="M3918" s="160"/>
    </row>
    <row r="3919" spans="2:13" x14ac:dyDescent="0.25">
      <c r="B3919" s="151"/>
      <c r="M3919" s="160"/>
    </row>
    <row r="3920" spans="2:13" x14ac:dyDescent="0.25">
      <c r="B3920" s="151"/>
      <c r="M3920" s="160"/>
    </row>
    <row r="3921" spans="2:13" x14ac:dyDescent="0.25">
      <c r="B3921" s="151"/>
      <c r="M3921" s="160"/>
    </row>
    <row r="3922" spans="2:13" x14ac:dyDescent="0.25">
      <c r="B3922" s="151"/>
      <c r="M3922" s="160"/>
    </row>
    <row r="3923" spans="2:13" x14ac:dyDescent="0.25">
      <c r="B3923" s="151"/>
      <c r="M3923" s="160"/>
    </row>
    <row r="3924" spans="2:13" x14ac:dyDescent="0.25">
      <c r="B3924" s="151"/>
      <c r="M3924" s="160"/>
    </row>
    <row r="3925" spans="2:13" x14ac:dyDescent="0.25">
      <c r="B3925" s="151"/>
      <c r="M3925" s="160"/>
    </row>
    <row r="3926" spans="2:13" x14ac:dyDescent="0.25">
      <c r="B3926" s="151"/>
      <c r="M3926" s="160"/>
    </row>
    <row r="3927" spans="2:13" x14ac:dyDescent="0.25">
      <c r="B3927" s="151"/>
      <c r="M3927" s="160"/>
    </row>
    <row r="3928" spans="2:13" x14ac:dyDescent="0.25">
      <c r="B3928" s="151"/>
      <c r="M3928" s="160"/>
    </row>
    <row r="3929" spans="2:13" x14ac:dyDescent="0.25">
      <c r="B3929" s="151"/>
      <c r="M3929" s="160"/>
    </row>
    <row r="3930" spans="2:13" x14ac:dyDescent="0.25">
      <c r="B3930" s="151"/>
      <c r="M3930" s="160"/>
    </row>
    <row r="3931" spans="2:13" x14ac:dyDescent="0.25">
      <c r="B3931" s="151"/>
      <c r="M3931" s="160"/>
    </row>
    <row r="3932" spans="2:13" x14ac:dyDescent="0.25">
      <c r="B3932" s="151"/>
      <c r="M3932" s="160"/>
    </row>
    <row r="3933" spans="2:13" x14ac:dyDescent="0.25">
      <c r="B3933" s="151"/>
      <c r="M3933" s="160"/>
    </row>
    <row r="3934" spans="2:13" x14ac:dyDescent="0.25">
      <c r="B3934" s="151"/>
      <c r="M3934" s="160"/>
    </row>
    <row r="3935" spans="2:13" x14ac:dyDescent="0.25">
      <c r="B3935" s="151"/>
      <c r="M3935" s="160"/>
    </row>
    <row r="3936" spans="2:13" x14ac:dyDescent="0.25">
      <c r="B3936" s="151"/>
      <c r="M3936" s="160"/>
    </row>
    <row r="3937" spans="2:13" x14ac:dyDescent="0.25">
      <c r="B3937" s="151"/>
      <c r="M3937" s="160"/>
    </row>
    <row r="3938" spans="2:13" x14ac:dyDescent="0.25">
      <c r="B3938" s="151"/>
      <c r="M3938" s="160"/>
    </row>
    <row r="3939" spans="2:13" x14ac:dyDescent="0.25">
      <c r="B3939" s="151"/>
      <c r="M3939" s="160"/>
    </row>
    <row r="3940" spans="2:13" x14ac:dyDescent="0.25">
      <c r="B3940" s="151"/>
      <c r="M3940" s="160"/>
    </row>
    <row r="3941" spans="2:13" x14ac:dyDescent="0.25">
      <c r="B3941" s="151"/>
      <c r="M3941" s="160"/>
    </row>
    <row r="3942" spans="2:13" x14ac:dyDescent="0.25">
      <c r="B3942" s="151"/>
      <c r="M3942" s="160"/>
    </row>
    <row r="3943" spans="2:13" x14ac:dyDescent="0.25">
      <c r="B3943" s="151"/>
      <c r="M3943" s="160"/>
    </row>
    <row r="3944" spans="2:13" x14ac:dyDescent="0.25">
      <c r="B3944" s="151"/>
      <c r="M3944" s="160"/>
    </row>
    <row r="3945" spans="2:13" x14ac:dyDescent="0.25">
      <c r="B3945" s="151"/>
      <c r="M3945" s="160"/>
    </row>
    <row r="3946" spans="2:13" x14ac:dyDescent="0.25">
      <c r="B3946" s="151"/>
      <c r="M3946" s="160"/>
    </row>
    <row r="3947" spans="2:13" x14ac:dyDescent="0.25">
      <c r="B3947" s="151"/>
      <c r="M3947" s="160"/>
    </row>
    <row r="3948" spans="2:13" x14ac:dyDescent="0.25">
      <c r="B3948" s="151"/>
      <c r="M3948" s="160"/>
    </row>
    <row r="3949" spans="2:13" x14ac:dyDescent="0.25">
      <c r="B3949" s="151"/>
      <c r="M3949" s="160"/>
    </row>
    <row r="3950" spans="2:13" x14ac:dyDescent="0.25">
      <c r="B3950" s="151"/>
      <c r="M3950" s="160"/>
    </row>
    <row r="3951" spans="2:13" x14ac:dyDescent="0.25">
      <c r="B3951" s="151"/>
      <c r="M3951" s="160"/>
    </row>
    <row r="3952" spans="2:13" x14ac:dyDescent="0.25">
      <c r="B3952" s="151"/>
      <c r="M3952" s="160"/>
    </row>
    <row r="3953" spans="2:13" x14ac:dyDescent="0.25">
      <c r="B3953" s="151"/>
      <c r="M3953" s="160"/>
    </row>
    <row r="3954" spans="2:13" x14ac:dyDescent="0.25">
      <c r="B3954" s="151"/>
      <c r="M3954" s="160"/>
    </row>
    <row r="3955" spans="2:13" x14ac:dyDescent="0.25">
      <c r="B3955" s="151"/>
      <c r="M3955" s="160"/>
    </row>
    <row r="3956" spans="2:13" x14ac:dyDescent="0.25">
      <c r="B3956" s="151"/>
      <c r="M3956" s="160"/>
    </row>
    <row r="3957" spans="2:13" x14ac:dyDescent="0.25">
      <c r="B3957" s="151"/>
      <c r="M3957" s="160"/>
    </row>
    <row r="3958" spans="2:13" x14ac:dyDescent="0.25">
      <c r="B3958" s="151"/>
      <c r="M3958" s="160"/>
    </row>
    <row r="3959" spans="2:13" x14ac:dyDescent="0.25">
      <c r="B3959" s="151"/>
      <c r="M3959" s="160"/>
    </row>
    <row r="3960" spans="2:13" x14ac:dyDescent="0.25">
      <c r="B3960" s="151"/>
      <c r="M3960" s="160"/>
    </row>
    <row r="3961" spans="2:13" x14ac:dyDescent="0.25">
      <c r="B3961" s="151"/>
      <c r="M3961" s="160"/>
    </row>
    <row r="3962" spans="2:13" x14ac:dyDescent="0.25">
      <c r="B3962" s="151"/>
      <c r="M3962" s="160"/>
    </row>
    <row r="3963" spans="2:13" x14ac:dyDescent="0.25">
      <c r="B3963" s="151"/>
      <c r="M3963" s="160"/>
    </row>
    <row r="3964" spans="2:13" x14ac:dyDescent="0.25">
      <c r="B3964" s="151"/>
      <c r="M3964" s="160"/>
    </row>
    <row r="3965" spans="2:13" x14ac:dyDescent="0.25">
      <c r="B3965" s="151"/>
      <c r="M3965" s="160"/>
    </row>
    <row r="3966" spans="2:13" x14ac:dyDescent="0.25">
      <c r="B3966" s="151"/>
      <c r="M3966" s="160"/>
    </row>
    <row r="3967" spans="2:13" x14ac:dyDescent="0.25">
      <c r="B3967" s="151"/>
      <c r="M3967" s="160"/>
    </row>
    <row r="3968" spans="2:13" x14ac:dyDescent="0.25">
      <c r="B3968" s="151"/>
      <c r="M3968" s="160"/>
    </row>
    <row r="3969" spans="2:13" x14ac:dyDescent="0.25">
      <c r="B3969" s="151"/>
      <c r="M3969" s="160"/>
    </row>
    <row r="3970" spans="2:13" x14ac:dyDescent="0.25">
      <c r="B3970" s="151"/>
      <c r="M3970" s="160"/>
    </row>
    <row r="3971" spans="2:13" x14ac:dyDescent="0.25">
      <c r="B3971" s="151"/>
      <c r="M3971" s="160"/>
    </row>
    <row r="3972" spans="2:13" x14ac:dyDescent="0.25">
      <c r="B3972" s="151"/>
      <c r="M3972" s="160"/>
    </row>
    <row r="3973" spans="2:13" x14ac:dyDescent="0.25">
      <c r="B3973" s="151"/>
      <c r="M3973" s="160"/>
    </row>
    <row r="3974" spans="2:13" x14ac:dyDescent="0.25">
      <c r="B3974" s="151"/>
      <c r="M3974" s="160"/>
    </row>
    <row r="3975" spans="2:13" x14ac:dyDescent="0.25">
      <c r="B3975" s="151"/>
      <c r="M3975" s="160"/>
    </row>
    <row r="3976" spans="2:13" x14ac:dyDescent="0.25">
      <c r="B3976" s="151"/>
      <c r="M3976" s="160"/>
    </row>
    <row r="3977" spans="2:13" x14ac:dyDescent="0.25">
      <c r="B3977" s="151"/>
      <c r="M3977" s="160"/>
    </row>
    <row r="3978" spans="2:13" x14ac:dyDescent="0.25">
      <c r="B3978" s="151"/>
      <c r="M3978" s="160"/>
    </row>
    <row r="3979" spans="2:13" x14ac:dyDescent="0.25">
      <c r="B3979" s="151"/>
      <c r="M3979" s="160"/>
    </row>
    <row r="3980" spans="2:13" x14ac:dyDescent="0.25">
      <c r="B3980" s="151"/>
      <c r="M3980" s="160"/>
    </row>
    <row r="3981" spans="2:13" x14ac:dyDescent="0.25">
      <c r="B3981" s="151"/>
      <c r="M3981" s="160"/>
    </row>
    <row r="3982" spans="2:13" x14ac:dyDescent="0.25">
      <c r="B3982" s="151"/>
      <c r="M3982" s="160"/>
    </row>
    <row r="3983" spans="2:13" x14ac:dyDescent="0.25">
      <c r="B3983" s="151"/>
      <c r="M3983" s="160"/>
    </row>
    <row r="3984" spans="2:13" x14ac:dyDescent="0.25">
      <c r="B3984" s="151"/>
      <c r="M3984" s="160"/>
    </row>
    <row r="3985" spans="2:13" x14ac:dyDescent="0.25">
      <c r="B3985" s="151"/>
      <c r="M3985" s="160"/>
    </row>
    <row r="3986" spans="2:13" x14ac:dyDescent="0.25">
      <c r="B3986" s="151"/>
      <c r="M3986" s="160"/>
    </row>
    <row r="3987" spans="2:13" x14ac:dyDescent="0.25">
      <c r="B3987" s="151"/>
      <c r="M3987" s="160"/>
    </row>
    <row r="3988" spans="2:13" x14ac:dyDescent="0.25">
      <c r="B3988" s="151"/>
      <c r="M3988" s="160"/>
    </row>
    <row r="3989" spans="2:13" x14ac:dyDescent="0.25">
      <c r="B3989" s="151"/>
      <c r="M3989" s="160"/>
    </row>
    <row r="3990" spans="2:13" x14ac:dyDescent="0.25">
      <c r="B3990" s="151"/>
      <c r="M3990" s="160"/>
    </row>
    <row r="3991" spans="2:13" x14ac:dyDescent="0.25">
      <c r="B3991" s="151"/>
      <c r="M3991" s="160"/>
    </row>
    <row r="3992" spans="2:13" x14ac:dyDescent="0.25">
      <c r="B3992" s="151"/>
      <c r="M3992" s="160"/>
    </row>
    <row r="3993" spans="2:13" x14ac:dyDescent="0.25">
      <c r="B3993" s="151"/>
      <c r="M3993" s="160"/>
    </row>
    <row r="3994" spans="2:13" x14ac:dyDescent="0.25">
      <c r="B3994" s="151"/>
      <c r="M3994" s="160"/>
    </row>
    <row r="3995" spans="2:13" x14ac:dyDescent="0.25">
      <c r="B3995" s="151"/>
      <c r="M3995" s="160"/>
    </row>
    <row r="3996" spans="2:13" x14ac:dyDescent="0.25">
      <c r="B3996" s="151"/>
      <c r="M3996" s="160"/>
    </row>
    <row r="3997" spans="2:13" x14ac:dyDescent="0.25">
      <c r="B3997" s="151"/>
      <c r="M3997" s="160"/>
    </row>
    <row r="3998" spans="2:13" x14ac:dyDescent="0.25">
      <c r="B3998" s="151"/>
      <c r="M3998" s="160"/>
    </row>
    <row r="3999" spans="2:13" x14ac:dyDescent="0.25">
      <c r="B3999" s="151"/>
      <c r="M3999" s="160"/>
    </row>
    <row r="4000" spans="2:13" x14ac:dyDescent="0.25">
      <c r="B4000" s="151"/>
      <c r="M4000" s="160"/>
    </row>
    <row r="4001" spans="2:13" x14ac:dyDescent="0.25">
      <c r="B4001" s="151"/>
      <c r="M4001" s="160"/>
    </row>
    <row r="4002" spans="2:13" x14ac:dyDescent="0.25">
      <c r="B4002" s="151"/>
      <c r="M4002" s="160"/>
    </row>
    <row r="4003" spans="2:13" x14ac:dyDescent="0.25">
      <c r="B4003" s="151"/>
      <c r="M4003" s="160"/>
    </row>
    <row r="4004" spans="2:13" x14ac:dyDescent="0.25">
      <c r="B4004" s="151"/>
      <c r="M4004" s="160"/>
    </row>
    <row r="4005" spans="2:13" x14ac:dyDescent="0.25">
      <c r="B4005" s="151"/>
      <c r="M4005" s="160"/>
    </row>
    <row r="4006" spans="2:13" x14ac:dyDescent="0.25">
      <c r="B4006" s="151"/>
      <c r="M4006" s="160"/>
    </row>
    <row r="4007" spans="2:13" x14ac:dyDescent="0.25">
      <c r="B4007" s="151"/>
      <c r="M4007" s="160"/>
    </row>
    <row r="4008" spans="2:13" x14ac:dyDescent="0.25">
      <c r="B4008" s="151"/>
      <c r="M4008" s="160"/>
    </row>
    <row r="4009" spans="2:13" x14ac:dyDescent="0.25">
      <c r="B4009" s="151"/>
      <c r="M4009" s="160"/>
    </row>
    <row r="4010" spans="2:13" x14ac:dyDescent="0.25">
      <c r="B4010" s="151"/>
      <c r="M4010" s="160"/>
    </row>
    <row r="4011" spans="2:13" x14ac:dyDescent="0.25">
      <c r="B4011" s="151"/>
      <c r="M4011" s="160"/>
    </row>
    <row r="4012" spans="2:13" x14ac:dyDescent="0.25">
      <c r="B4012" s="151"/>
      <c r="M4012" s="160"/>
    </row>
    <row r="4013" spans="2:13" x14ac:dyDescent="0.25">
      <c r="B4013" s="151"/>
      <c r="M4013" s="160"/>
    </row>
    <row r="4014" spans="2:13" x14ac:dyDescent="0.25">
      <c r="B4014" s="151"/>
      <c r="M4014" s="160"/>
    </row>
    <row r="4015" spans="2:13" x14ac:dyDescent="0.25">
      <c r="B4015" s="151"/>
      <c r="M4015" s="160"/>
    </row>
    <row r="4016" spans="2:13" x14ac:dyDescent="0.25">
      <c r="B4016" s="151"/>
      <c r="M4016" s="160"/>
    </row>
    <row r="4017" spans="2:13" x14ac:dyDescent="0.25">
      <c r="B4017" s="151"/>
      <c r="M4017" s="160"/>
    </row>
    <row r="4018" spans="2:13" x14ac:dyDescent="0.25">
      <c r="B4018" s="151"/>
      <c r="M4018" s="160"/>
    </row>
    <row r="4019" spans="2:13" x14ac:dyDescent="0.25">
      <c r="B4019" s="151"/>
      <c r="M4019" s="160"/>
    </row>
    <row r="4020" spans="2:13" x14ac:dyDescent="0.25">
      <c r="B4020" s="151"/>
      <c r="M4020" s="160"/>
    </row>
    <row r="4021" spans="2:13" x14ac:dyDescent="0.25">
      <c r="B4021" s="151"/>
      <c r="M4021" s="160"/>
    </row>
    <row r="4022" spans="2:13" x14ac:dyDescent="0.25">
      <c r="B4022" s="151"/>
      <c r="M4022" s="160"/>
    </row>
    <row r="4023" spans="2:13" x14ac:dyDescent="0.25">
      <c r="B4023" s="151"/>
      <c r="M4023" s="160"/>
    </row>
    <row r="4024" spans="2:13" x14ac:dyDescent="0.25">
      <c r="B4024" s="151"/>
      <c r="M4024" s="160"/>
    </row>
    <row r="4025" spans="2:13" x14ac:dyDescent="0.25">
      <c r="B4025" s="151"/>
      <c r="M4025" s="160"/>
    </row>
    <row r="4026" spans="2:13" x14ac:dyDescent="0.25">
      <c r="B4026" s="151"/>
      <c r="M4026" s="160"/>
    </row>
    <row r="4027" spans="2:13" x14ac:dyDescent="0.25">
      <c r="B4027" s="151"/>
      <c r="M4027" s="160"/>
    </row>
    <row r="4028" spans="2:13" x14ac:dyDescent="0.25">
      <c r="B4028" s="151"/>
      <c r="M4028" s="160"/>
    </row>
    <row r="4029" spans="2:13" x14ac:dyDescent="0.25">
      <c r="B4029" s="151"/>
      <c r="M4029" s="160"/>
    </row>
    <row r="4030" spans="2:13" x14ac:dyDescent="0.25">
      <c r="B4030" s="151"/>
      <c r="M4030" s="160"/>
    </row>
    <row r="4031" spans="2:13" x14ac:dyDescent="0.25">
      <c r="B4031" s="151"/>
      <c r="M4031" s="160"/>
    </row>
    <row r="4032" spans="2:13" x14ac:dyDescent="0.25">
      <c r="B4032" s="151"/>
      <c r="M4032" s="160"/>
    </row>
    <row r="4033" spans="2:13" x14ac:dyDescent="0.25">
      <c r="B4033" s="151"/>
      <c r="M4033" s="160"/>
    </row>
    <row r="4034" spans="2:13" x14ac:dyDescent="0.25">
      <c r="B4034" s="151"/>
      <c r="M4034" s="160"/>
    </row>
    <row r="4035" spans="2:13" x14ac:dyDescent="0.25">
      <c r="B4035" s="151"/>
      <c r="M4035" s="160"/>
    </row>
    <row r="4036" spans="2:13" x14ac:dyDescent="0.25">
      <c r="B4036" s="151"/>
      <c r="M4036" s="160"/>
    </row>
    <row r="4037" spans="2:13" x14ac:dyDescent="0.25">
      <c r="B4037" s="151"/>
      <c r="M4037" s="160"/>
    </row>
    <row r="4038" spans="2:13" x14ac:dyDescent="0.25">
      <c r="B4038" s="151"/>
      <c r="M4038" s="160"/>
    </row>
    <row r="4039" spans="2:13" x14ac:dyDescent="0.25">
      <c r="B4039" s="151"/>
      <c r="M4039" s="160"/>
    </row>
    <row r="4040" spans="2:13" x14ac:dyDescent="0.25">
      <c r="B4040" s="151"/>
      <c r="M4040" s="160"/>
    </row>
    <row r="4041" spans="2:13" x14ac:dyDescent="0.25">
      <c r="B4041" s="151"/>
      <c r="M4041" s="160"/>
    </row>
    <row r="4042" spans="2:13" x14ac:dyDescent="0.25">
      <c r="B4042" s="151"/>
      <c r="M4042" s="160"/>
    </row>
    <row r="4043" spans="2:13" x14ac:dyDescent="0.25">
      <c r="B4043" s="151"/>
      <c r="M4043" s="160"/>
    </row>
    <row r="4044" spans="2:13" x14ac:dyDescent="0.25">
      <c r="B4044" s="151"/>
      <c r="M4044" s="160"/>
    </row>
    <row r="4045" spans="2:13" x14ac:dyDescent="0.25">
      <c r="B4045" s="151"/>
      <c r="M4045" s="160"/>
    </row>
    <row r="4046" spans="2:13" x14ac:dyDescent="0.25">
      <c r="B4046" s="151"/>
      <c r="M4046" s="160"/>
    </row>
    <row r="4047" spans="2:13" x14ac:dyDescent="0.25">
      <c r="B4047" s="151"/>
      <c r="M4047" s="160"/>
    </row>
    <row r="4048" spans="2:13" x14ac:dyDescent="0.25">
      <c r="B4048" s="151"/>
      <c r="M4048" s="160"/>
    </row>
    <row r="4049" spans="2:13" x14ac:dyDescent="0.25">
      <c r="B4049" s="151"/>
      <c r="M4049" s="160"/>
    </row>
    <row r="4050" spans="2:13" x14ac:dyDescent="0.25">
      <c r="B4050" s="151"/>
      <c r="M4050" s="160"/>
    </row>
    <row r="4051" spans="2:13" x14ac:dyDescent="0.25">
      <c r="B4051" s="151"/>
      <c r="M4051" s="160"/>
    </row>
    <row r="4052" spans="2:13" x14ac:dyDescent="0.25">
      <c r="B4052" s="151"/>
      <c r="M4052" s="160"/>
    </row>
    <row r="4053" spans="2:13" x14ac:dyDescent="0.25">
      <c r="B4053" s="151"/>
      <c r="M4053" s="160"/>
    </row>
    <row r="4054" spans="2:13" x14ac:dyDescent="0.25">
      <c r="B4054" s="151"/>
      <c r="M4054" s="160"/>
    </row>
    <row r="4055" spans="2:13" x14ac:dyDescent="0.25">
      <c r="B4055" s="151"/>
      <c r="M4055" s="160"/>
    </row>
    <row r="4056" spans="2:13" x14ac:dyDescent="0.25">
      <c r="B4056" s="151"/>
      <c r="M4056" s="160"/>
    </row>
    <row r="4057" spans="2:13" x14ac:dyDescent="0.25">
      <c r="B4057" s="151"/>
      <c r="M4057" s="160"/>
    </row>
    <row r="4058" spans="2:13" x14ac:dyDescent="0.25">
      <c r="B4058" s="151"/>
      <c r="M4058" s="160"/>
    </row>
    <row r="4059" spans="2:13" x14ac:dyDescent="0.25">
      <c r="B4059" s="151"/>
      <c r="M4059" s="160"/>
    </row>
    <row r="4060" spans="2:13" x14ac:dyDescent="0.25">
      <c r="B4060" s="151"/>
      <c r="M4060" s="160"/>
    </row>
    <row r="4061" spans="2:13" x14ac:dyDescent="0.25">
      <c r="B4061" s="151"/>
      <c r="M4061" s="160"/>
    </row>
    <row r="4062" spans="2:13" x14ac:dyDescent="0.25">
      <c r="B4062" s="151"/>
      <c r="M4062" s="160"/>
    </row>
    <row r="4063" spans="2:13" x14ac:dyDescent="0.25">
      <c r="B4063" s="151"/>
      <c r="M4063" s="160"/>
    </row>
    <row r="4064" spans="2:13" x14ac:dyDescent="0.25">
      <c r="B4064" s="151"/>
      <c r="M4064" s="160"/>
    </row>
    <row r="4065" spans="2:13" x14ac:dyDescent="0.25">
      <c r="B4065" s="151"/>
      <c r="M4065" s="160"/>
    </row>
    <row r="4066" spans="2:13" x14ac:dyDescent="0.25">
      <c r="B4066" s="151"/>
      <c r="M4066" s="160"/>
    </row>
    <row r="4067" spans="2:13" x14ac:dyDescent="0.25">
      <c r="B4067" s="151"/>
      <c r="M4067" s="160"/>
    </row>
    <row r="4068" spans="2:13" x14ac:dyDescent="0.25">
      <c r="B4068" s="151"/>
      <c r="M4068" s="160"/>
    </row>
    <row r="4069" spans="2:13" x14ac:dyDescent="0.25">
      <c r="B4069" s="151"/>
      <c r="M4069" s="160"/>
    </row>
    <row r="4070" spans="2:13" x14ac:dyDescent="0.25">
      <c r="B4070" s="151"/>
      <c r="M4070" s="160"/>
    </row>
    <row r="4071" spans="2:13" x14ac:dyDescent="0.25">
      <c r="B4071" s="151"/>
      <c r="M4071" s="160"/>
    </row>
    <row r="4072" spans="2:13" x14ac:dyDescent="0.25">
      <c r="B4072" s="151"/>
      <c r="M4072" s="160"/>
    </row>
    <row r="4073" spans="2:13" x14ac:dyDescent="0.25">
      <c r="B4073" s="151"/>
      <c r="M4073" s="160"/>
    </row>
    <row r="4074" spans="2:13" x14ac:dyDescent="0.25">
      <c r="B4074" s="151"/>
      <c r="M4074" s="160"/>
    </row>
    <row r="4075" spans="2:13" x14ac:dyDescent="0.25">
      <c r="B4075" s="151"/>
      <c r="M4075" s="160"/>
    </row>
    <row r="4076" spans="2:13" x14ac:dyDescent="0.25">
      <c r="B4076" s="151"/>
      <c r="M4076" s="160"/>
    </row>
    <row r="4077" spans="2:13" x14ac:dyDescent="0.25">
      <c r="B4077" s="151"/>
      <c r="M4077" s="160"/>
    </row>
    <row r="4078" spans="2:13" x14ac:dyDescent="0.25">
      <c r="B4078" s="151"/>
      <c r="M4078" s="160"/>
    </row>
    <row r="4079" spans="2:13" x14ac:dyDescent="0.25">
      <c r="B4079" s="151"/>
      <c r="M4079" s="160"/>
    </row>
    <row r="4080" spans="2:13" x14ac:dyDescent="0.25">
      <c r="B4080" s="151"/>
      <c r="M4080" s="160"/>
    </row>
    <row r="4081" spans="2:13" x14ac:dyDescent="0.25">
      <c r="B4081" s="151"/>
      <c r="M4081" s="160"/>
    </row>
    <row r="4082" spans="2:13" x14ac:dyDescent="0.25">
      <c r="B4082" s="151"/>
      <c r="M4082" s="160"/>
    </row>
    <row r="4083" spans="2:13" x14ac:dyDescent="0.25">
      <c r="B4083" s="151"/>
      <c r="M4083" s="160"/>
    </row>
    <row r="4084" spans="2:13" x14ac:dyDescent="0.25">
      <c r="B4084" s="151"/>
      <c r="M4084" s="160"/>
    </row>
    <row r="4085" spans="2:13" x14ac:dyDescent="0.25">
      <c r="B4085" s="151"/>
      <c r="M4085" s="160"/>
    </row>
    <row r="4086" spans="2:13" x14ac:dyDescent="0.25">
      <c r="B4086" s="151"/>
      <c r="M4086" s="160"/>
    </row>
    <row r="4087" spans="2:13" x14ac:dyDescent="0.25">
      <c r="B4087" s="151"/>
      <c r="M4087" s="160"/>
    </row>
    <row r="4088" spans="2:13" x14ac:dyDescent="0.25">
      <c r="B4088" s="151"/>
      <c r="M4088" s="160"/>
    </row>
    <row r="4089" spans="2:13" x14ac:dyDescent="0.25">
      <c r="B4089" s="151"/>
      <c r="M4089" s="160"/>
    </row>
    <row r="4090" spans="2:13" x14ac:dyDescent="0.25">
      <c r="B4090" s="151"/>
      <c r="M4090" s="160"/>
    </row>
    <row r="4091" spans="2:13" x14ac:dyDescent="0.25">
      <c r="B4091" s="151"/>
      <c r="M4091" s="160"/>
    </row>
    <row r="4092" spans="2:13" x14ac:dyDescent="0.25">
      <c r="B4092" s="151"/>
      <c r="M4092" s="160"/>
    </row>
    <row r="4093" spans="2:13" x14ac:dyDescent="0.25">
      <c r="B4093" s="151"/>
      <c r="M4093" s="160"/>
    </row>
    <row r="4094" spans="2:13" x14ac:dyDescent="0.25">
      <c r="B4094" s="151"/>
      <c r="M4094" s="160"/>
    </row>
    <row r="4095" spans="2:13" x14ac:dyDescent="0.25">
      <c r="B4095" s="151"/>
      <c r="M4095" s="160"/>
    </row>
    <row r="4096" spans="2:13" x14ac:dyDescent="0.25">
      <c r="B4096" s="151"/>
      <c r="M4096" s="160"/>
    </row>
    <row r="4097" spans="2:13" x14ac:dyDescent="0.25">
      <c r="B4097" s="151"/>
      <c r="M4097" s="160"/>
    </row>
    <row r="4098" spans="2:13" x14ac:dyDescent="0.25">
      <c r="B4098" s="151"/>
      <c r="M4098" s="160"/>
    </row>
    <row r="4099" spans="2:13" x14ac:dyDescent="0.25">
      <c r="B4099" s="151"/>
      <c r="M4099" s="160"/>
    </row>
    <row r="4100" spans="2:13" x14ac:dyDescent="0.25">
      <c r="B4100" s="151"/>
      <c r="M4100" s="160"/>
    </row>
    <row r="4101" spans="2:13" x14ac:dyDescent="0.25">
      <c r="B4101" s="151"/>
      <c r="M4101" s="160"/>
    </row>
    <row r="4102" spans="2:13" x14ac:dyDescent="0.25">
      <c r="B4102" s="151"/>
      <c r="M4102" s="160"/>
    </row>
    <row r="4103" spans="2:13" x14ac:dyDescent="0.25">
      <c r="B4103" s="151"/>
      <c r="M4103" s="160"/>
    </row>
    <row r="4104" spans="2:13" x14ac:dyDescent="0.25">
      <c r="B4104" s="151"/>
      <c r="M4104" s="160"/>
    </row>
    <row r="4105" spans="2:13" x14ac:dyDescent="0.25">
      <c r="B4105" s="151"/>
      <c r="M4105" s="160"/>
    </row>
    <row r="4106" spans="2:13" x14ac:dyDescent="0.25">
      <c r="B4106" s="151"/>
      <c r="M4106" s="160"/>
    </row>
    <row r="4107" spans="2:13" x14ac:dyDescent="0.25">
      <c r="B4107" s="151"/>
      <c r="M4107" s="160"/>
    </row>
    <row r="4108" spans="2:13" x14ac:dyDescent="0.25">
      <c r="B4108" s="151"/>
      <c r="M4108" s="160"/>
    </row>
    <row r="4109" spans="2:13" x14ac:dyDescent="0.25">
      <c r="B4109" s="151"/>
      <c r="M4109" s="160"/>
    </row>
    <row r="4110" spans="2:13" x14ac:dyDescent="0.25">
      <c r="B4110" s="151"/>
      <c r="M4110" s="160"/>
    </row>
    <row r="4111" spans="2:13" x14ac:dyDescent="0.25">
      <c r="B4111" s="151"/>
      <c r="M4111" s="160"/>
    </row>
    <row r="4112" spans="2:13" x14ac:dyDescent="0.25">
      <c r="B4112" s="151"/>
      <c r="M4112" s="160"/>
    </row>
    <row r="4113" spans="2:13" x14ac:dyDescent="0.25">
      <c r="B4113" s="151"/>
      <c r="M4113" s="160"/>
    </row>
    <row r="4114" spans="2:13" x14ac:dyDescent="0.25">
      <c r="B4114" s="151"/>
      <c r="M4114" s="160"/>
    </row>
    <row r="4115" spans="2:13" x14ac:dyDescent="0.25">
      <c r="B4115" s="151"/>
      <c r="M4115" s="160"/>
    </row>
    <row r="4116" spans="2:13" x14ac:dyDescent="0.25">
      <c r="B4116" s="151"/>
      <c r="M4116" s="160"/>
    </row>
    <row r="4117" spans="2:13" x14ac:dyDescent="0.25">
      <c r="B4117" s="151"/>
      <c r="M4117" s="160"/>
    </row>
    <row r="4118" spans="2:13" x14ac:dyDescent="0.25">
      <c r="B4118" s="151"/>
      <c r="M4118" s="160"/>
    </row>
    <row r="4119" spans="2:13" x14ac:dyDescent="0.25">
      <c r="B4119" s="151"/>
      <c r="M4119" s="160"/>
    </row>
    <row r="4120" spans="2:13" x14ac:dyDescent="0.25">
      <c r="B4120" s="151"/>
      <c r="M4120" s="160"/>
    </row>
    <row r="4121" spans="2:13" x14ac:dyDescent="0.25">
      <c r="B4121" s="151"/>
      <c r="M4121" s="160"/>
    </row>
    <row r="4122" spans="2:13" x14ac:dyDescent="0.25">
      <c r="B4122" s="151"/>
      <c r="M4122" s="160"/>
    </row>
    <row r="4123" spans="2:13" x14ac:dyDescent="0.25">
      <c r="B4123" s="151"/>
      <c r="M4123" s="160"/>
    </row>
    <row r="4124" spans="2:13" x14ac:dyDescent="0.25">
      <c r="B4124" s="151"/>
      <c r="M4124" s="160"/>
    </row>
    <row r="4125" spans="2:13" x14ac:dyDescent="0.25">
      <c r="B4125" s="151"/>
      <c r="M4125" s="160"/>
    </row>
    <row r="4126" spans="2:13" x14ac:dyDescent="0.25">
      <c r="B4126" s="151"/>
      <c r="M4126" s="160"/>
    </row>
    <row r="4127" spans="2:13" x14ac:dyDescent="0.25">
      <c r="B4127" s="151"/>
      <c r="M4127" s="160"/>
    </row>
    <row r="4128" spans="2:13" x14ac:dyDescent="0.25">
      <c r="B4128" s="151"/>
      <c r="M4128" s="160"/>
    </row>
    <row r="4129" spans="2:13" x14ac:dyDescent="0.25">
      <c r="B4129" s="151"/>
      <c r="M4129" s="160"/>
    </row>
    <row r="4130" spans="2:13" x14ac:dyDescent="0.25">
      <c r="B4130" s="151"/>
      <c r="M4130" s="160"/>
    </row>
    <row r="4131" spans="2:13" x14ac:dyDescent="0.25">
      <c r="B4131" s="151"/>
      <c r="M4131" s="160"/>
    </row>
    <row r="4132" spans="2:13" x14ac:dyDescent="0.25">
      <c r="B4132" s="151"/>
      <c r="M4132" s="160"/>
    </row>
    <row r="4133" spans="2:13" x14ac:dyDescent="0.25">
      <c r="B4133" s="151"/>
      <c r="M4133" s="160"/>
    </row>
    <row r="4134" spans="2:13" x14ac:dyDescent="0.25">
      <c r="B4134" s="151"/>
      <c r="M4134" s="160"/>
    </row>
    <row r="4135" spans="2:13" x14ac:dyDescent="0.25">
      <c r="B4135" s="151"/>
      <c r="M4135" s="160"/>
    </row>
    <row r="4136" spans="2:13" x14ac:dyDescent="0.25">
      <c r="B4136" s="151"/>
      <c r="M4136" s="160"/>
    </row>
    <row r="4137" spans="2:13" x14ac:dyDescent="0.25">
      <c r="B4137" s="151"/>
      <c r="M4137" s="160"/>
    </row>
    <row r="4138" spans="2:13" x14ac:dyDescent="0.25">
      <c r="B4138" s="151"/>
      <c r="M4138" s="160"/>
    </row>
    <row r="4139" spans="2:13" x14ac:dyDescent="0.25">
      <c r="B4139" s="151"/>
      <c r="M4139" s="160"/>
    </row>
    <row r="4140" spans="2:13" x14ac:dyDescent="0.25">
      <c r="B4140" s="151"/>
      <c r="M4140" s="160"/>
    </row>
    <row r="4141" spans="2:13" x14ac:dyDescent="0.25">
      <c r="B4141" s="151"/>
      <c r="M4141" s="160"/>
    </row>
    <row r="4142" spans="2:13" x14ac:dyDescent="0.25">
      <c r="B4142" s="151"/>
      <c r="M4142" s="160"/>
    </row>
    <row r="4143" spans="2:13" x14ac:dyDescent="0.25">
      <c r="B4143" s="151"/>
      <c r="M4143" s="160"/>
    </row>
    <row r="4144" spans="2:13" x14ac:dyDescent="0.25">
      <c r="B4144" s="151"/>
      <c r="M4144" s="160"/>
    </row>
    <row r="4145" spans="2:13" x14ac:dyDescent="0.25">
      <c r="B4145" s="151"/>
      <c r="M4145" s="160"/>
    </row>
    <row r="4146" spans="2:13" x14ac:dyDescent="0.25">
      <c r="B4146" s="151"/>
      <c r="M4146" s="160"/>
    </row>
    <row r="4147" spans="2:13" x14ac:dyDescent="0.25">
      <c r="B4147" s="151"/>
      <c r="M4147" s="160"/>
    </row>
    <row r="4148" spans="2:13" x14ac:dyDescent="0.25">
      <c r="B4148" s="151"/>
      <c r="M4148" s="160"/>
    </row>
    <row r="4149" spans="2:13" x14ac:dyDescent="0.25">
      <c r="B4149" s="151"/>
      <c r="M4149" s="160"/>
    </row>
    <row r="4150" spans="2:13" x14ac:dyDescent="0.25">
      <c r="B4150" s="151"/>
      <c r="M4150" s="160"/>
    </row>
    <row r="4151" spans="2:13" x14ac:dyDescent="0.25">
      <c r="B4151" s="151"/>
      <c r="M4151" s="160"/>
    </row>
    <row r="4152" spans="2:13" x14ac:dyDescent="0.25">
      <c r="B4152" s="151"/>
      <c r="M4152" s="160"/>
    </row>
    <row r="4153" spans="2:13" x14ac:dyDescent="0.25">
      <c r="B4153" s="151"/>
      <c r="M4153" s="160"/>
    </row>
    <row r="4154" spans="2:13" x14ac:dyDescent="0.25">
      <c r="B4154" s="151"/>
      <c r="M4154" s="160"/>
    </row>
    <row r="4155" spans="2:13" x14ac:dyDescent="0.25">
      <c r="B4155" s="151"/>
      <c r="M4155" s="160"/>
    </row>
    <row r="4156" spans="2:13" x14ac:dyDescent="0.25">
      <c r="B4156" s="151"/>
      <c r="M4156" s="160"/>
    </row>
    <row r="4157" spans="2:13" x14ac:dyDescent="0.25">
      <c r="B4157" s="151"/>
      <c r="M4157" s="160"/>
    </row>
    <row r="4158" spans="2:13" x14ac:dyDescent="0.25">
      <c r="B4158" s="151"/>
      <c r="M4158" s="160"/>
    </row>
    <row r="4159" spans="2:13" x14ac:dyDescent="0.25">
      <c r="B4159" s="151"/>
      <c r="M4159" s="160"/>
    </row>
    <row r="4160" spans="2:13" x14ac:dyDescent="0.25">
      <c r="B4160" s="151"/>
      <c r="M4160" s="160"/>
    </row>
    <row r="4161" spans="2:13" x14ac:dyDescent="0.25">
      <c r="B4161" s="151"/>
      <c r="M4161" s="160"/>
    </row>
    <row r="4162" spans="2:13" x14ac:dyDescent="0.25">
      <c r="B4162" s="151"/>
      <c r="M4162" s="160"/>
    </row>
    <row r="4163" spans="2:13" x14ac:dyDescent="0.25">
      <c r="B4163" s="151"/>
      <c r="M4163" s="160"/>
    </row>
    <row r="4164" spans="2:13" x14ac:dyDescent="0.25">
      <c r="B4164" s="151"/>
      <c r="M4164" s="160"/>
    </row>
    <row r="4165" spans="2:13" x14ac:dyDescent="0.25">
      <c r="B4165" s="151"/>
      <c r="M4165" s="160"/>
    </row>
    <row r="4166" spans="2:13" x14ac:dyDescent="0.25">
      <c r="B4166" s="151"/>
      <c r="M4166" s="160"/>
    </row>
    <row r="4167" spans="2:13" x14ac:dyDescent="0.25">
      <c r="B4167" s="151"/>
      <c r="M4167" s="160"/>
    </row>
    <row r="4168" spans="2:13" x14ac:dyDescent="0.25">
      <c r="B4168" s="151"/>
      <c r="M4168" s="160"/>
    </row>
    <row r="4169" spans="2:13" x14ac:dyDescent="0.25">
      <c r="B4169" s="151"/>
      <c r="M4169" s="160"/>
    </row>
    <row r="4170" spans="2:13" x14ac:dyDescent="0.25">
      <c r="B4170" s="151"/>
      <c r="M4170" s="160"/>
    </row>
    <row r="4171" spans="2:13" x14ac:dyDescent="0.25">
      <c r="B4171" s="151"/>
      <c r="M4171" s="160"/>
    </row>
    <row r="4172" spans="2:13" x14ac:dyDescent="0.25">
      <c r="B4172" s="151"/>
      <c r="M4172" s="160"/>
    </row>
    <row r="4173" spans="2:13" x14ac:dyDescent="0.25">
      <c r="B4173" s="151"/>
      <c r="M4173" s="160"/>
    </row>
    <row r="4174" spans="2:13" x14ac:dyDescent="0.25">
      <c r="B4174" s="151"/>
      <c r="M4174" s="160"/>
    </row>
    <row r="4175" spans="2:13" x14ac:dyDescent="0.25">
      <c r="B4175" s="151"/>
      <c r="M4175" s="160"/>
    </row>
    <row r="4176" spans="2:13" x14ac:dyDescent="0.25">
      <c r="B4176" s="151"/>
      <c r="M4176" s="160"/>
    </row>
    <row r="4177" spans="2:13" x14ac:dyDescent="0.25">
      <c r="B4177" s="151"/>
      <c r="M4177" s="160"/>
    </row>
    <row r="4178" spans="2:13" x14ac:dyDescent="0.25">
      <c r="B4178" s="151"/>
      <c r="M4178" s="160"/>
    </row>
    <row r="4179" spans="2:13" x14ac:dyDescent="0.25">
      <c r="B4179" s="151"/>
      <c r="M4179" s="160"/>
    </row>
    <row r="4180" spans="2:13" x14ac:dyDescent="0.25">
      <c r="B4180" s="151"/>
      <c r="M4180" s="160"/>
    </row>
    <row r="4181" spans="2:13" x14ac:dyDescent="0.25">
      <c r="B4181" s="151"/>
      <c r="M4181" s="160"/>
    </row>
    <row r="4182" spans="2:13" x14ac:dyDescent="0.25">
      <c r="B4182" s="151"/>
      <c r="M4182" s="160"/>
    </row>
    <row r="4183" spans="2:13" x14ac:dyDescent="0.25">
      <c r="B4183" s="151"/>
      <c r="M4183" s="160"/>
    </row>
    <row r="4184" spans="2:13" x14ac:dyDescent="0.25">
      <c r="B4184" s="151"/>
      <c r="M4184" s="160"/>
    </row>
    <row r="4185" spans="2:13" x14ac:dyDescent="0.25">
      <c r="B4185" s="151"/>
      <c r="M4185" s="160"/>
    </row>
    <row r="4186" spans="2:13" x14ac:dyDescent="0.25">
      <c r="B4186" s="151"/>
      <c r="M4186" s="160"/>
    </row>
    <row r="4187" spans="2:13" x14ac:dyDescent="0.25">
      <c r="B4187" s="151"/>
      <c r="M4187" s="160"/>
    </row>
    <row r="4188" spans="2:13" x14ac:dyDescent="0.25">
      <c r="B4188" s="151"/>
      <c r="M4188" s="160"/>
    </row>
    <row r="4189" spans="2:13" x14ac:dyDescent="0.25">
      <c r="B4189" s="151"/>
      <c r="M4189" s="160"/>
    </row>
    <row r="4190" spans="2:13" x14ac:dyDescent="0.25">
      <c r="B4190" s="151"/>
      <c r="M4190" s="160"/>
    </row>
    <row r="4191" spans="2:13" x14ac:dyDescent="0.25">
      <c r="B4191" s="151"/>
      <c r="M4191" s="160"/>
    </row>
    <row r="4192" spans="2:13" x14ac:dyDescent="0.25">
      <c r="B4192" s="151"/>
      <c r="M4192" s="160"/>
    </row>
    <row r="4193" spans="2:13" x14ac:dyDescent="0.25">
      <c r="B4193" s="151"/>
      <c r="M4193" s="160"/>
    </row>
    <row r="4194" spans="2:13" x14ac:dyDescent="0.25">
      <c r="B4194" s="151"/>
      <c r="M4194" s="160"/>
    </row>
    <row r="4195" spans="2:13" x14ac:dyDescent="0.25">
      <c r="B4195" s="151"/>
      <c r="M4195" s="160"/>
    </row>
    <row r="4196" spans="2:13" x14ac:dyDescent="0.25">
      <c r="B4196" s="151"/>
      <c r="M4196" s="160"/>
    </row>
    <row r="4197" spans="2:13" x14ac:dyDescent="0.25">
      <c r="B4197" s="151"/>
      <c r="M4197" s="160"/>
    </row>
    <row r="4198" spans="2:13" x14ac:dyDescent="0.25">
      <c r="B4198" s="151"/>
      <c r="M4198" s="160"/>
    </row>
    <row r="4199" spans="2:13" x14ac:dyDescent="0.25">
      <c r="B4199" s="151"/>
      <c r="M4199" s="160"/>
    </row>
    <row r="4200" spans="2:13" x14ac:dyDescent="0.25">
      <c r="B4200" s="151"/>
      <c r="M4200" s="160"/>
    </row>
    <row r="4201" spans="2:13" x14ac:dyDescent="0.25">
      <c r="B4201" s="151"/>
      <c r="M4201" s="160"/>
    </row>
    <row r="4202" spans="2:13" x14ac:dyDescent="0.25">
      <c r="B4202" s="151"/>
      <c r="M4202" s="160"/>
    </row>
    <row r="4203" spans="2:13" x14ac:dyDescent="0.25">
      <c r="B4203" s="151"/>
      <c r="M4203" s="160"/>
    </row>
    <row r="4204" spans="2:13" x14ac:dyDescent="0.25">
      <c r="B4204" s="151"/>
      <c r="M4204" s="160"/>
    </row>
    <row r="4205" spans="2:13" x14ac:dyDescent="0.25">
      <c r="B4205" s="151"/>
      <c r="M4205" s="160"/>
    </row>
    <row r="4206" spans="2:13" x14ac:dyDescent="0.25">
      <c r="B4206" s="151"/>
      <c r="M4206" s="160"/>
    </row>
    <row r="4207" spans="2:13" x14ac:dyDescent="0.25">
      <c r="B4207" s="151"/>
      <c r="M4207" s="160"/>
    </row>
    <row r="4208" spans="2:13" x14ac:dyDescent="0.25">
      <c r="B4208" s="151"/>
      <c r="M4208" s="160"/>
    </row>
    <row r="4209" spans="2:13" x14ac:dyDescent="0.25">
      <c r="B4209" s="151"/>
      <c r="M4209" s="160"/>
    </row>
    <row r="4210" spans="2:13" x14ac:dyDescent="0.25">
      <c r="B4210" s="151"/>
      <c r="M4210" s="160"/>
    </row>
    <row r="4211" spans="2:13" x14ac:dyDescent="0.25">
      <c r="B4211" s="151"/>
      <c r="M4211" s="160"/>
    </row>
    <row r="4212" spans="2:13" x14ac:dyDescent="0.25">
      <c r="B4212" s="151"/>
      <c r="M4212" s="160"/>
    </row>
    <row r="4213" spans="2:13" x14ac:dyDescent="0.25">
      <c r="B4213" s="151"/>
      <c r="M4213" s="160"/>
    </row>
    <row r="4214" spans="2:13" x14ac:dyDescent="0.25">
      <c r="B4214" s="151"/>
      <c r="M4214" s="160"/>
    </row>
    <row r="4215" spans="2:13" x14ac:dyDescent="0.25">
      <c r="B4215" s="151"/>
      <c r="M4215" s="160"/>
    </row>
    <row r="4216" spans="2:13" x14ac:dyDescent="0.25">
      <c r="B4216" s="151"/>
      <c r="M4216" s="160"/>
    </row>
    <row r="4217" spans="2:13" x14ac:dyDescent="0.25">
      <c r="B4217" s="151"/>
      <c r="M4217" s="160"/>
    </row>
    <row r="4218" spans="2:13" x14ac:dyDescent="0.25">
      <c r="B4218" s="151"/>
      <c r="M4218" s="160"/>
    </row>
    <row r="4219" spans="2:13" x14ac:dyDescent="0.25">
      <c r="B4219" s="151"/>
      <c r="M4219" s="160"/>
    </row>
    <row r="4220" spans="2:13" x14ac:dyDescent="0.25">
      <c r="B4220" s="151"/>
      <c r="M4220" s="160"/>
    </row>
    <row r="4221" spans="2:13" x14ac:dyDescent="0.25">
      <c r="B4221" s="151"/>
      <c r="M4221" s="160"/>
    </row>
    <row r="4222" spans="2:13" x14ac:dyDescent="0.25">
      <c r="B4222" s="151"/>
      <c r="M4222" s="160"/>
    </row>
    <row r="4223" spans="2:13" x14ac:dyDescent="0.25">
      <c r="B4223" s="151"/>
      <c r="M4223" s="160"/>
    </row>
    <row r="4224" spans="2:13" x14ac:dyDescent="0.25">
      <c r="B4224" s="151"/>
      <c r="M4224" s="160"/>
    </row>
    <row r="4225" spans="2:13" x14ac:dyDescent="0.25">
      <c r="B4225" s="151"/>
      <c r="M4225" s="160"/>
    </row>
    <row r="4226" spans="2:13" x14ac:dyDescent="0.25">
      <c r="B4226" s="151"/>
      <c r="M4226" s="160"/>
    </row>
    <row r="4227" spans="2:13" x14ac:dyDescent="0.25">
      <c r="B4227" s="151"/>
      <c r="M4227" s="160"/>
    </row>
    <row r="4228" spans="2:13" x14ac:dyDescent="0.25">
      <c r="B4228" s="151"/>
      <c r="M4228" s="160"/>
    </row>
    <row r="4229" spans="2:13" x14ac:dyDescent="0.25">
      <c r="B4229" s="151"/>
      <c r="M4229" s="160"/>
    </row>
    <row r="4230" spans="2:13" x14ac:dyDescent="0.25">
      <c r="B4230" s="151"/>
      <c r="M4230" s="160"/>
    </row>
    <row r="4231" spans="2:13" x14ac:dyDescent="0.25">
      <c r="B4231" s="151"/>
      <c r="M4231" s="160"/>
    </row>
    <row r="4232" spans="2:13" x14ac:dyDescent="0.25">
      <c r="B4232" s="151"/>
      <c r="M4232" s="160"/>
    </row>
    <row r="4233" spans="2:13" x14ac:dyDescent="0.25">
      <c r="B4233" s="151"/>
      <c r="M4233" s="160"/>
    </row>
    <row r="4234" spans="2:13" x14ac:dyDescent="0.25">
      <c r="B4234" s="151"/>
      <c r="M4234" s="160"/>
    </row>
    <row r="4235" spans="2:13" x14ac:dyDescent="0.25">
      <c r="B4235" s="151"/>
      <c r="M4235" s="160"/>
    </row>
    <row r="4236" spans="2:13" x14ac:dyDescent="0.25">
      <c r="B4236" s="151"/>
      <c r="M4236" s="160"/>
    </row>
    <row r="4237" spans="2:13" x14ac:dyDescent="0.25">
      <c r="B4237" s="151"/>
      <c r="M4237" s="160"/>
    </row>
    <row r="4238" spans="2:13" x14ac:dyDescent="0.25">
      <c r="B4238" s="151"/>
      <c r="M4238" s="160"/>
    </row>
    <row r="4239" spans="2:13" x14ac:dyDescent="0.25">
      <c r="B4239" s="151"/>
      <c r="M4239" s="160"/>
    </row>
    <row r="4240" spans="2:13" x14ac:dyDescent="0.25">
      <c r="B4240" s="151"/>
      <c r="M4240" s="160"/>
    </row>
    <row r="4241" spans="2:13" x14ac:dyDescent="0.25">
      <c r="B4241" s="151"/>
      <c r="M4241" s="160"/>
    </row>
    <row r="4242" spans="2:13" x14ac:dyDescent="0.25">
      <c r="B4242" s="151"/>
      <c r="M4242" s="160"/>
    </row>
    <row r="4243" spans="2:13" x14ac:dyDescent="0.25">
      <c r="B4243" s="151"/>
      <c r="M4243" s="160"/>
    </row>
    <row r="4244" spans="2:13" x14ac:dyDescent="0.25">
      <c r="B4244" s="151"/>
      <c r="M4244" s="160"/>
    </row>
    <row r="4245" spans="2:13" x14ac:dyDescent="0.25">
      <c r="B4245" s="151"/>
      <c r="M4245" s="160"/>
    </row>
    <row r="4246" spans="2:13" x14ac:dyDescent="0.25">
      <c r="B4246" s="151"/>
      <c r="M4246" s="160"/>
    </row>
    <row r="4247" spans="2:13" x14ac:dyDescent="0.25">
      <c r="B4247" s="151"/>
      <c r="M4247" s="160"/>
    </row>
    <row r="4248" spans="2:13" x14ac:dyDescent="0.25">
      <c r="B4248" s="151"/>
      <c r="M4248" s="160"/>
    </row>
    <row r="4249" spans="2:13" x14ac:dyDescent="0.25">
      <c r="B4249" s="151"/>
      <c r="M4249" s="160"/>
    </row>
    <row r="4250" spans="2:13" x14ac:dyDescent="0.25">
      <c r="B4250" s="151"/>
      <c r="M4250" s="160"/>
    </row>
    <row r="4251" spans="2:13" x14ac:dyDescent="0.25">
      <c r="B4251" s="151"/>
      <c r="M4251" s="160"/>
    </row>
    <row r="4252" spans="2:13" x14ac:dyDescent="0.25">
      <c r="B4252" s="151"/>
      <c r="M4252" s="160"/>
    </row>
    <row r="4253" spans="2:13" x14ac:dyDescent="0.25">
      <c r="B4253" s="151"/>
      <c r="M4253" s="160"/>
    </row>
    <row r="4254" spans="2:13" x14ac:dyDescent="0.25">
      <c r="B4254" s="151"/>
      <c r="M4254" s="160"/>
    </row>
    <row r="4255" spans="2:13" x14ac:dyDescent="0.25">
      <c r="B4255" s="151"/>
      <c r="M4255" s="160"/>
    </row>
    <row r="4256" spans="2:13" x14ac:dyDescent="0.25">
      <c r="B4256" s="151"/>
      <c r="M4256" s="160"/>
    </row>
    <row r="4257" spans="2:13" x14ac:dyDescent="0.25">
      <c r="B4257" s="151"/>
      <c r="M4257" s="160"/>
    </row>
    <row r="4258" spans="2:13" x14ac:dyDescent="0.25">
      <c r="B4258" s="151"/>
      <c r="M4258" s="160"/>
    </row>
    <row r="4259" spans="2:13" x14ac:dyDescent="0.25">
      <c r="B4259" s="151"/>
      <c r="M4259" s="160"/>
    </row>
    <row r="4260" spans="2:13" x14ac:dyDescent="0.25">
      <c r="B4260" s="151"/>
      <c r="M4260" s="160"/>
    </row>
    <row r="4261" spans="2:13" x14ac:dyDescent="0.25">
      <c r="B4261" s="151"/>
      <c r="M4261" s="160"/>
    </row>
    <row r="4262" spans="2:13" x14ac:dyDescent="0.25">
      <c r="B4262" s="151"/>
      <c r="M4262" s="160"/>
    </row>
    <row r="4263" spans="2:13" x14ac:dyDescent="0.25">
      <c r="B4263" s="151"/>
      <c r="M4263" s="160"/>
    </row>
    <row r="4264" spans="2:13" x14ac:dyDescent="0.25">
      <c r="B4264" s="151"/>
      <c r="M4264" s="160"/>
    </row>
    <row r="4265" spans="2:13" x14ac:dyDescent="0.25">
      <c r="B4265" s="151"/>
      <c r="M4265" s="160"/>
    </row>
    <row r="4266" spans="2:13" x14ac:dyDescent="0.25">
      <c r="B4266" s="151"/>
      <c r="M4266" s="160"/>
    </row>
    <row r="4267" spans="2:13" x14ac:dyDescent="0.25">
      <c r="B4267" s="151"/>
      <c r="M4267" s="160"/>
    </row>
    <row r="4268" spans="2:13" x14ac:dyDescent="0.25">
      <c r="B4268" s="151"/>
      <c r="M4268" s="160"/>
    </row>
    <row r="4269" spans="2:13" x14ac:dyDescent="0.25">
      <c r="B4269" s="151"/>
      <c r="M4269" s="160"/>
    </row>
    <row r="4270" spans="2:13" x14ac:dyDescent="0.25">
      <c r="B4270" s="151"/>
      <c r="M4270" s="160"/>
    </row>
    <row r="4271" spans="2:13" x14ac:dyDescent="0.25">
      <c r="B4271" s="151"/>
      <c r="M4271" s="160"/>
    </row>
    <row r="4272" spans="2:13" x14ac:dyDescent="0.25">
      <c r="B4272" s="151"/>
      <c r="M4272" s="160"/>
    </row>
    <row r="4273" spans="2:13" x14ac:dyDescent="0.25">
      <c r="B4273" s="151"/>
      <c r="M4273" s="160"/>
    </row>
    <row r="4274" spans="2:13" x14ac:dyDescent="0.25">
      <c r="B4274" s="151"/>
      <c r="M4274" s="160"/>
    </row>
    <row r="4275" spans="2:13" x14ac:dyDescent="0.25">
      <c r="B4275" s="151"/>
      <c r="M4275" s="160"/>
    </row>
    <row r="4276" spans="2:13" x14ac:dyDescent="0.25">
      <c r="B4276" s="151"/>
      <c r="M4276" s="160"/>
    </row>
    <row r="4277" spans="2:13" x14ac:dyDescent="0.25">
      <c r="B4277" s="151"/>
      <c r="M4277" s="160"/>
    </row>
    <row r="4278" spans="2:13" x14ac:dyDescent="0.25">
      <c r="B4278" s="151"/>
      <c r="M4278" s="160"/>
    </row>
    <row r="4279" spans="2:13" x14ac:dyDescent="0.25">
      <c r="B4279" s="151"/>
      <c r="M4279" s="160"/>
    </row>
    <row r="4280" spans="2:13" x14ac:dyDescent="0.25">
      <c r="B4280" s="151"/>
      <c r="M4280" s="160"/>
    </row>
    <row r="4281" spans="2:13" x14ac:dyDescent="0.25">
      <c r="B4281" s="151"/>
      <c r="M4281" s="160"/>
    </row>
    <row r="4282" spans="2:13" x14ac:dyDescent="0.25">
      <c r="B4282" s="151"/>
      <c r="M4282" s="160"/>
    </row>
    <row r="4283" spans="2:13" x14ac:dyDescent="0.25">
      <c r="B4283" s="151"/>
      <c r="M4283" s="160"/>
    </row>
    <row r="4284" spans="2:13" x14ac:dyDescent="0.25">
      <c r="B4284" s="151"/>
      <c r="M4284" s="160"/>
    </row>
    <row r="4285" spans="2:13" x14ac:dyDescent="0.25">
      <c r="B4285" s="151"/>
      <c r="M4285" s="160"/>
    </row>
    <row r="4286" spans="2:13" x14ac:dyDescent="0.25">
      <c r="B4286" s="151"/>
      <c r="M4286" s="160"/>
    </row>
    <row r="4287" spans="2:13" x14ac:dyDescent="0.25">
      <c r="B4287" s="151"/>
      <c r="M4287" s="160"/>
    </row>
    <row r="4288" spans="2:13" x14ac:dyDescent="0.25">
      <c r="B4288" s="151"/>
      <c r="M4288" s="160"/>
    </row>
    <row r="4289" spans="2:13" x14ac:dyDescent="0.25">
      <c r="B4289" s="151"/>
      <c r="M4289" s="160"/>
    </row>
    <row r="4290" spans="2:13" x14ac:dyDescent="0.25">
      <c r="B4290" s="151"/>
      <c r="M4290" s="160"/>
    </row>
    <row r="4291" spans="2:13" x14ac:dyDescent="0.25">
      <c r="B4291" s="151"/>
      <c r="M4291" s="160"/>
    </row>
    <row r="4292" spans="2:13" x14ac:dyDescent="0.25">
      <c r="B4292" s="151"/>
      <c r="M4292" s="160"/>
    </row>
    <row r="4293" spans="2:13" x14ac:dyDescent="0.25">
      <c r="B4293" s="151"/>
      <c r="M4293" s="160"/>
    </row>
    <row r="4294" spans="2:13" x14ac:dyDescent="0.25">
      <c r="B4294" s="151"/>
      <c r="M4294" s="160"/>
    </row>
    <row r="4295" spans="2:13" x14ac:dyDescent="0.25">
      <c r="B4295" s="151"/>
      <c r="M4295" s="160"/>
    </row>
    <row r="4296" spans="2:13" x14ac:dyDescent="0.25">
      <c r="B4296" s="151"/>
      <c r="M4296" s="160"/>
    </row>
    <row r="4297" spans="2:13" x14ac:dyDescent="0.25">
      <c r="B4297" s="151"/>
      <c r="M4297" s="160"/>
    </row>
    <row r="4298" spans="2:13" x14ac:dyDescent="0.25">
      <c r="B4298" s="151"/>
      <c r="M4298" s="160"/>
    </row>
    <row r="4299" spans="2:13" x14ac:dyDescent="0.25">
      <c r="B4299" s="151"/>
      <c r="M4299" s="160"/>
    </row>
    <row r="4300" spans="2:13" x14ac:dyDescent="0.25">
      <c r="B4300" s="151"/>
      <c r="M4300" s="160"/>
    </row>
    <row r="4301" spans="2:13" x14ac:dyDescent="0.25">
      <c r="B4301" s="151"/>
      <c r="M4301" s="160"/>
    </row>
    <row r="4302" spans="2:13" x14ac:dyDescent="0.25">
      <c r="B4302" s="151"/>
      <c r="M4302" s="160"/>
    </row>
    <row r="4303" spans="2:13" x14ac:dyDescent="0.25">
      <c r="B4303" s="151"/>
      <c r="M4303" s="160"/>
    </row>
    <row r="4304" spans="2:13" x14ac:dyDescent="0.25">
      <c r="B4304" s="151"/>
      <c r="M4304" s="160"/>
    </row>
    <row r="4305" spans="2:13" x14ac:dyDescent="0.25">
      <c r="B4305" s="151"/>
      <c r="M4305" s="160"/>
    </row>
    <row r="4306" spans="2:13" x14ac:dyDescent="0.25">
      <c r="B4306" s="151"/>
      <c r="M4306" s="160"/>
    </row>
    <row r="4307" spans="2:13" x14ac:dyDescent="0.25">
      <c r="B4307" s="151"/>
      <c r="M4307" s="160"/>
    </row>
    <row r="4308" spans="2:13" x14ac:dyDescent="0.25">
      <c r="B4308" s="151"/>
      <c r="M4308" s="160"/>
    </row>
    <row r="4309" spans="2:13" x14ac:dyDescent="0.25">
      <c r="B4309" s="151"/>
      <c r="M4309" s="160"/>
    </row>
    <row r="4310" spans="2:13" x14ac:dyDescent="0.25">
      <c r="B4310" s="151"/>
      <c r="M4310" s="160"/>
    </row>
    <row r="4311" spans="2:13" x14ac:dyDescent="0.25">
      <c r="B4311" s="151"/>
      <c r="M4311" s="160"/>
    </row>
    <row r="4312" spans="2:13" x14ac:dyDescent="0.25">
      <c r="B4312" s="151"/>
      <c r="M4312" s="160"/>
    </row>
    <row r="4313" spans="2:13" x14ac:dyDescent="0.25">
      <c r="B4313" s="151"/>
      <c r="M4313" s="160"/>
    </row>
    <row r="4314" spans="2:13" x14ac:dyDescent="0.25">
      <c r="B4314" s="151"/>
      <c r="M4314" s="160"/>
    </row>
    <row r="4315" spans="2:13" x14ac:dyDescent="0.25">
      <c r="B4315" s="151"/>
      <c r="M4315" s="160"/>
    </row>
    <row r="4316" spans="2:13" x14ac:dyDescent="0.25">
      <c r="B4316" s="151"/>
      <c r="M4316" s="160"/>
    </row>
    <row r="4317" spans="2:13" x14ac:dyDescent="0.25">
      <c r="B4317" s="151"/>
      <c r="M4317" s="160"/>
    </row>
    <row r="4318" spans="2:13" x14ac:dyDescent="0.25">
      <c r="B4318" s="151"/>
      <c r="M4318" s="160"/>
    </row>
    <row r="4319" spans="2:13" x14ac:dyDescent="0.25">
      <c r="B4319" s="151"/>
      <c r="M4319" s="160"/>
    </row>
    <row r="4320" spans="2:13" x14ac:dyDescent="0.25">
      <c r="B4320" s="151"/>
      <c r="M4320" s="160"/>
    </row>
    <row r="4321" spans="2:13" x14ac:dyDescent="0.25">
      <c r="B4321" s="151"/>
      <c r="M4321" s="160"/>
    </row>
    <row r="4322" spans="2:13" x14ac:dyDescent="0.25">
      <c r="B4322" s="151"/>
      <c r="M4322" s="160"/>
    </row>
    <row r="4323" spans="2:13" x14ac:dyDescent="0.25">
      <c r="B4323" s="151"/>
      <c r="M4323" s="160"/>
    </row>
    <row r="4324" spans="2:13" x14ac:dyDescent="0.25">
      <c r="B4324" s="151"/>
      <c r="M4324" s="160"/>
    </row>
    <row r="4325" spans="2:13" x14ac:dyDescent="0.25">
      <c r="B4325" s="151"/>
      <c r="M4325" s="160"/>
    </row>
    <row r="4326" spans="2:13" x14ac:dyDescent="0.25">
      <c r="B4326" s="151"/>
      <c r="M4326" s="160"/>
    </row>
    <row r="4327" spans="2:13" x14ac:dyDescent="0.25">
      <c r="B4327" s="151"/>
      <c r="M4327" s="160"/>
    </row>
    <row r="4328" spans="2:13" x14ac:dyDescent="0.25">
      <c r="B4328" s="151"/>
      <c r="M4328" s="160"/>
    </row>
    <row r="4329" spans="2:13" x14ac:dyDescent="0.25">
      <c r="B4329" s="151"/>
      <c r="M4329" s="160"/>
    </row>
    <row r="4330" spans="2:13" x14ac:dyDescent="0.25">
      <c r="B4330" s="151"/>
      <c r="M4330" s="160"/>
    </row>
    <row r="4331" spans="2:13" x14ac:dyDescent="0.25">
      <c r="B4331" s="151"/>
      <c r="M4331" s="160"/>
    </row>
    <row r="4332" spans="2:13" x14ac:dyDescent="0.25">
      <c r="B4332" s="151"/>
      <c r="M4332" s="160"/>
    </row>
    <row r="4333" spans="2:13" x14ac:dyDescent="0.25">
      <c r="B4333" s="151"/>
      <c r="M4333" s="160"/>
    </row>
    <row r="4334" spans="2:13" x14ac:dyDescent="0.25">
      <c r="B4334" s="151"/>
      <c r="M4334" s="160"/>
    </row>
    <row r="4335" spans="2:13" x14ac:dyDescent="0.25">
      <c r="B4335" s="151"/>
      <c r="M4335" s="160"/>
    </row>
    <row r="4336" spans="2:13" x14ac:dyDescent="0.25">
      <c r="B4336" s="151"/>
      <c r="M4336" s="160"/>
    </row>
    <row r="4337" spans="2:13" x14ac:dyDescent="0.25">
      <c r="B4337" s="151"/>
      <c r="M4337" s="160"/>
    </row>
    <row r="4338" spans="2:13" x14ac:dyDescent="0.25">
      <c r="B4338" s="151"/>
      <c r="M4338" s="160"/>
    </row>
    <row r="4339" spans="2:13" x14ac:dyDescent="0.25">
      <c r="B4339" s="151"/>
      <c r="M4339" s="160"/>
    </row>
    <row r="4340" spans="2:13" x14ac:dyDescent="0.25">
      <c r="B4340" s="151"/>
      <c r="M4340" s="160"/>
    </row>
    <row r="4341" spans="2:13" x14ac:dyDescent="0.25">
      <c r="B4341" s="151"/>
      <c r="M4341" s="160"/>
    </row>
    <row r="4342" spans="2:13" x14ac:dyDescent="0.25">
      <c r="B4342" s="151"/>
      <c r="M4342" s="160"/>
    </row>
    <row r="4343" spans="2:13" x14ac:dyDescent="0.25">
      <c r="B4343" s="151"/>
      <c r="M4343" s="160"/>
    </row>
    <row r="4344" spans="2:13" x14ac:dyDescent="0.25">
      <c r="B4344" s="151"/>
      <c r="M4344" s="160"/>
    </row>
    <row r="4345" spans="2:13" x14ac:dyDescent="0.25">
      <c r="B4345" s="151"/>
      <c r="M4345" s="160"/>
    </row>
    <row r="4346" spans="2:13" x14ac:dyDescent="0.25">
      <c r="B4346" s="151"/>
      <c r="M4346" s="160"/>
    </row>
    <row r="4347" spans="2:13" x14ac:dyDescent="0.25">
      <c r="B4347" s="151"/>
      <c r="M4347" s="160"/>
    </row>
    <row r="4348" spans="2:13" x14ac:dyDescent="0.25">
      <c r="B4348" s="151"/>
      <c r="M4348" s="160"/>
    </row>
    <row r="4349" spans="2:13" x14ac:dyDescent="0.25">
      <c r="B4349" s="151"/>
      <c r="M4349" s="160"/>
    </row>
    <row r="4350" spans="2:13" x14ac:dyDescent="0.25">
      <c r="B4350" s="151"/>
      <c r="M4350" s="160"/>
    </row>
    <row r="4351" spans="2:13" x14ac:dyDescent="0.25">
      <c r="B4351" s="151"/>
      <c r="M4351" s="160"/>
    </row>
    <row r="4352" spans="2:13" x14ac:dyDescent="0.25">
      <c r="B4352" s="151"/>
      <c r="M4352" s="160"/>
    </row>
    <row r="4353" spans="2:13" x14ac:dyDescent="0.25">
      <c r="B4353" s="151"/>
      <c r="M4353" s="160"/>
    </row>
    <row r="4354" spans="2:13" x14ac:dyDescent="0.25">
      <c r="B4354" s="151"/>
      <c r="M4354" s="160"/>
    </row>
    <row r="4355" spans="2:13" x14ac:dyDescent="0.25">
      <c r="B4355" s="151"/>
      <c r="M4355" s="160"/>
    </row>
    <row r="4356" spans="2:13" x14ac:dyDescent="0.25">
      <c r="B4356" s="151"/>
      <c r="M4356" s="160"/>
    </row>
    <row r="4357" spans="2:13" x14ac:dyDescent="0.25">
      <c r="B4357" s="151"/>
      <c r="M4357" s="160"/>
    </row>
    <row r="4358" spans="2:13" x14ac:dyDescent="0.25">
      <c r="B4358" s="151"/>
      <c r="M4358" s="160"/>
    </row>
    <row r="4359" spans="2:13" x14ac:dyDescent="0.25">
      <c r="B4359" s="151"/>
      <c r="M4359" s="160"/>
    </row>
    <row r="4360" spans="2:13" x14ac:dyDescent="0.25">
      <c r="B4360" s="151"/>
      <c r="M4360" s="160"/>
    </row>
    <row r="4361" spans="2:13" x14ac:dyDescent="0.25">
      <c r="B4361" s="151"/>
      <c r="M4361" s="160"/>
    </row>
    <row r="4362" spans="2:13" x14ac:dyDescent="0.25">
      <c r="B4362" s="151"/>
      <c r="M4362" s="160"/>
    </row>
    <row r="4363" spans="2:13" x14ac:dyDescent="0.25">
      <c r="B4363" s="151"/>
      <c r="M4363" s="160"/>
    </row>
    <row r="4364" spans="2:13" x14ac:dyDescent="0.25">
      <c r="B4364" s="151"/>
      <c r="M4364" s="160"/>
    </row>
    <row r="4365" spans="2:13" x14ac:dyDescent="0.25">
      <c r="B4365" s="151"/>
      <c r="M4365" s="160"/>
    </row>
    <row r="4366" spans="2:13" x14ac:dyDescent="0.25">
      <c r="B4366" s="151"/>
      <c r="M4366" s="160"/>
    </row>
    <row r="4367" spans="2:13" x14ac:dyDescent="0.25">
      <c r="B4367" s="151"/>
      <c r="M4367" s="160"/>
    </row>
    <row r="4368" spans="2:13" x14ac:dyDescent="0.25">
      <c r="B4368" s="151"/>
      <c r="M4368" s="160"/>
    </row>
    <row r="4369" spans="2:13" x14ac:dyDescent="0.25">
      <c r="B4369" s="151"/>
      <c r="M4369" s="160"/>
    </row>
    <row r="4370" spans="2:13" x14ac:dyDescent="0.25">
      <c r="B4370" s="151"/>
      <c r="M4370" s="160"/>
    </row>
    <row r="4371" spans="2:13" x14ac:dyDescent="0.25">
      <c r="B4371" s="151"/>
      <c r="M4371" s="160"/>
    </row>
    <row r="4372" spans="2:13" x14ac:dyDescent="0.25">
      <c r="B4372" s="151"/>
      <c r="M4372" s="160"/>
    </row>
    <row r="4373" spans="2:13" x14ac:dyDescent="0.25">
      <c r="B4373" s="151"/>
      <c r="M4373" s="160"/>
    </row>
    <row r="4374" spans="2:13" x14ac:dyDescent="0.25">
      <c r="B4374" s="151"/>
      <c r="M4374" s="160"/>
    </row>
    <row r="4375" spans="2:13" x14ac:dyDescent="0.25">
      <c r="B4375" s="151"/>
      <c r="M4375" s="160"/>
    </row>
    <row r="4376" spans="2:13" x14ac:dyDescent="0.25">
      <c r="B4376" s="151"/>
      <c r="M4376" s="160"/>
    </row>
    <row r="4377" spans="2:13" x14ac:dyDescent="0.25">
      <c r="B4377" s="151"/>
      <c r="M4377" s="160"/>
    </row>
    <row r="4378" spans="2:13" x14ac:dyDescent="0.25">
      <c r="B4378" s="151"/>
      <c r="M4378" s="160"/>
    </row>
    <row r="4379" spans="2:13" x14ac:dyDescent="0.25">
      <c r="B4379" s="151"/>
      <c r="M4379" s="160"/>
    </row>
    <row r="4380" spans="2:13" x14ac:dyDescent="0.25">
      <c r="B4380" s="151"/>
      <c r="M4380" s="160"/>
    </row>
    <row r="4381" spans="2:13" x14ac:dyDescent="0.25">
      <c r="B4381" s="151"/>
      <c r="M4381" s="160"/>
    </row>
    <row r="4382" spans="2:13" x14ac:dyDescent="0.25">
      <c r="B4382" s="151"/>
      <c r="M4382" s="160"/>
    </row>
    <row r="4383" spans="2:13" x14ac:dyDescent="0.25">
      <c r="B4383" s="151"/>
      <c r="M4383" s="160"/>
    </row>
    <row r="4384" spans="2:13" x14ac:dyDescent="0.25">
      <c r="B4384" s="151"/>
      <c r="M4384" s="160"/>
    </row>
    <row r="4385" spans="2:13" x14ac:dyDescent="0.25">
      <c r="B4385" s="151"/>
      <c r="M4385" s="160"/>
    </row>
    <row r="4386" spans="2:13" x14ac:dyDescent="0.25">
      <c r="B4386" s="151"/>
      <c r="M4386" s="160"/>
    </row>
    <row r="4387" spans="2:13" x14ac:dyDescent="0.25">
      <c r="B4387" s="151"/>
      <c r="M4387" s="160"/>
    </row>
    <row r="4388" spans="2:13" x14ac:dyDescent="0.25">
      <c r="B4388" s="151"/>
      <c r="M4388" s="160"/>
    </row>
    <row r="4389" spans="2:13" x14ac:dyDescent="0.25">
      <c r="B4389" s="151"/>
      <c r="M4389" s="160"/>
    </row>
    <row r="4390" spans="2:13" x14ac:dyDescent="0.25">
      <c r="B4390" s="151"/>
      <c r="M4390" s="160"/>
    </row>
    <row r="4391" spans="2:13" x14ac:dyDescent="0.25">
      <c r="B4391" s="151"/>
      <c r="M4391" s="160"/>
    </row>
    <row r="4392" spans="2:13" x14ac:dyDescent="0.25">
      <c r="B4392" s="151"/>
      <c r="M4392" s="160"/>
    </row>
    <row r="4393" spans="2:13" x14ac:dyDescent="0.25">
      <c r="B4393" s="151"/>
      <c r="M4393" s="160"/>
    </row>
    <row r="4394" spans="2:13" x14ac:dyDescent="0.25">
      <c r="B4394" s="151"/>
      <c r="M4394" s="160"/>
    </row>
    <row r="4395" spans="2:13" x14ac:dyDescent="0.25">
      <c r="B4395" s="151"/>
      <c r="M4395" s="160"/>
    </row>
    <row r="4396" spans="2:13" x14ac:dyDescent="0.25">
      <c r="B4396" s="151"/>
      <c r="M4396" s="160"/>
    </row>
    <row r="4397" spans="2:13" x14ac:dyDescent="0.25">
      <c r="B4397" s="151"/>
      <c r="M4397" s="160"/>
    </row>
    <row r="4398" spans="2:13" x14ac:dyDescent="0.25">
      <c r="B4398" s="151"/>
      <c r="M4398" s="160"/>
    </row>
    <row r="4399" spans="2:13" x14ac:dyDescent="0.25">
      <c r="B4399" s="151"/>
      <c r="M4399" s="160"/>
    </row>
    <row r="4400" spans="2:13" x14ac:dyDescent="0.25">
      <c r="B4400" s="151"/>
      <c r="M4400" s="160"/>
    </row>
    <row r="4401" spans="2:13" x14ac:dyDescent="0.25">
      <c r="B4401" s="151"/>
      <c r="M4401" s="160"/>
    </row>
    <row r="4402" spans="2:13" x14ac:dyDescent="0.25">
      <c r="B4402" s="151"/>
      <c r="M4402" s="160"/>
    </row>
    <row r="4403" spans="2:13" x14ac:dyDescent="0.25">
      <c r="B4403" s="151"/>
      <c r="M4403" s="160"/>
    </row>
    <row r="4404" spans="2:13" x14ac:dyDescent="0.25">
      <c r="B4404" s="151"/>
      <c r="M4404" s="160"/>
    </row>
    <row r="4405" spans="2:13" x14ac:dyDescent="0.25">
      <c r="B4405" s="151"/>
      <c r="M4405" s="160"/>
    </row>
    <row r="4406" spans="2:13" x14ac:dyDescent="0.25">
      <c r="B4406" s="151"/>
      <c r="M4406" s="160"/>
    </row>
    <row r="4407" spans="2:13" x14ac:dyDescent="0.25">
      <c r="B4407" s="151"/>
      <c r="M4407" s="160"/>
    </row>
    <row r="4408" spans="2:13" x14ac:dyDescent="0.25">
      <c r="B4408" s="151"/>
      <c r="M4408" s="160"/>
    </row>
    <row r="4409" spans="2:13" x14ac:dyDescent="0.25">
      <c r="B4409" s="151"/>
      <c r="M4409" s="160"/>
    </row>
    <row r="4410" spans="2:13" x14ac:dyDescent="0.25">
      <c r="B4410" s="151"/>
      <c r="M4410" s="160"/>
    </row>
    <row r="4411" spans="2:13" x14ac:dyDescent="0.25">
      <c r="B4411" s="151"/>
      <c r="M4411" s="160"/>
    </row>
    <row r="4412" spans="2:13" x14ac:dyDescent="0.25">
      <c r="B4412" s="151"/>
      <c r="M4412" s="160"/>
    </row>
    <row r="4413" spans="2:13" x14ac:dyDescent="0.25">
      <c r="B4413" s="151"/>
      <c r="M4413" s="160"/>
    </row>
    <row r="4414" spans="2:13" x14ac:dyDescent="0.25">
      <c r="B4414" s="151"/>
      <c r="M4414" s="160"/>
    </row>
    <row r="4415" spans="2:13" x14ac:dyDescent="0.25">
      <c r="B4415" s="151"/>
      <c r="M4415" s="160"/>
    </row>
    <row r="4416" spans="2:13" x14ac:dyDescent="0.25">
      <c r="B4416" s="151"/>
      <c r="M4416" s="160"/>
    </row>
    <row r="4417" spans="2:13" x14ac:dyDescent="0.25">
      <c r="B4417" s="151"/>
      <c r="M4417" s="160"/>
    </row>
    <row r="4418" spans="2:13" x14ac:dyDescent="0.25">
      <c r="B4418" s="151"/>
      <c r="M4418" s="160"/>
    </row>
    <row r="4419" spans="2:13" x14ac:dyDescent="0.25">
      <c r="B4419" s="151"/>
      <c r="M4419" s="160"/>
    </row>
    <row r="4420" spans="2:13" x14ac:dyDescent="0.25">
      <c r="B4420" s="151"/>
      <c r="M4420" s="160"/>
    </row>
    <row r="4421" spans="2:13" x14ac:dyDescent="0.25">
      <c r="B4421" s="151"/>
      <c r="M4421" s="160"/>
    </row>
    <row r="4422" spans="2:13" x14ac:dyDescent="0.25">
      <c r="B4422" s="151"/>
      <c r="M4422" s="160"/>
    </row>
    <row r="4423" spans="2:13" x14ac:dyDescent="0.25">
      <c r="B4423" s="151"/>
      <c r="M4423" s="160"/>
    </row>
    <row r="4424" spans="2:13" x14ac:dyDescent="0.25">
      <c r="B4424" s="151"/>
      <c r="M4424" s="160"/>
    </row>
    <row r="4425" spans="2:13" x14ac:dyDescent="0.25">
      <c r="B4425" s="151"/>
      <c r="M4425" s="160"/>
    </row>
    <row r="4426" spans="2:13" x14ac:dyDescent="0.25">
      <c r="B4426" s="151"/>
      <c r="M4426" s="160"/>
    </row>
    <row r="4427" spans="2:13" x14ac:dyDescent="0.25">
      <c r="B4427" s="151"/>
      <c r="M4427" s="160"/>
    </row>
    <row r="4428" spans="2:13" x14ac:dyDescent="0.25">
      <c r="B4428" s="151"/>
      <c r="M4428" s="160"/>
    </row>
    <row r="4429" spans="2:13" x14ac:dyDescent="0.25">
      <c r="B4429" s="151"/>
      <c r="M4429" s="160"/>
    </row>
    <row r="4430" spans="2:13" x14ac:dyDescent="0.25">
      <c r="B4430" s="151"/>
      <c r="M4430" s="160"/>
    </row>
    <row r="4431" spans="2:13" x14ac:dyDescent="0.25">
      <c r="B4431" s="151"/>
      <c r="M4431" s="160"/>
    </row>
    <row r="4432" spans="2:13" x14ac:dyDescent="0.25">
      <c r="B4432" s="151"/>
      <c r="M4432" s="160"/>
    </row>
    <row r="4433" spans="2:13" x14ac:dyDescent="0.25">
      <c r="B4433" s="151"/>
      <c r="M4433" s="160"/>
    </row>
    <row r="4434" spans="2:13" x14ac:dyDescent="0.25">
      <c r="B4434" s="151"/>
      <c r="M4434" s="160"/>
    </row>
    <row r="4435" spans="2:13" x14ac:dyDescent="0.25">
      <c r="B4435" s="151"/>
      <c r="M4435" s="160"/>
    </row>
    <row r="4436" spans="2:13" x14ac:dyDescent="0.25">
      <c r="B4436" s="151"/>
      <c r="M4436" s="160"/>
    </row>
    <row r="4437" spans="2:13" x14ac:dyDescent="0.25">
      <c r="B4437" s="151"/>
      <c r="M4437" s="160"/>
    </row>
    <row r="4438" spans="2:13" x14ac:dyDescent="0.25">
      <c r="B4438" s="151"/>
      <c r="M4438" s="160"/>
    </row>
    <row r="4439" spans="2:13" x14ac:dyDescent="0.25">
      <c r="B4439" s="151"/>
      <c r="M4439" s="160"/>
    </row>
    <row r="4440" spans="2:13" x14ac:dyDescent="0.25">
      <c r="B4440" s="151"/>
      <c r="M4440" s="160"/>
    </row>
    <row r="4441" spans="2:13" x14ac:dyDescent="0.25">
      <c r="B4441" s="151"/>
      <c r="M4441" s="160"/>
    </row>
    <row r="4442" spans="2:13" x14ac:dyDescent="0.25">
      <c r="B4442" s="151"/>
      <c r="M4442" s="160"/>
    </row>
    <row r="4443" spans="2:13" x14ac:dyDescent="0.25">
      <c r="B4443" s="151"/>
      <c r="M4443" s="160"/>
    </row>
    <row r="4444" spans="2:13" x14ac:dyDescent="0.25">
      <c r="B4444" s="151"/>
      <c r="M4444" s="160"/>
    </row>
    <row r="4445" spans="2:13" x14ac:dyDescent="0.25">
      <c r="B4445" s="151"/>
      <c r="M4445" s="160"/>
    </row>
    <row r="4446" spans="2:13" x14ac:dyDescent="0.25">
      <c r="B4446" s="151"/>
      <c r="M4446" s="160"/>
    </row>
    <row r="4447" spans="2:13" x14ac:dyDescent="0.25">
      <c r="B4447" s="151"/>
      <c r="M4447" s="160"/>
    </row>
    <row r="4448" spans="2:13" x14ac:dyDescent="0.25">
      <c r="B4448" s="151"/>
      <c r="M4448" s="160"/>
    </row>
    <row r="4449" spans="2:13" x14ac:dyDescent="0.25">
      <c r="B4449" s="151"/>
      <c r="M4449" s="160"/>
    </row>
    <row r="4450" spans="2:13" x14ac:dyDescent="0.25">
      <c r="B4450" s="151"/>
      <c r="M4450" s="160"/>
    </row>
    <row r="4451" spans="2:13" x14ac:dyDescent="0.25">
      <c r="B4451" s="151"/>
      <c r="M4451" s="160"/>
    </row>
    <row r="4452" spans="2:13" x14ac:dyDescent="0.25">
      <c r="B4452" s="151"/>
      <c r="M4452" s="160"/>
    </row>
    <row r="4453" spans="2:13" x14ac:dyDescent="0.25">
      <c r="B4453" s="151"/>
      <c r="M4453" s="160"/>
    </row>
    <row r="4454" spans="2:13" x14ac:dyDescent="0.25">
      <c r="B4454" s="151"/>
      <c r="M4454" s="160"/>
    </row>
    <row r="4455" spans="2:13" x14ac:dyDescent="0.25">
      <c r="B4455" s="151"/>
      <c r="M4455" s="160"/>
    </row>
    <row r="4456" spans="2:13" x14ac:dyDescent="0.25">
      <c r="B4456" s="151"/>
      <c r="M4456" s="160"/>
    </row>
    <row r="4457" spans="2:13" x14ac:dyDescent="0.25">
      <c r="B4457" s="151"/>
      <c r="M4457" s="160"/>
    </row>
    <row r="4458" spans="2:13" x14ac:dyDescent="0.25">
      <c r="B4458" s="151"/>
      <c r="M4458" s="160"/>
    </row>
    <row r="4459" spans="2:13" x14ac:dyDescent="0.25">
      <c r="B4459" s="151"/>
      <c r="M4459" s="160"/>
    </row>
    <row r="4460" spans="2:13" x14ac:dyDescent="0.25">
      <c r="B4460" s="151"/>
      <c r="M4460" s="160"/>
    </row>
    <row r="4461" spans="2:13" x14ac:dyDescent="0.25">
      <c r="B4461" s="151"/>
      <c r="M4461" s="160"/>
    </row>
    <row r="4462" spans="2:13" x14ac:dyDescent="0.25">
      <c r="B4462" s="151"/>
      <c r="M4462" s="160"/>
    </row>
    <row r="4463" spans="2:13" x14ac:dyDescent="0.25">
      <c r="B4463" s="151"/>
      <c r="M4463" s="160"/>
    </row>
    <row r="4464" spans="2:13" x14ac:dyDescent="0.25">
      <c r="B4464" s="151"/>
      <c r="M4464" s="160"/>
    </row>
    <row r="4465" spans="2:13" x14ac:dyDescent="0.25">
      <c r="B4465" s="151"/>
      <c r="M4465" s="160"/>
    </row>
    <row r="4466" spans="2:13" x14ac:dyDescent="0.25">
      <c r="B4466" s="151"/>
      <c r="M4466" s="160"/>
    </row>
    <row r="4467" spans="2:13" x14ac:dyDescent="0.25">
      <c r="B4467" s="151"/>
      <c r="M4467" s="160"/>
    </row>
    <row r="4468" spans="2:13" x14ac:dyDescent="0.25">
      <c r="B4468" s="151"/>
      <c r="M4468" s="160"/>
    </row>
    <row r="4469" spans="2:13" x14ac:dyDescent="0.25">
      <c r="B4469" s="151"/>
      <c r="M4469" s="160"/>
    </row>
    <row r="4470" spans="2:13" x14ac:dyDescent="0.25">
      <c r="B4470" s="151"/>
      <c r="M4470" s="160"/>
    </row>
    <row r="4471" spans="2:13" x14ac:dyDescent="0.25">
      <c r="B4471" s="151"/>
      <c r="M4471" s="160"/>
    </row>
    <row r="4472" spans="2:13" x14ac:dyDescent="0.25">
      <c r="B4472" s="151"/>
      <c r="M4472" s="160"/>
    </row>
    <row r="4473" spans="2:13" x14ac:dyDescent="0.25">
      <c r="B4473" s="151"/>
      <c r="M4473" s="160"/>
    </row>
    <row r="4474" spans="2:13" x14ac:dyDescent="0.25">
      <c r="B4474" s="151"/>
      <c r="M4474" s="160"/>
    </row>
    <row r="4475" spans="2:13" x14ac:dyDescent="0.25">
      <c r="B4475" s="151"/>
      <c r="M4475" s="160"/>
    </row>
    <row r="4476" spans="2:13" x14ac:dyDescent="0.25">
      <c r="B4476" s="151"/>
      <c r="M4476" s="160"/>
    </row>
    <row r="4477" spans="2:13" x14ac:dyDescent="0.25">
      <c r="B4477" s="151"/>
      <c r="M4477" s="160"/>
    </row>
    <row r="4478" spans="2:13" x14ac:dyDescent="0.25">
      <c r="B4478" s="151"/>
      <c r="M4478" s="160"/>
    </row>
    <row r="4479" spans="2:13" x14ac:dyDescent="0.25">
      <c r="B4479" s="151"/>
      <c r="M4479" s="160"/>
    </row>
    <row r="4480" spans="2:13" x14ac:dyDescent="0.25">
      <c r="B4480" s="151"/>
      <c r="M4480" s="160"/>
    </row>
    <row r="4481" spans="2:13" x14ac:dyDescent="0.25">
      <c r="B4481" s="151"/>
      <c r="M4481" s="160"/>
    </row>
    <row r="4482" spans="2:13" x14ac:dyDescent="0.25">
      <c r="B4482" s="151"/>
      <c r="M4482" s="160"/>
    </row>
    <row r="4483" spans="2:13" x14ac:dyDescent="0.25">
      <c r="B4483" s="151"/>
      <c r="M4483" s="160"/>
    </row>
    <row r="4484" spans="2:13" x14ac:dyDescent="0.25">
      <c r="B4484" s="151"/>
      <c r="M4484" s="160"/>
    </row>
    <row r="4485" spans="2:13" x14ac:dyDescent="0.25">
      <c r="B4485" s="151"/>
      <c r="M4485" s="160"/>
    </row>
    <row r="4486" spans="2:13" x14ac:dyDescent="0.25">
      <c r="B4486" s="151"/>
      <c r="M4486" s="160"/>
    </row>
    <row r="4487" spans="2:13" x14ac:dyDescent="0.25">
      <c r="B4487" s="151"/>
      <c r="M4487" s="160"/>
    </row>
    <row r="4488" spans="2:13" x14ac:dyDescent="0.25">
      <c r="B4488" s="151"/>
      <c r="M4488" s="160"/>
    </row>
    <row r="4489" spans="2:13" x14ac:dyDescent="0.25">
      <c r="B4489" s="151"/>
      <c r="M4489" s="160"/>
    </row>
    <row r="4490" spans="2:13" x14ac:dyDescent="0.25">
      <c r="B4490" s="151"/>
      <c r="M4490" s="160"/>
    </row>
    <row r="4491" spans="2:13" x14ac:dyDescent="0.25">
      <c r="B4491" s="151"/>
      <c r="M4491" s="160"/>
    </row>
    <row r="4492" spans="2:13" x14ac:dyDescent="0.25">
      <c r="B4492" s="151"/>
      <c r="M4492" s="160"/>
    </row>
    <row r="4493" spans="2:13" x14ac:dyDescent="0.25">
      <c r="B4493" s="151"/>
      <c r="M4493" s="160"/>
    </row>
    <row r="4494" spans="2:13" x14ac:dyDescent="0.25">
      <c r="B4494" s="151"/>
      <c r="M4494" s="160"/>
    </row>
    <row r="4495" spans="2:13" x14ac:dyDescent="0.25">
      <c r="B4495" s="151"/>
      <c r="M4495" s="160"/>
    </row>
    <row r="4496" spans="2:13" x14ac:dyDescent="0.25">
      <c r="B4496" s="151"/>
      <c r="M4496" s="160"/>
    </row>
    <row r="4497" spans="2:13" x14ac:dyDescent="0.25">
      <c r="B4497" s="151"/>
      <c r="M4497" s="160"/>
    </row>
    <row r="4498" spans="2:13" x14ac:dyDescent="0.25">
      <c r="B4498" s="151"/>
      <c r="M4498" s="160"/>
    </row>
    <row r="4499" spans="2:13" x14ac:dyDescent="0.25">
      <c r="B4499" s="151"/>
      <c r="M4499" s="160"/>
    </row>
    <row r="4500" spans="2:13" x14ac:dyDescent="0.25">
      <c r="B4500" s="151"/>
      <c r="M4500" s="160"/>
    </row>
    <row r="4501" spans="2:13" x14ac:dyDescent="0.25">
      <c r="B4501" s="151"/>
      <c r="M4501" s="160"/>
    </row>
    <row r="4502" spans="2:13" x14ac:dyDescent="0.25">
      <c r="B4502" s="151"/>
      <c r="M4502" s="160"/>
    </row>
    <row r="4503" spans="2:13" x14ac:dyDescent="0.25">
      <c r="B4503" s="151"/>
      <c r="M4503" s="160"/>
    </row>
    <row r="4504" spans="2:13" x14ac:dyDescent="0.25">
      <c r="B4504" s="151"/>
      <c r="M4504" s="160"/>
    </row>
    <row r="4505" spans="2:13" x14ac:dyDescent="0.25">
      <c r="B4505" s="151"/>
      <c r="M4505" s="160"/>
    </row>
    <row r="4506" spans="2:13" x14ac:dyDescent="0.25">
      <c r="B4506" s="151"/>
      <c r="M4506" s="160"/>
    </row>
    <row r="4507" spans="2:13" x14ac:dyDescent="0.25">
      <c r="B4507" s="151"/>
      <c r="M4507" s="160"/>
    </row>
    <row r="4508" spans="2:13" x14ac:dyDescent="0.25">
      <c r="B4508" s="151"/>
      <c r="M4508" s="160"/>
    </row>
    <row r="4509" spans="2:13" x14ac:dyDescent="0.25">
      <c r="B4509" s="151"/>
      <c r="M4509" s="160"/>
    </row>
    <row r="4510" spans="2:13" x14ac:dyDescent="0.25">
      <c r="B4510" s="151"/>
      <c r="M4510" s="160"/>
    </row>
    <row r="4511" spans="2:13" x14ac:dyDescent="0.25">
      <c r="B4511" s="151"/>
      <c r="M4511" s="160"/>
    </row>
    <row r="4512" spans="2:13" x14ac:dyDescent="0.25">
      <c r="B4512" s="151"/>
      <c r="M4512" s="160"/>
    </row>
    <row r="4513" spans="2:13" x14ac:dyDescent="0.25">
      <c r="B4513" s="151"/>
      <c r="M4513" s="160"/>
    </row>
    <row r="4514" spans="2:13" x14ac:dyDescent="0.25">
      <c r="B4514" s="151"/>
      <c r="M4514" s="160"/>
    </row>
    <row r="4515" spans="2:13" x14ac:dyDescent="0.25">
      <c r="B4515" s="151"/>
      <c r="M4515" s="160"/>
    </row>
    <row r="4516" spans="2:13" x14ac:dyDescent="0.25">
      <c r="B4516" s="151"/>
      <c r="M4516" s="160"/>
    </row>
    <row r="4517" spans="2:13" x14ac:dyDescent="0.25">
      <c r="B4517" s="151"/>
      <c r="M4517" s="160"/>
    </row>
    <row r="4518" spans="2:13" x14ac:dyDescent="0.25">
      <c r="B4518" s="151"/>
      <c r="M4518" s="160"/>
    </row>
    <row r="4519" spans="2:13" x14ac:dyDescent="0.25">
      <c r="B4519" s="151"/>
      <c r="M4519" s="160"/>
    </row>
    <row r="4520" spans="2:13" x14ac:dyDescent="0.25">
      <c r="B4520" s="151"/>
      <c r="M4520" s="160"/>
    </row>
    <row r="4521" spans="2:13" x14ac:dyDescent="0.25">
      <c r="B4521" s="151"/>
      <c r="M4521" s="160"/>
    </row>
    <row r="4522" spans="2:13" x14ac:dyDescent="0.25">
      <c r="B4522" s="151"/>
      <c r="M4522" s="160"/>
    </row>
    <row r="4523" spans="2:13" x14ac:dyDescent="0.25">
      <c r="B4523" s="151"/>
      <c r="M4523" s="160"/>
    </row>
    <row r="4524" spans="2:13" x14ac:dyDescent="0.25">
      <c r="B4524" s="151"/>
      <c r="M4524" s="160"/>
    </row>
    <row r="4525" spans="2:13" x14ac:dyDescent="0.25">
      <c r="B4525" s="151"/>
      <c r="M4525" s="160"/>
    </row>
    <row r="4526" spans="2:13" x14ac:dyDescent="0.25">
      <c r="B4526" s="151"/>
      <c r="M4526" s="160"/>
    </row>
    <row r="4527" spans="2:13" x14ac:dyDescent="0.25">
      <c r="B4527" s="151"/>
      <c r="M4527" s="160"/>
    </row>
    <row r="4528" spans="2:13" x14ac:dyDescent="0.25">
      <c r="B4528" s="151"/>
      <c r="M4528" s="160"/>
    </row>
    <row r="4529" spans="2:13" x14ac:dyDescent="0.25">
      <c r="B4529" s="151"/>
      <c r="M4529" s="160"/>
    </row>
    <row r="4530" spans="2:13" x14ac:dyDescent="0.25">
      <c r="B4530" s="151"/>
      <c r="M4530" s="160"/>
    </row>
    <row r="4531" spans="2:13" x14ac:dyDescent="0.25">
      <c r="B4531" s="151"/>
      <c r="M4531" s="160"/>
    </row>
    <row r="4532" spans="2:13" x14ac:dyDescent="0.25">
      <c r="B4532" s="151"/>
      <c r="M4532" s="160"/>
    </row>
    <row r="4533" spans="2:13" x14ac:dyDescent="0.25">
      <c r="B4533" s="151"/>
      <c r="M4533" s="160"/>
    </row>
    <row r="4534" spans="2:13" x14ac:dyDescent="0.25">
      <c r="B4534" s="151"/>
      <c r="M4534" s="160"/>
    </row>
    <row r="4535" spans="2:13" x14ac:dyDescent="0.25">
      <c r="B4535" s="151"/>
      <c r="M4535" s="160"/>
    </row>
    <row r="4536" spans="2:13" x14ac:dyDescent="0.25">
      <c r="B4536" s="151"/>
      <c r="M4536" s="160"/>
    </row>
    <row r="4537" spans="2:13" x14ac:dyDescent="0.25">
      <c r="B4537" s="151"/>
      <c r="M4537" s="160"/>
    </row>
    <row r="4538" spans="2:13" x14ac:dyDescent="0.25">
      <c r="B4538" s="151"/>
      <c r="M4538" s="160"/>
    </row>
    <row r="4539" spans="2:13" x14ac:dyDescent="0.25">
      <c r="B4539" s="151"/>
      <c r="M4539" s="160"/>
    </row>
    <row r="4540" spans="2:13" x14ac:dyDescent="0.25">
      <c r="B4540" s="151"/>
      <c r="M4540" s="160"/>
    </row>
    <row r="4541" spans="2:13" x14ac:dyDescent="0.25">
      <c r="B4541" s="151"/>
      <c r="M4541" s="160"/>
    </row>
    <row r="4542" spans="2:13" x14ac:dyDescent="0.25">
      <c r="B4542" s="151"/>
      <c r="M4542" s="160"/>
    </row>
    <row r="4543" spans="2:13" x14ac:dyDescent="0.25">
      <c r="B4543" s="151"/>
      <c r="M4543" s="160"/>
    </row>
    <row r="4544" spans="2:13" x14ac:dyDescent="0.25">
      <c r="B4544" s="151"/>
      <c r="M4544" s="160"/>
    </row>
    <row r="4545" spans="2:13" x14ac:dyDescent="0.25">
      <c r="B4545" s="151"/>
      <c r="M4545" s="160"/>
    </row>
    <row r="4546" spans="2:13" x14ac:dyDescent="0.25">
      <c r="B4546" s="151"/>
      <c r="M4546" s="160"/>
    </row>
    <row r="4547" spans="2:13" x14ac:dyDescent="0.25">
      <c r="B4547" s="151"/>
      <c r="M4547" s="160"/>
    </row>
    <row r="4548" spans="2:13" x14ac:dyDescent="0.25">
      <c r="B4548" s="151"/>
      <c r="M4548" s="160"/>
    </row>
    <row r="4549" spans="2:13" x14ac:dyDescent="0.25">
      <c r="B4549" s="151"/>
      <c r="M4549" s="160"/>
    </row>
    <row r="4550" spans="2:13" x14ac:dyDescent="0.25">
      <c r="B4550" s="151"/>
      <c r="M4550" s="160"/>
    </row>
    <row r="4551" spans="2:13" x14ac:dyDescent="0.25">
      <c r="B4551" s="151"/>
      <c r="M4551" s="160"/>
    </row>
    <row r="4552" spans="2:13" x14ac:dyDescent="0.25">
      <c r="B4552" s="151"/>
      <c r="M4552" s="160"/>
    </row>
    <row r="4553" spans="2:13" x14ac:dyDescent="0.25">
      <c r="B4553" s="151"/>
      <c r="M4553" s="160"/>
    </row>
    <row r="4554" spans="2:13" x14ac:dyDescent="0.25">
      <c r="B4554" s="151"/>
      <c r="M4554" s="160"/>
    </row>
    <row r="4555" spans="2:13" x14ac:dyDescent="0.25">
      <c r="B4555" s="151"/>
      <c r="M4555" s="160"/>
    </row>
    <row r="4556" spans="2:13" x14ac:dyDescent="0.25">
      <c r="B4556" s="151"/>
      <c r="M4556" s="160"/>
    </row>
    <row r="4557" spans="2:13" x14ac:dyDescent="0.25">
      <c r="B4557" s="151"/>
      <c r="M4557" s="160"/>
    </row>
    <row r="4558" spans="2:13" x14ac:dyDescent="0.25">
      <c r="B4558" s="151"/>
      <c r="M4558" s="160"/>
    </row>
    <row r="4559" spans="2:13" x14ac:dyDescent="0.25">
      <c r="B4559" s="151"/>
      <c r="M4559" s="160"/>
    </row>
    <row r="4560" spans="2:13" x14ac:dyDescent="0.25">
      <c r="B4560" s="151"/>
      <c r="M4560" s="160"/>
    </row>
    <row r="4561" spans="2:13" x14ac:dyDescent="0.25">
      <c r="B4561" s="151"/>
      <c r="M4561" s="160"/>
    </row>
    <row r="4562" spans="2:13" x14ac:dyDescent="0.25">
      <c r="B4562" s="151"/>
      <c r="M4562" s="160"/>
    </row>
    <row r="4563" spans="2:13" x14ac:dyDescent="0.25">
      <c r="B4563" s="151"/>
      <c r="M4563" s="160"/>
    </row>
    <row r="4564" spans="2:13" x14ac:dyDescent="0.25">
      <c r="B4564" s="151"/>
      <c r="M4564" s="160"/>
    </row>
    <row r="4565" spans="2:13" x14ac:dyDescent="0.25">
      <c r="B4565" s="151"/>
      <c r="M4565" s="160"/>
    </row>
    <row r="4566" spans="2:13" x14ac:dyDescent="0.25">
      <c r="B4566" s="151"/>
      <c r="M4566" s="160"/>
    </row>
    <row r="4567" spans="2:13" x14ac:dyDescent="0.25">
      <c r="B4567" s="151"/>
      <c r="M4567" s="160"/>
    </row>
    <row r="4568" spans="2:13" x14ac:dyDescent="0.25">
      <c r="B4568" s="151"/>
      <c r="M4568" s="160"/>
    </row>
    <row r="4569" spans="2:13" x14ac:dyDescent="0.25">
      <c r="B4569" s="151"/>
      <c r="M4569" s="160"/>
    </row>
    <row r="4570" spans="2:13" x14ac:dyDescent="0.25">
      <c r="B4570" s="151"/>
      <c r="M4570" s="160"/>
    </row>
    <row r="4571" spans="2:13" x14ac:dyDescent="0.25">
      <c r="B4571" s="151"/>
      <c r="M4571" s="160"/>
    </row>
    <row r="4572" spans="2:13" x14ac:dyDescent="0.25">
      <c r="B4572" s="151"/>
      <c r="M4572" s="160"/>
    </row>
    <row r="4573" spans="2:13" x14ac:dyDescent="0.25">
      <c r="B4573" s="151"/>
      <c r="M4573" s="160"/>
    </row>
    <row r="4574" spans="2:13" x14ac:dyDescent="0.25">
      <c r="B4574" s="151"/>
      <c r="M4574" s="160"/>
    </row>
    <row r="4575" spans="2:13" x14ac:dyDescent="0.25">
      <c r="B4575" s="151"/>
      <c r="M4575" s="160"/>
    </row>
    <row r="4576" spans="2:13" x14ac:dyDescent="0.25">
      <c r="B4576" s="151"/>
      <c r="M4576" s="160"/>
    </row>
    <row r="4577" spans="2:13" x14ac:dyDescent="0.25">
      <c r="B4577" s="151"/>
      <c r="M4577" s="160"/>
    </row>
    <row r="4578" spans="2:13" x14ac:dyDescent="0.25">
      <c r="B4578" s="151"/>
      <c r="M4578" s="160"/>
    </row>
    <row r="4579" spans="2:13" x14ac:dyDescent="0.25">
      <c r="B4579" s="151"/>
      <c r="M4579" s="160"/>
    </row>
    <row r="4580" spans="2:13" x14ac:dyDescent="0.25">
      <c r="B4580" s="151"/>
      <c r="M4580" s="160"/>
    </row>
    <row r="4581" spans="2:13" x14ac:dyDescent="0.25">
      <c r="B4581" s="151"/>
      <c r="M4581" s="160"/>
    </row>
    <row r="4582" spans="2:13" x14ac:dyDescent="0.25">
      <c r="B4582" s="151"/>
      <c r="M4582" s="160"/>
    </row>
    <row r="4583" spans="2:13" x14ac:dyDescent="0.25">
      <c r="B4583" s="151"/>
      <c r="M4583" s="160"/>
    </row>
    <row r="4584" spans="2:13" x14ac:dyDescent="0.25">
      <c r="B4584" s="151"/>
      <c r="M4584" s="160"/>
    </row>
    <row r="4585" spans="2:13" x14ac:dyDescent="0.25">
      <c r="B4585" s="151"/>
      <c r="M4585" s="160"/>
    </row>
    <row r="4586" spans="2:13" x14ac:dyDescent="0.25">
      <c r="B4586" s="151"/>
      <c r="M4586" s="160"/>
    </row>
    <row r="4587" spans="2:13" x14ac:dyDescent="0.25">
      <c r="B4587" s="151"/>
      <c r="M4587" s="160"/>
    </row>
    <row r="4588" spans="2:13" x14ac:dyDescent="0.25">
      <c r="B4588" s="151"/>
      <c r="M4588" s="160"/>
    </row>
    <row r="4589" spans="2:13" x14ac:dyDescent="0.25">
      <c r="B4589" s="151"/>
      <c r="M4589" s="160"/>
    </row>
    <row r="4590" spans="2:13" x14ac:dyDescent="0.25">
      <c r="B4590" s="151"/>
      <c r="M4590" s="160"/>
    </row>
    <row r="4591" spans="2:13" x14ac:dyDescent="0.25">
      <c r="B4591" s="151"/>
      <c r="M4591" s="160"/>
    </row>
    <row r="4592" spans="2:13" x14ac:dyDescent="0.25">
      <c r="B4592" s="151"/>
      <c r="M4592" s="160"/>
    </row>
    <row r="4593" spans="2:13" x14ac:dyDescent="0.25">
      <c r="B4593" s="151"/>
      <c r="M4593" s="160"/>
    </row>
    <row r="4594" spans="2:13" x14ac:dyDescent="0.25">
      <c r="B4594" s="151"/>
      <c r="M4594" s="160"/>
    </row>
    <row r="4595" spans="2:13" x14ac:dyDescent="0.25">
      <c r="B4595" s="151"/>
      <c r="M4595" s="160"/>
    </row>
    <row r="4596" spans="2:13" x14ac:dyDescent="0.25">
      <c r="B4596" s="151"/>
      <c r="M4596" s="160"/>
    </row>
    <row r="4597" spans="2:13" x14ac:dyDescent="0.25">
      <c r="B4597" s="151"/>
      <c r="M4597" s="160"/>
    </row>
    <row r="4598" spans="2:13" x14ac:dyDescent="0.25">
      <c r="B4598" s="151"/>
      <c r="M4598" s="160"/>
    </row>
    <row r="4599" spans="2:13" x14ac:dyDescent="0.25">
      <c r="B4599" s="151"/>
      <c r="M4599" s="160"/>
    </row>
    <row r="4600" spans="2:13" x14ac:dyDescent="0.25">
      <c r="B4600" s="151"/>
      <c r="M4600" s="160"/>
    </row>
    <row r="4601" spans="2:13" x14ac:dyDescent="0.25">
      <c r="B4601" s="151"/>
      <c r="M4601" s="160"/>
    </row>
    <row r="4602" spans="2:13" x14ac:dyDescent="0.25">
      <c r="B4602" s="151"/>
      <c r="M4602" s="160"/>
    </row>
    <row r="4603" spans="2:13" x14ac:dyDescent="0.25">
      <c r="B4603" s="151"/>
      <c r="M4603" s="160"/>
    </row>
    <row r="4604" spans="2:13" x14ac:dyDescent="0.25">
      <c r="B4604" s="151"/>
      <c r="M4604" s="160"/>
    </row>
    <row r="4605" spans="2:13" x14ac:dyDescent="0.25">
      <c r="B4605" s="151"/>
      <c r="M4605" s="160"/>
    </row>
    <row r="4606" spans="2:13" x14ac:dyDescent="0.25">
      <c r="B4606" s="151"/>
      <c r="M4606" s="160"/>
    </row>
    <row r="4607" spans="2:13" x14ac:dyDescent="0.25">
      <c r="B4607" s="151"/>
      <c r="M4607" s="160"/>
    </row>
    <row r="4608" spans="2:13" x14ac:dyDescent="0.25">
      <c r="B4608" s="151"/>
      <c r="M4608" s="160"/>
    </row>
    <row r="4609" spans="2:13" x14ac:dyDescent="0.25">
      <c r="B4609" s="151"/>
      <c r="M4609" s="160"/>
    </row>
    <row r="4610" spans="2:13" x14ac:dyDescent="0.25">
      <c r="B4610" s="151"/>
      <c r="M4610" s="160"/>
    </row>
    <row r="4611" spans="2:13" x14ac:dyDescent="0.25">
      <c r="B4611" s="151"/>
      <c r="M4611" s="160"/>
    </row>
    <row r="4612" spans="2:13" x14ac:dyDescent="0.25">
      <c r="B4612" s="151"/>
      <c r="M4612" s="160"/>
    </row>
    <row r="4613" spans="2:13" x14ac:dyDescent="0.25">
      <c r="B4613" s="151"/>
      <c r="M4613" s="160"/>
    </row>
    <row r="4614" spans="2:13" x14ac:dyDescent="0.25">
      <c r="B4614" s="151"/>
      <c r="M4614" s="160"/>
    </row>
    <row r="4615" spans="2:13" x14ac:dyDescent="0.25">
      <c r="B4615" s="151"/>
      <c r="M4615" s="160"/>
    </row>
    <row r="4616" spans="2:13" x14ac:dyDescent="0.25">
      <c r="B4616" s="151"/>
      <c r="M4616" s="160"/>
    </row>
    <row r="4617" spans="2:13" x14ac:dyDescent="0.25">
      <c r="B4617" s="151"/>
      <c r="M4617" s="160"/>
    </row>
    <row r="4618" spans="2:13" x14ac:dyDescent="0.25">
      <c r="B4618" s="151"/>
      <c r="M4618" s="160"/>
    </row>
    <row r="4619" spans="2:13" x14ac:dyDescent="0.25">
      <c r="B4619" s="151"/>
      <c r="M4619" s="160"/>
    </row>
    <row r="4620" spans="2:13" x14ac:dyDescent="0.25">
      <c r="B4620" s="151"/>
      <c r="M4620" s="160"/>
    </row>
    <row r="4621" spans="2:13" x14ac:dyDescent="0.25">
      <c r="B4621" s="151"/>
      <c r="M4621" s="160"/>
    </row>
    <row r="4622" spans="2:13" x14ac:dyDescent="0.25">
      <c r="B4622" s="151"/>
      <c r="M4622" s="160"/>
    </row>
    <row r="4623" spans="2:13" x14ac:dyDescent="0.25">
      <c r="B4623" s="151"/>
      <c r="M4623" s="160"/>
    </row>
    <row r="4624" spans="2:13" x14ac:dyDescent="0.25">
      <c r="B4624" s="151"/>
      <c r="M4624" s="160"/>
    </row>
    <row r="4625" spans="2:13" x14ac:dyDescent="0.25">
      <c r="B4625" s="151"/>
      <c r="M4625" s="160"/>
    </row>
    <row r="4626" spans="2:13" x14ac:dyDescent="0.25">
      <c r="B4626" s="151"/>
      <c r="M4626" s="160"/>
    </row>
    <row r="4627" spans="2:13" x14ac:dyDescent="0.25">
      <c r="B4627" s="151"/>
      <c r="M4627" s="160"/>
    </row>
    <row r="4628" spans="2:13" x14ac:dyDescent="0.25">
      <c r="B4628" s="151"/>
      <c r="M4628" s="160"/>
    </row>
    <row r="4629" spans="2:13" x14ac:dyDescent="0.25">
      <c r="B4629" s="151"/>
      <c r="M4629" s="160"/>
    </row>
    <row r="4630" spans="2:13" x14ac:dyDescent="0.25">
      <c r="B4630" s="151"/>
      <c r="M4630" s="160"/>
    </row>
    <row r="4631" spans="2:13" x14ac:dyDescent="0.25">
      <c r="B4631" s="151"/>
      <c r="M4631" s="160"/>
    </row>
    <row r="4632" spans="2:13" x14ac:dyDescent="0.25">
      <c r="B4632" s="151"/>
      <c r="M4632" s="160"/>
    </row>
    <row r="4633" spans="2:13" x14ac:dyDescent="0.25">
      <c r="B4633" s="151"/>
      <c r="M4633" s="160"/>
    </row>
    <row r="4634" spans="2:13" x14ac:dyDescent="0.25">
      <c r="B4634" s="151"/>
      <c r="M4634" s="160"/>
    </row>
    <row r="4635" spans="2:13" x14ac:dyDescent="0.25">
      <c r="B4635" s="151"/>
      <c r="M4635" s="160"/>
    </row>
    <row r="4636" spans="2:13" x14ac:dyDescent="0.25">
      <c r="B4636" s="151"/>
      <c r="M4636" s="160"/>
    </row>
    <row r="4637" spans="2:13" x14ac:dyDescent="0.25">
      <c r="B4637" s="151"/>
      <c r="M4637" s="160"/>
    </row>
    <row r="4638" spans="2:13" x14ac:dyDescent="0.25">
      <c r="B4638" s="151"/>
      <c r="M4638" s="160"/>
    </row>
    <row r="4639" spans="2:13" x14ac:dyDescent="0.25">
      <c r="B4639" s="151"/>
      <c r="M4639" s="160"/>
    </row>
    <row r="4640" spans="2:13" x14ac:dyDescent="0.25">
      <c r="B4640" s="151"/>
      <c r="M4640" s="160"/>
    </row>
    <row r="4641" spans="2:13" x14ac:dyDescent="0.25">
      <c r="B4641" s="151"/>
      <c r="M4641" s="160"/>
    </row>
    <row r="4642" spans="2:13" x14ac:dyDescent="0.25">
      <c r="B4642" s="151"/>
      <c r="M4642" s="160"/>
    </row>
    <row r="4643" spans="2:13" x14ac:dyDescent="0.25">
      <c r="B4643" s="151"/>
      <c r="M4643" s="160"/>
    </row>
    <row r="4644" spans="2:13" x14ac:dyDescent="0.25">
      <c r="B4644" s="151"/>
      <c r="M4644" s="160"/>
    </row>
    <row r="4645" spans="2:13" x14ac:dyDescent="0.25">
      <c r="B4645" s="151"/>
      <c r="M4645" s="160"/>
    </row>
    <row r="4646" spans="2:13" x14ac:dyDescent="0.25">
      <c r="B4646" s="151"/>
      <c r="M4646" s="160"/>
    </row>
    <row r="4647" spans="2:13" x14ac:dyDescent="0.25">
      <c r="B4647" s="151"/>
      <c r="M4647" s="160"/>
    </row>
    <row r="4648" spans="2:13" x14ac:dyDescent="0.25">
      <c r="B4648" s="151"/>
      <c r="M4648" s="160"/>
    </row>
    <row r="4649" spans="2:13" x14ac:dyDescent="0.25">
      <c r="B4649" s="151"/>
      <c r="M4649" s="160"/>
    </row>
    <row r="4650" spans="2:13" x14ac:dyDescent="0.25">
      <c r="B4650" s="151"/>
      <c r="M4650" s="160"/>
    </row>
    <row r="4651" spans="2:13" x14ac:dyDescent="0.25">
      <c r="B4651" s="151"/>
      <c r="M4651" s="160"/>
    </row>
    <row r="4652" spans="2:13" x14ac:dyDescent="0.25">
      <c r="B4652" s="151"/>
      <c r="M4652" s="160"/>
    </row>
    <row r="4653" spans="2:13" x14ac:dyDescent="0.25">
      <c r="B4653" s="151"/>
      <c r="M4653" s="160"/>
    </row>
    <row r="4654" spans="2:13" x14ac:dyDescent="0.25">
      <c r="B4654" s="151"/>
      <c r="M4654" s="160"/>
    </row>
    <row r="4655" spans="2:13" x14ac:dyDescent="0.25">
      <c r="B4655" s="151"/>
      <c r="M4655" s="160"/>
    </row>
    <row r="4656" spans="2:13" x14ac:dyDescent="0.25">
      <c r="B4656" s="151"/>
      <c r="M4656" s="160"/>
    </row>
    <row r="4657" spans="2:13" x14ac:dyDescent="0.25">
      <c r="B4657" s="151"/>
      <c r="M4657" s="160"/>
    </row>
    <row r="4658" spans="2:13" x14ac:dyDescent="0.25">
      <c r="B4658" s="151"/>
      <c r="M4658" s="160"/>
    </row>
    <row r="4659" spans="2:13" x14ac:dyDescent="0.25">
      <c r="B4659" s="151"/>
      <c r="M4659" s="160"/>
    </row>
    <row r="4660" spans="2:13" x14ac:dyDescent="0.25">
      <c r="B4660" s="151"/>
      <c r="M4660" s="160"/>
    </row>
    <row r="4661" spans="2:13" x14ac:dyDescent="0.25">
      <c r="B4661" s="151"/>
      <c r="M4661" s="160"/>
    </row>
    <row r="4662" spans="2:13" x14ac:dyDescent="0.25">
      <c r="B4662" s="151"/>
      <c r="M4662" s="160"/>
    </row>
    <row r="4663" spans="2:13" x14ac:dyDescent="0.25">
      <c r="B4663" s="151"/>
      <c r="M4663" s="160"/>
    </row>
    <row r="4664" spans="2:13" x14ac:dyDescent="0.25">
      <c r="B4664" s="151"/>
      <c r="M4664" s="160"/>
    </row>
    <row r="4665" spans="2:13" x14ac:dyDescent="0.25">
      <c r="B4665" s="151"/>
      <c r="M4665" s="160"/>
    </row>
    <row r="4666" spans="2:13" x14ac:dyDescent="0.25">
      <c r="B4666" s="151"/>
      <c r="M4666" s="160"/>
    </row>
    <row r="4667" spans="2:13" x14ac:dyDescent="0.25">
      <c r="B4667" s="151"/>
      <c r="M4667" s="160"/>
    </row>
    <row r="4668" spans="2:13" x14ac:dyDescent="0.25">
      <c r="B4668" s="151"/>
      <c r="M4668" s="160"/>
    </row>
    <row r="4669" spans="2:13" x14ac:dyDescent="0.25">
      <c r="B4669" s="151"/>
      <c r="M4669" s="160"/>
    </row>
    <row r="4670" spans="2:13" x14ac:dyDescent="0.25">
      <c r="B4670" s="151"/>
      <c r="M4670" s="160"/>
    </row>
    <row r="4671" spans="2:13" x14ac:dyDescent="0.25">
      <c r="B4671" s="151"/>
      <c r="M4671" s="160"/>
    </row>
    <row r="4672" spans="2:13" x14ac:dyDescent="0.25">
      <c r="B4672" s="151"/>
      <c r="M4672" s="160"/>
    </row>
    <row r="4673" spans="2:13" x14ac:dyDescent="0.25">
      <c r="B4673" s="151"/>
      <c r="M4673" s="160"/>
    </row>
    <row r="4674" spans="2:13" x14ac:dyDescent="0.25">
      <c r="B4674" s="151"/>
      <c r="M4674" s="160"/>
    </row>
    <row r="4675" spans="2:13" x14ac:dyDescent="0.25">
      <c r="B4675" s="151"/>
      <c r="M4675" s="160"/>
    </row>
    <row r="4676" spans="2:13" x14ac:dyDescent="0.25">
      <c r="B4676" s="151"/>
      <c r="M4676" s="160"/>
    </row>
    <row r="4677" spans="2:13" x14ac:dyDescent="0.25">
      <c r="B4677" s="151"/>
      <c r="M4677" s="160"/>
    </row>
    <row r="4678" spans="2:13" x14ac:dyDescent="0.25">
      <c r="B4678" s="151"/>
      <c r="M4678" s="160"/>
    </row>
    <row r="4679" spans="2:13" x14ac:dyDescent="0.25">
      <c r="B4679" s="151"/>
      <c r="M4679" s="160"/>
    </row>
    <row r="4680" spans="2:13" x14ac:dyDescent="0.25">
      <c r="B4680" s="151"/>
      <c r="M4680" s="160"/>
    </row>
    <row r="4681" spans="2:13" x14ac:dyDescent="0.25">
      <c r="B4681" s="151"/>
      <c r="M4681" s="160"/>
    </row>
    <row r="4682" spans="2:13" x14ac:dyDescent="0.25">
      <c r="B4682" s="151"/>
      <c r="M4682" s="160"/>
    </row>
    <row r="4683" spans="2:13" x14ac:dyDescent="0.25">
      <c r="B4683" s="151"/>
      <c r="M4683" s="160"/>
    </row>
    <row r="4684" spans="2:13" x14ac:dyDescent="0.25">
      <c r="B4684" s="151"/>
      <c r="M4684" s="160"/>
    </row>
    <row r="4685" spans="2:13" x14ac:dyDescent="0.25">
      <c r="B4685" s="151"/>
      <c r="M4685" s="160"/>
    </row>
    <row r="4686" spans="2:13" x14ac:dyDescent="0.25">
      <c r="B4686" s="151"/>
      <c r="M4686" s="160"/>
    </row>
    <row r="4687" spans="2:13" x14ac:dyDescent="0.25">
      <c r="B4687" s="151"/>
      <c r="M4687" s="160"/>
    </row>
    <row r="4688" spans="2:13" x14ac:dyDescent="0.25">
      <c r="B4688" s="151"/>
      <c r="M4688" s="160"/>
    </row>
    <row r="4689" spans="2:13" x14ac:dyDescent="0.25">
      <c r="B4689" s="151"/>
      <c r="M4689" s="160"/>
    </row>
    <row r="4690" spans="2:13" x14ac:dyDescent="0.25">
      <c r="B4690" s="151"/>
      <c r="M4690" s="160"/>
    </row>
    <row r="4691" spans="2:13" x14ac:dyDescent="0.25">
      <c r="B4691" s="151"/>
      <c r="M4691" s="160"/>
    </row>
    <row r="4692" spans="2:13" x14ac:dyDescent="0.25">
      <c r="B4692" s="151"/>
      <c r="M4692" s="160"/>
    </row>
    <row r="4693" spans="2:13" x14ac:dyDescent="0.25">
      <c r="B4693" s="151"/>
      <c r="M4693" s="160"/>
    </row>
    <row r="4694" spans="2:13" x14ac:dyDescent="0.25">
      <c r="B4694" s="151"/>
      <c r="M4694" s="160"/>
    </row>
    <row r="4695" spans="2:13" x14ac:dyDescent="0.25">
      <c r="B4695" s="151"/>
      <c r="M4695" s="160"/>
    </row>
    <row r="4696" spans="2:13" x14ac:dyDescent="0.25">
      <c r="B4696" s="151"/>
      <c r="M4696" s="160"/>
    </row>
    <row r="4697" spans="2:13" x14ac:dyDescent="0.25">
      <c r="B4697" s="151"/>
      <c r="M4697" s="160"/>
    </row>
    <row r="4698" spans="2:13" x14ac:dyDescent="0.25">
      <c r="B4698" s="151"/>
      <c r="M4698" s="160"/>
    </row>
    <row r="4699" spans="2:13" x14ac:dyDescent="0.25">
      <c r="B4699" s="151"/>
      <c r="M4699" s="160"/>
    </row>
    <row r="4700" spans="2:13" x14ac:dyDescent="0.25">
      <c r="B4700" s="151"/>
      <c r="M4700" s="160"/>
    </row>
    <row r="4701" spans="2:13" x14ac:dyDescent="0.25">
      <c r="B4701" s="151"/>
      <c r="M4701" s="160"/>
    </row>
    <row r="4702" spans="2:13" x14ac:dyDescent="0.25">
      <c r="B4702" s="151"/>
      <c r="M4702" s="160"/>
    </row>
    <row r="4703" spans="2:13" x14ac:dyDescent="0.25">
      <c r="B4703" s="151"/>
      <c r="M4703" s="160"/>
    </row>
    <row r="4704" spans="2:13" x14ac:dyDescent="0.25">
      <c r="B4704" s="151"/>
      <c r="M4704" s="160"/>
    </row>
    <row r="4705" spans="2:13" x14ac:dyDescent="0.25">
      <c r="B4705" s="151"/>
      <c r="M4705" s="160"/>
    </row>
    <row r="4706" spans="2:13" x14ac:dyDescent="0.25">
      <c r="B4706" s="151"/>
      <c r="M4706" s="160"/>
    </row>
    <row r="4707" spans="2:13" x14ac:dyDescent="0.25">
      <c r="B4707" s="151"/>
      <c r="M4707" s="160"/>
    </row>
    <row r="4708" spans="2:13" x14ac:dyDescent="0.25">
      <c r="B4708" s="151"/>
      <c r="M4708" s="160"/>
    </row>
    <row r="4709" spans="2:13" x14ac:dyDescent="0.25">
      <c r="B4709" s="151"/>
      <c r="M4709" s="160"/>
    </row>
    <row r="4710" spans="2:13" x14ac:dyDescent="0.25">
      <c r="B4710" s="151"/>
      <c r="M4710" s="160"/>
    </row>
    <row r="4711" spans="2:13" x14ac:dyDescent="0.25">
      <c r="B4711" s="151"/>
      <c r="M4711" s="160"/>
    </row>
    <row r="4712" spans="2:13" x14ac:dyDescent="0.25">
      <c r="B4712" s="151"/>
      <c r="M4712" s="160"/>
    </row>
    <row r="4713" spans="2:13" x14ac:dyDescent="0.25">
      <c r="B4713" s="151"/>
      <c r="M4713" s="160"/>
    </row>
    <row r="4714" spans="2:13" x14ac:dyDescent="0.25">
      <c r="B4714" s="151"/>
      <c r="M4714" s="160"/>
    </row>
    <row r="4715" spans="2:13" x14ac:dyDescent="0.25">
      <c r="B4715" s="151"/>
      <c r="M4715" s="160"/>
    </row>
    <row r="4716" spans="2:13" x14ac:dyDescent="0.25">
      <c r="B4716" s="151"/>
      <c r="M4716" s="160"/>
    </row>
    <row r="4717" spans="2:13" x14ac:dyDescent="0.25">
      <c r="B4717" s="151"/>
      <c r="M4717" s="160"/>
    </row>
    <row r="4718" spans="2:13" x14ac:dyDescent="0.25">
      <c r="B4718" s="151"/>
      <c r="M4718" s="160"/>
    </row>
    <row r="4719" spans="2:13" x14ac:dyDescent="0.25">
      <c r="B4719" s="151"/>
      <c r="M4719" s="160"/>
    </row>
    <row r="4720" spans="2:13" x14ac:dyDescent="0.25">
      <c r="B4720" s="151"/>
      <c r="M4720" s="160"/>
    </row>
    <row r="4721" spans="2:13" x14ac:dyDescent="0.25">
      <c r="B4721" s="151"/>
      <c r="M4721" s="160"/>
    </row>
    <row r="4722" spans="2:13" x14ac:dyDescent="0.25">
      <c r="B4722" s="151"/>
      <c r="M4722" s="160"/>
    </row>
    <row r="4723" spans="2:13" x14ac:dyDescent="0.25">
      <c r="B4723" s="151"/>
      <c r="M4723" s="160"/>
    </row>
    <row r="4724" spans="2:13" x14ac:dyDescent="0.25">
      <c r="B4724" s="151"/>
      <c r="M4724" s="160"/>
    </row>
    <row r="4725" spans="2:13" x14ac:dyDescent="0.25">
      <c r="B4725" s="151"/>
      <c r="M4725" s="160"/>
    </row>
    <row r="4726" spans="2:13" x14ac:dyDescent="0.25">
      <c r="B4726" s="151"/>
      <c r="M4726" s="160"/>
    </row>
    <row r="4727" spans="2:13" x14ac:dyDescent="0.25">
      <c r="B4727" s="151"/>
      <c r="M4727" s="160"/>
    </row>
    <row r="4728" spans="2:13" x14ac:dyDescent="0.25">
      <c r="B4728" s="151"/>
      <c r="M4728" s="160"/>
    </row>
    <row r="4729" spans="2:13" x14ac:dyDescent="0.25">
      <c r="B4729" s="151"/>
      <c r="M4729" s="160"/>
    </row>
    <row r="4730" spans="2:13" x14ac:dyDescent="0.25">
      <c r="B4730" s="151"/>
      <c r="M4730" s="160"/>
    </row>
    <row r="4731" spans="2:13" x14ac:dyDescent="0.25">
      <c r="B4731" s="151"/>
      <c r="M4731" s="160"/>
    </row>
    <row r="4732" spans="2:13" x14ac:dyDescent="0.25">
      <c r="B4732" s="151"/>
      <c r="M4732" s="160"/>
    </row>
    <row r="4733" spans="2:13" x14ac:dyDescent="0.25">
      <c r="B4733" s="151"/>
      <c r="M4733" s="160"/>
    </row>
    <row r="4734" spans="2:13" x14ac:dyDescent="0.25">
      <c r="B4734" s="151"/>
      <c r="M4734" s="160"/>
    </row>
    <row r="4735" spans="2:13" x14ac:dyDescent="0.25">
      <c r="B4735" s="151"/>
      <c r="M4735" s="160"/>
    </row>
    <row r="4736" spans="2:13" x14ac:dyDescent="0.25">
      <c r="B4736" s="151"/>
      <c r="M4736" s="160"/>
    </row>
    <row r="4737" spans="2:13" x14ac:dyDescent="0.25">
      <c r="B4737" s="151"/>
      <c r="M4737" s="160"/>
    </row>
    <row r="4738" spans="2:13" x14ac:dyDescent="0.25">
      <c r="B4738" s="151"/>
      <c r="M4738" s="160"/>
    </row>
    <row r="4739" spans="2:13" x14ac:dyDescent="0.25">
      <c r="B4739" s="151"/>
      <c r="M4739" s="160"/>
    </row>
    <row r="4740" spans="2:13" x14ac:dyDescent="0.25">
      <c r="B4740" s="151"/>
      <c r="M4740" s="160"/>
    </row>
    <row r="4741" spans="2:13" x14ac:dyDescent="0.25">
      <c r="B4741" s="151"/>
      <c r="M4741" s="160"/>
    </row>
    <row r="4742" spans="2:13" x14ac:dyDescent="0.25">
      <c r="B4742" s="151"/>
      <c r="M4742" s="160"/>
    </row>
    <row r="4743" spans="2:13" x14ac:dyDescent="0.25">
      <c r="B4743" s="151"/>
      <c r="M4743" s="160"/>
    </row>
    <row r="4744" spans="2:13" x14ac:dyDescent="0.25">
      <c r="B4744" s="151"/>
      <c r="M4744" s="160"/>
    </row>
    <row r="4745" spans="2:13" x14ac:dyDescent="0.25">
      <c r="B4745" s="151"/>
      <c r="M4745" s="160"/>
    </row>
    <row r="4746" spans="2:13" x14ac:dyDescent="0.25">
      <c r="B4746" s="151"/>
      <c r="M4746" s="160"/>
    </row>
    <row r="4747" spans="2:13" x14ac:dyDescent="0.25">
      <c r="B4747" s="151"/>
      <c r="M4747" s="160"/>
    </row>
    <row r="4748" spans="2:13" x14ac:dyDescent="0.25">
      <c r="B4748" s="151"/>
      <c r="M4748" s="160"/>
    </row>
    <row r="4749" spans="2:13" x14ac:dyDescent="0.25">
      <c r="B4749" s="151"/>
      <c r="M4749" s="160"/>
    </row>
    <row r="4750" spans="2:13" x14ac:dyDescent="0.25">
      <c r="B4750" s="151"/>
      <c r="M4750" s="160"/>
    </row>
    <row r="4751" spans="2:13" x14ac:dyDescent="0.25">
      <c r="B4751" s="151"/>
      <c r="M4751" s="160"/>
    </row>
    <row r="4752" spans="2:13" x14ac:dyDescent="0.25">
      <c r="B4752" s="151"/>
      <c r="M4752" s="160"/>
    </row>
    <row r="4753" spans="2:13" x14ac:dyDescent="0.25">
      <c r="B4753" s="151"/>
      <c r="M4753" s="160"/>
    </row>
    <row r="4754" spans="2:13" x14ac:dyDescent="0.25">
      <c r="B4754" s="151"/>
      <c r="M4754" s="160"/>
    </row>
    <row r="4755" spans="2:13" x14ac:dyDescent="0.25">
      <c r="B4755" s="151"/>
      <c r="M4755" s="160"/>
    </row>
    <row r="4756" spans="2:13" x14ac:dyDescent="0.25">
      <c r="B4756" s="151"/>
      <c r="M4756" s="160"/>
    </row>
    <row r="4757" spans="2:13" x14ac:dyDescent="0.25">
      <c r="B4757" s="151"/>
      <c r="M4757" s="160"/>
    </row>
    <row r="4758" spans="2:13" x14ac:dyDescent="0.25">
      <c r="B4758" s="151"/>
      <c r="M4758" s="160"/>
    </row>
    <row r="4759" spans="2:13" x14ac:dyDescent="0.25">
      <c r="B4759" s="151"/>
      <c r="M4759" s="160"/>
    </row>
    <row r="4760" spans="2:13" x14ac:dyDescent="0.25">
      <c r="B4760" s="151"/>
      <c r="M4760" s="160"/>
    </row>
    <row r="4761" spans="2:13" x14ac:dyDescent="0.25">
      <c r="B4761" s="151"/>
      <c r="M4761" s="160"/>
    </row>
    <row r="4762" spans="2:13" x14ac:dyDescent="0.25">
      <c r="B4762" s="151"/>
      <c r="M4762" s="160"/>
    </row>
    <row r="4763" spans="2:13" x14ac:dyDescent="0.25">
      <c r="B4763" s="151"/>
      <c r="M4763" s="160"/>
    </row>
    <row r="4764" spans="2:13" x14ac:dyDescent="0.25">
      <c r="B4764" s="151"/>
      <c r="M4764" s="160"/>
    </row>
    <row r="4765" spans="2:13" x14ac:dyDescent="0.25">
      <c r="B4765" s="151"/>
      <c r="M4765" s="160"/>
    </row>
    <row r="4766" spans="2:13" x14ac:dyDescent="0.25">
      <c r="B4766" s="151"/>
      <c r="M4766" s="160"/>
    </row>
    <row r="4767" spans="2:13" x14ac:dyDescent="0.25">
      <c r="B4767" s="151"/>
      <c r="M4767" s="160"/>
    </row>
    <row r="4768" spans="2:13" x14ac:dyDescent="0.25">
      <c r="B4768" s="151"/>
      <c r="M4768" s="160"/>
    </row>
    <row r="4769" spans="2:13" x14ac:dyDescent="0.25">
      <c r="B4769" s="151"/>
      <c r="M4769" s="160"/>
    </row>
    <row r="4770" spans="2:13" x14ac:dyDescent="0.25">
      <c r="B4770" s="151"/>
      <c r="M4770" s="160"/>
    </row>
    <row r="4771" spans="2:13" x14ac:dyDescent="0.25">
      <c r="B4771" s="151"/>
      <c r="M4771" s="160"/>
    </row>
    <row r="4772" spans="2:13" x14ac:dyDescent="0.25">
      <c r="B4772" s="151"/>
      <c r="M4772" s="160"/>
    </row>
    <row r="4773" spans="2:13" x14ac:dyDescent="0.25">
      <c r="B4773" s="151"/>
      <c r="M4773" s="160"/>
    </row>
    <row r="4774" spans="2:13" x14ac:dyDescent="0.25">
      <c r="B4774" s="151"/>
      <c r="M4774" s="160"/>
    </row>
    <row r="4775" spans="2:13" x14ac:dyDescent="0.25">
      <c r="B4775" s="151"/>
      <c r="M4775" s="160"/>
    </row>
    <row r="4776" spans="2:13" x14ac:dyDescent="0.25">
      <c r="B4776" s="151"/>
      <c r="M4776" s="160"/>
    </row>
    <row r="4777" spans="2:13" x14ac:dyDescent="0.25">
      <c r="B4777" s="151"/>
      <c r="M4777" s="160"/>
    </row>
    <row r="4778" spans="2:13" x14ac:dyDescent="0.25">
      <c r="B4778" s="151"/>
      <c r="M4778" s="160"/>
    </row>
    <row r="4779" spans="2:13" x14ac:dyDescent="0.25">
      <c r="B4779" s="151"/>
      <c r="M4779" s="160"/>
    </row>
    <row r="4780" spans="2:13" x14ac:dyDescent="0.25">
      <c r="B4780" s="151"/>
      <c r="M4780" s="160"/>
    </row>
    <row r="4781" spans="2:13" x14ac:dyDescent="0.25">
      <c r="B4781" s="151"/>
      <c r="M4781" s="160"/>
    </row>
    <row r="4782" spans="2:13" x14ac:dyDescent="0.25">
      <c r="B4782" s="151"/>
      <c r="M4782" s="160"/>
    </row>
    <row r="4783" spans="2:13" x14ac:dyDescent="0.25">
      <c r="B4783" s="151"/>
      <c r="M4783" s="160"/>
    </row>
    <row r="4784" spans="2:13" x14ac:dyDescent="0.25">
      <c r="B4784" s="151"/>
      <c r="M4784" s="160"/>
    </row>
    <row r="4785" spans="2:13" x14ac:dyDescent="0.25">
      <c r="B4785" s="151"/>
      <c r="M4785" s="160"/>
    </row>
    <row r="4786" spans="2:13" x14ac:dyDescent="0.25">
      <c r="B4786" s="151"/>
      <c r="M4786" s="160"/>
    </row>
    <row r="4787" spans="2:13" x14ac:dyDescent="0.25">
      <c r="B4787" s="151"/>
      <c r="M4787" s="160"/>
    </row>
    <row r="4788" spans="2:13" x14ac:dyDescent="0.25">
      <c r="B4788" s="151"/>
      <c r="M4788" s="160"/>
    </row>
    <row r="4789" spans="2:13" x14ac:dyDescent="0.25">
      <c r="B4789" s="151"/>
      <c r="M4789" s="160"/>
    </row>
    <row r="4790" spans="2:13" x14ac:dyDescent="0.25">
      <c r="B4790" s="151"/>
      <c r="M4790" s="160"/>
    </row>
    <row r="4791" spans="2:13" x14ac:dyDescent="0.25">
      <c r="B4791" s="151"/>
      <c r="M4791" s="160"/>
    </row>
    <row r="4792" spans="2:13" x14ac:dyDescent="0.25">
      <c r="B4792" s="151"/>
      <c r="M4792" s="160"/>
    </row>
    <row r="4793" spans="2:13" x14ac:dyDescent="0.25">
      <c r="B4793" s="151"/>
      <c r="M4793" s="160"/>
    </row>
    <row r="4794" spans="2:13" x14ac:dyDescent="0.25">
      <c r="B4794" s="151"/>
      <c r="M4794" s="160"/>
    </row>
    <row r="4795" spans="2:13" x14ac:dyDescent="0.25">
      <c r="B4795" s="151"/>
      <c r="M4795" s="160"/>
    </row>
    <row r="4796" spans="2:13" x14ac:dyDescent="0.25">
      <c r="B4796" s="151"/>
      <c r="M4796" s="160"/>
    </row>
    <row r="4797" spans="2:13" x14ac:dyDescent="0.25">
      <c r="B4797" s="151"/>
      <c r="M4797" s="160"/>
    </row>
    <row r="4798" spans="2:13" x14ac:dyDescent="0.25">
      <c r="B4798" s="151"/>
      <c r="M4798" s="160"/>
    </row>
    <row r="4799" spans="2:13" x14ac:dyDescent="0.25">
      <c r="B4799" s="151"/>
      <c r="M4799" s="160"/>
    </row>
    <row r="4800" spans="2:13" x14ac:dyDescent="0.25">
      <c r="B4800" s="151"/>
      <c r="M4800" s="160"/>
    </row>
    <row r="4801" spans="2:13" x14ac:dyDescent="0.25">
      <c r="B4801" s="151"/>
      <c r="M4801" s="160"/>
    </row>
    <row r="4802" spans="2:13" x14ac:dyDescent="0.25">
      <c r="B4802" s="151"/>
      <c r="M4802" s="160"/>
    </row>
    <row r="4803" spans="2:13" x14ac:dyDescent="0.25">
      <c r="B4803" s="151"/>
      <c r="M4803" s="160"/>
    </row>
    <row r="4804" spans="2:13" x14ac:dyDescent="0.25">
      <c r="B4804" s="151"/>
      <c r="M4804" s="160"/>
    </row>
    <row r="4805" spans="2:13" x14ac:dyDescent="0.25">
      <c r="B4805" s="151"/>
      <c r="M4805" s="160"/>
    </row>
    <row r="4806" spans="2:13" x14ac:dyDescent="0.25">
      <c r="B4806" s="151"/>
      <c r="M4806" s="160"/>
    </row>
    <row r="4807" spans="2:13" x14ac:dyDescent="0.25">
      <c r="B4807" s="151"/>
      <c r="M4807" s="160"/>
    </row>
    <row r="4808" spans="2:13" x14ac:dyDescent="0.25">
      <c r="B4808" s="151"/>
      <c r="M4808" s="160"/>
    </row>
    <row r="4809" spans="2:13" x14ac:dyDescent="0.25">
      <c r="B4809" s="151"/>
      <c r="M4809" s="160"/>
    </row>
    <row r="4810" spans="2:13" x14ac:dyDescent="0.25">
      <c r="B4810" s="151"/>
      <c r="M4810" s="160"/>
    </row>
    <row r="4811" spans="2:13" x14ac:dyDescent="0.25">
      <c r="B4811" s="151"/>
      <c r="M4811" s="160"/>
    </row>
    <row r="4812" spans="2:13" x14ac:dyDescent="0.25">
      <c r="B4812" s="151"/>
      <c r="M4812" s="160"/>
    </row>
    <row r="4813" spans="2:13" x14ac:dyDescent="0.25">
      <c r="B4813" s="151"/>
      <c r="M4813" s="160"/>
    </row>
    <row r="4814" spans="2:13" x14ac:dyDescent="0.25">
      <c r="B4814" s="151"/>
      <c r="M4814" s="160"/>
    </row>
    <row r="4815" spans="2:13" x14ac:dyDescent="0.25">
      <c r="B4815" s="151"/>
      <c r="M4815" s="160"/>
    </row>
    <row r="4816" spans="2:13" x14ac:dyDescent="0.25">
      <c r="B4816" s="151"/>
      <c r="M4816" s="160"/>
    </row>
    <row r="4817" spans="2:13" x14ac:dyDescent="0.25">
      <c r="B4817" s="151"/>
      <c r="M4817" s="160"/>
    </row>
    <row r="4818" spans="2:13" x14ac:dyDescent="0.25">
      <c r="B4818" s="151"/>
      <c r="M4818" s="160"/>
    </row>
    <row r="4819" spans="2:13" x14ac:dyDescent="0.25">
      <c r="B4819" s="151"/>
      <c r="M4819" s="160"/>
    </row>
    <row r="4820" spans="2:13" x14ac:dyDescent="0.25">
      <c r="B4820" s="151"/>
      <c r="M4820" s="160"/>
    </row>
    <row r="4821" spans="2:13" x14ac:dyDescent="0.25">
      <c r="B4821" s="151"/>
      <c r="M4821" s="160"/>
    </row>
    <row r="4822" spans="2:13" x14ac:dyDescent="0.25">
      <c r="B4822" s="151"/>
      <c r="M4822" s="160"/>
    </row>
    <row r="4823" spans="2:13" x14ac:dyDescent="0.25">
      <c r="B4823" s="151"/>
      <c r="M4823" s="160"/>
    </row>
    <row r="4824" spans="2:13" x14ac:dyDescent="0.25">
      <c r="B4824" s="151"/>
      <c r="M4824" s="160"/>
    </row>
    <row r="4825" spans="2:13" x14ac:dyDescent="0.25">
      <c r="B4825" s="151"/>
      <c r="M4825" s="160"/>
    </row>
    <row r="4826" spans="2:13" x14ac:dyDescent="0.25">
      <c r="B4826" s="151"/>
      <c r="M4826" s="160"/>
    </row>
    <row r="4827" spans="2:13" x14ac:dyDescent="0.25">
      <c r="B4827" s="151"/>
      <c r="M4827" s="160"/>
    </row>
    <row r="4828" spans="2:13" x14ac:dyDescent="0.25">
      <c r="B4828" s="151"/>
      <c r="M4828" s="160"/>
    </row>
    <row r="4829" spans="2:13" x14ac:dyDescent="0.25">
      <c r="B4829" s="151"/>
      <c r="M4829" s="160"/>
    </row>
    <row r="4830" spans="2:13" x14ac:dyDescent="0.25">
      <c r="B4830" s="151"/>
      <c r="M4830" s="160"/>
    </row>
    <row r="4831" spans="2:13" x14ac:dyDescent="0.25">
      <c r="B4831" s="151"/>
      <c r="M4831" s="160"/>
    </row>
    <row r="4832" spans="2:13" x14ac:dyDescent="0.25">
      <c r="B4832" s="151"/>
      <c r="M4832" s="160"/>
    </row>
    <row r="4833" spans="2:13" x14ac:dyDescent="0.25">
      <c r="B4833" s="151"/>
      <c r="M4833" s="160"/>
    </row>
    <row r="4834" spans="2:13" x14ac:dyDescent="0.25">
      <c r="B4834" s="151"/>
      <c r="M4834" s="160"/>
    </row>
    <row r="4835" spans="2:13" x14ac:dyDescent="0.25">
      <c r="B4835" s="151"/>
      <c r="M4835" s="160"/>
    </row>
    <row r="4836" spans="2:13" x14ac:dyDescent="0.25">
      <c r="B4836" s="151"/>
      <c r="M4836" s="160"/>
    </row>
    <row r="4837" spans="2:13" x14ac:dyDescent="0.25">
      <c r="B4837" s="151"/>
      <c r="M4837" s="160"/>
    </row>
    <row r="4838" spans="2:13" x14ac:dyDescent="0.25">
      <c r="B4838" s="151"/>
      <c r="M4838" s="160"/>
    </row>
    <row r="4839" spans="2:13" x14ac:dyDescent="0.25">
      <c r="B4839" s="151"/>
      <c r="M4839" s="160"/>
    </row>
    <row r="4840" spans="2:13" x14ac:dyDescent="0.25">
      <c r="B4840" s="151"/>
      <c r="M4840" s="160"/>
    </row>
    <row r="4841" spans="2:13" x14ac:dyDescent="0.25">
      <c r="B4841" s="151"/>
      <c r="M4841" s="160"/>
    </row>
    <row r="4842" spans="2:13" x14ac:dyDescent="0.25">
      <c r="B4842" s="151"/>
      <c r="M4842" s="160"/>
    </row>
    <row r="4843" spans="2:13" x14ac:dyDescent="0.25">
      <c r="B4843" s="151"/>
      <c r="M4843" s="160"/>
    </row>
    <row r="4844" spans="2:13" x14ac:dyDescent="0.25">
      <c r="B4844" s="151"/>
      <c r="M4844" s="160"/>
    </row>
    <row r="4845" spans="2:13" x14ac:dyDescent="0.25">
      <c r="B4845" s="151"/>
      <c r="M4845" s="160"/>
    </row>
    <row r="4846" spans="2:13" x14ac:dyDescent="0.25">
      <c r="B4846" s="151"/>
      <c r="M4846" s="160"/>
    </row>
    <row r="4847" spans="2:13" x14ac:dyDescent="0.25">
      <c r="B4847" s="151"/>
      <c r="M4847" s="160"/>
    </row>
    <row r="4848" spans="2:13" x14ac:dyDescent="0.25">
      <c r="B4848" s="151"/>
      <c r="M4848" s="160"/>
    </row>
    <row r="4849" spans="2:13" x14ac:dyDescent="0.25">
      <c r="B4849" s="151"/>
      <c r="M4849" s="160"/>
    </row>
    <row r="4850" spans="2:13" x14ac:dyDescent="0.25">
      <c r="B4850" s="151"/>
      <c r="M4850" s="160"/>
    </row>
    <row r="4851" spans="2:13" x14ac:dyDescent="0.25">
      <c r="B4851" s="151"/>
      <c r="M4851" s="160"/>
    </row>
    <row r="4852" spans="2:13" x14ac:dyDescent="0.25">
      <c r="B4852" s="151"/>
      <c r="M4852" s="160"/>
    </row>
    <row r="4853" spans="2:13" x14ac:dyDescent="0.25">
      <c r="B4853" s="151"/>
      <c r="M4853" s="160"/>
    </row>
    <row r="4854" spans="2:13" x14ac:dyDescent="0.25">
      <c r="B4854" s="151"/>
      <c r="M4854" s="160"/>
    </row>
    <row r="4855" spans="2:13" x14ac:dyDescent="0.25">
      <c r="B4855" s="151"/>
      <c r="M4855" s="160"/>
    </row>
    <row r="4856" spans="2:13" x14ac:dyDescent="0.25">
      <c r="B4856" s="151"/>
      <c r="M4856" s="160"/>
    </row>
    <row r="4857" spans="2:13" x14ac:dyDescent="0.25">
      <c r="B4857" s="151"/>
      <c r="M4857" s="160"/>
    </row>
    <row r="4858" spans="2:13" x14ac:dyDescent="0.25">
      <c r="B4858" s="151"/>
      <c r="M4858" s="160"/>
    </row>
    <row r="4859" spans="2:13" x14ac:dyDescent="0.25">
      <c r="B4859" s="151"/>
      <c r="M4859" s="160"/>
    </row>
    <row r="4860" spans="2:13" x14ac:dyDescent="0.25">
      <c r="B4860" s="151"/>
      <c r="M4860" s="160"/>
    </row>
    <row r="4861" spans="2:13" x14ac:dyDescent="0.25">
      <c r="B4861" s="151"/>
      <c r="M4861" s="160"/>
    </row>
    <row r="4862" spans="2:13" x14ac:dyDescent="0.25">
      <c r="B4862" s="151"/>
      <c r="M4862" s="160"/>
    </row>
    <row r="4863" spans="2:13" x14ac:dyDescent="0.25">
      <c r="B4863" s="151"/>
      <c r="M4863" s="160"/>
    </row>
    <row r="4864" spans="2:13" x14ac:dyDescent="0.25">
      <c r="B4864" s="151"/>
      <c r="M4864" s="160"/>
    </row>
    <row r="4865" spans="2:13" x14ac:dyDescent="0.25">
      <c r="B4865" s="151"/>
      <c r="M4865" s="160"/>
    </row>
    <row r="4866" spans="2:13" x14ac:dyDescent="0.25">
      <c r="B4866" s="151"/>
      <c r="M4866" s="160"/>
    </row>
    <row r="4867" spans="2:13" x14ac:dyDescent="0.25">
      <c r="B4867" s="151"/>
      <c r="M4867" s="160"/>
    </row>
    <row r="4868" spans="2:13" x14ac:dyDescent="0.25">
      <c r="B4868" s="151"/>
      <c r="M4868" s="160"/>
    </row>
    <row r="4869" spans="2:13" x14ac:dyDescent="0.25">
      <c r="B4869" s="151"/>
      <c r="M4869" s="160"/>
    </row>
    <row r="4870" spans="2:13" x14ac:dyDescent="0.25">
      <c r="B4870" s="151"/>
      <c r="M4870" s="160"/>
    </row>
    <row r="4871" spans="2:13" x14ac:dyDescent="0.25">
      <c r="B4871" s="151"/>
      <c r="M4871" s="160"/>
    </row>
    <row r="4872" spans="2:13" x14ac:dyDescent="0.25">
      <c r="B4872" s="151"/>
      <c r="M4872" s="160"/>
    </row>
    <row r="4873" spans="2:13" x14ac:dyDescent="0.25">
      <c r="B4873" s="151"/>
      <c r="M4873" s="160"/>
    </row>
    <row r="4874" spans="2:13" x14ac:dyDescent="0.25">
      <c r="B4874" s="151"/>
      <c r="M4874" s="160"/>
    </row>
    <row r="4875" spans="2:13" x14ac:dyDescent="0.25">
      <c r="B4875" s="151"/>
      <c r="M4875" s="160"/>
    </row>
    <row r="4876" spans="2:13" x14ac:dyDescent="0.25">
      <c r="B4876" s="151"/>
      <c r="M4876" s="160"/>
    </row>
    <row r="4877" spans="2:13" x14ac:dyDescent="0.25">
      <c r="B4877" s="151"/>
      <c r="M4877" s="160"/>
    </row>
    <row r="4878" spans="2:13" x14ac:dyDescent="0.25">
      <c r="B4878" s="151"/>
      <c r="M4878" s="160"/>
    </row>
    <row r="4879" spans="2:13" x14ac:dyDescent="0.25">
      <c r="B4879" s="151"/>
      <c r="M4879" s="160"/>
    </row>
    <row r="4880" spans="2:13" x14ac:dyDescent="0.25">
      <c r="B4880" s="151"/>
      <c r="M4880" s="160"/>
    </row>
    <row r="4881" spans="2:13" x14ac:dyDescent="0.25">
      <c r="B4881" s="151"/>
      <c r="M4881" s="160"/>
    </row>
    <row r="4882" spans="2:13" x14ac:dyDescent="0.25">
      <c r="B4882" s="151"/>
      <c r="M4882" s="160"/>
    </row>
    <row r="4883" spans="2:13" x14ac:dyDescent="0.25">
      <c r="B4883" s="151"/>
      <c r="M4883" s="160"/>
    </row>
    <row r="4884" spans="2:13" x14ac:dyDescent="0.25">
      <c r="B4884" s="151"/>
      <c r="M4884" s="160"/>
    </row>
    <row r="4885" spans="2:13" x14ac:dyDescent="0.25">
      <c r="B4885" s="151"/>
      <c r="M4885" s="160"/>
    </row>
    <row r="4886" spans="2:13" x14ac:dyDescent="0.25">
      <c r="B4886" s="151"/>
      <c r="M4886" s="160"/>
    </row>
    <row r="4887" spans="2:13" x14ac:dyDescent="0.25">
      <c r="B4887" s="151"/>
      <c r="M4887" s="160"/>
    </row>
    <row r="4888" spans="2:13" x14ac:dyDescent="0.25">
      <c r="B4888" s="151"/>
      <c r="M4888" s="160"/>
    </row>
    <row r="4889" spans="2:13" x14ac:dyDescent="0.25">
      <c r="B4889" s="151"/>
      <c r="M4889" s="160"/>
    </row>
    <row r="4890" spans="2:13" x14ac:dyDescent="0.25">
      <c r="B4890" s="151"/>
      <c r="M4890" s="160"/>
    </row>
    <row r="4891" spans="2:13" x14ac:dyDescent="0.25">
      <c r="B4891" s="151"/>
      <c r="M4891" s="160"/>
    </row>
    <row r="4892" spans="2:13" x14ac:dyDescent="0.25">
      <c r="B4892" s="151"/>
      <c r="M4892" s="160"/>
    </row>
    <row r="4893" spans="2:13" x14ac:dyDescent="0.25">
      <c r="B4893" s="151"/>
      <c r="M4893" s="160"/>
    </row>
    <row r="4894" spans="2:13" x14ac:dyDescent="0.25">
      <c r="B4894" s="151"/>
      <c r="M4894" s="160"/>
    </row>
    <row r="4895" spans="2:13" x14ac:dyDescent="0.25">
      <c r="B4895" s="151"/>
      <c r="M4895" s="160"/>
    </row>
    <row r="4896" spans="2:13" x14ac:dyDescent="0.25">
      <c r="B4896" s="151"/>
      <c r="M4896" s="160"/>
    </row>
    <row r="4897" spans="2:13" x14ac:dyDescent="0.25">
      <c r="B4897" s="151"/>
      <c r="M4897" s="160"/>
    </row>
    <row r="4898" spans="2:13" x14ac:dyDescent="0.25">
      <c r="B4898" s="151"/>
      <c r="M4898" s="160"/>
    </row>
    <row r="4899" spans="2:13" x14ac:dyDescent="0.25">
      <c r="B4899" s="151"/>
      <c r="M4899" s="160"/>
    </row>
    <row r="4900" spans="2:13" x14ac:dyDescent="0.25">
      <c r="B4900" s="151"/>
      <c r="M4900" s="160"/>
    </row>
    <row r="4901" spans="2:13" x14ac:dyDescent="0.25">
      <c r="B4901" s="151"/>
      <c r="M4901" s="160"/>
    </row>
    <row r="4902" spans="2:13" x14ac:dyDescent="0.25">
      <c r="B4902" s="151"/>
      <c r="M4902" s="160"/>
    </row>
    <row r="4903" spans="2:13" x14ac:dyDescent="0.25">
      <c r="B4903" s="151"/>
      <c r="M4903" s="160"/>
    </row>
    <row r="4904" spans="2:13" x14ac:dyDescent="0.25">
      <c r="B4904" s="151"/>
      <c r="M4904" s="160"/>
    </row>
    <row r="4905" spans="2:13" x14ac:dyDescent="0.25">
      <c r="B4905" s="151"/>
      <c r="M4905" s="160"/>
    </row>
    <row r="4906" spans="2:13" x14ac:dyDescent="0.25">
      <c r="B4906" s="151"/>
      <c r="M4906" s="160"/>
    </row>
    <row r="4907" spans="2:13" x14ac:dyDescent="0.25">
      <c r="B4907" s="151"/>
      <c r="M4907" s="160"/>
    </row>
    <row r="4908" spans="2:13" x14ac:dyDescent="0.25">
      <c r="B4908" s="151"/>
      <c r="M4908" s="160"/>
    </row>
    <row r="4909" spans="2:13" x14ac:dyDescent="0.25">
      <c r="B4909" s="151"/>
      <c r="M4909" s="160"/>
    </row>
    <row r="4910" spans="2:13" x14ac:dyDescent="0.25">
      <c r="B4910" s="151"/>
      <c r="M4910" s="160"/>
    </row>
    <row r="4911" spans="2:13" x14ac:dyDescent="0.25">
      <c r="B4911" s="151"/>
      <c r="M4911" s="160"/>
    </row>
    <row r="4912" spans="2:13" x14ac:dyDescent="0.25">
      <c r="B4912" s="151"/>
      <c r="M4912" s="160"/>
    </row>
    <row r="4913" spans="2:13" x14ac:dyDescent="0.25">
      <c r="B4913" s="151"/>
      <c r="M4913" s="160"/>
    </row>
    <row r="4914" spans="2:13" x14ac:dyDescent="0.25">
      <c r="B4914" s="151"/>
      <c r="M4914" s="160"/>
    </row>
    <row r="4915" spans="2:13" x14ac:dyDescent="0.25">
      <c r="B4915" s="151"/>
      <c r="M4915" s="160"/>
    </row>
    <row r="4916" spans="2:13" x14ac:dyDescent="0.25">
      <c r="B4916" s="151"/>
      <c r="M4916" s="160"/>
    </row>
    <row r="4917" spans="2:13" x14ac:dyDescent="0.25">
      <c r="B4917" s="151"/>
      <c r="M4917" s="160"/>
    </row>
    <row r="4918" spans="2:13" x14ac:dyDescent="0.25">
      <c r="B4918" s="151"/>
      <c r="M4918" s="160"/>
    </row>
    <row r="4919" spans="2:13" x14ac:dyDescent="0.25">
      <c r="B4919" s="151"/>
      <c r="M4919" s="160"/>
    </row>
    <row r="4920" spans="2:13" x14ac:dyDescent="0.25">
      <c r="B4920" s="151"/>
      <c r="M4920" s="160"/>
    </row>
    <row r="4921" spans="2:13" x14ac:dyDescent="0.25">
      <c r="B4921" s="151"/>
      <c r="M4921" s="160"/>
    </row>
    <row r="4922" spans="2:13" x14ac:dyDescent="0.25">
      <c r="B4922" s="151"/>
      <c r="M4922" s="160"/>
    </row>
    <row r="4923" spans="2:13" x14ac:dyDescent="0.25">
      <c r="B4923" s="151"/>
      <c r="M4923" s="160"/>
    </row>
    <row r="4924" spans="2:13" x14ac:dyDescent="0.25">
      <c r="B4924" s="151"/>
      <c r="M4924" s="160"/>
    </row>
    <row r="4925" spans="2:13" x14ac:dyDescent="0.25">
      <c r="B4925" s="151"/>
      <c r="M4925" s="160"/>
    </row>
    <row r="4926" spans="2:13" x14ac:dyDescent="0.25">
      <c r="B4926" s="151"/>
      <c r="M4926" s="160"/>
    </row>
    <row r="4927" spans="2:13" x14ac:dyDescent="0.25">
      <c r="B4927" s="151"/>
      <c r="M4927" s="160"/>
    </row>
    <row r="4928" spans="2:13" x14ac:dyDescent="0.25">
      <c r="B4928" s="151"/>
      <c r="M4928" s="160"/>
    </row>
    <row r="4929" spans="2:13" x14ac:dyDescent="0.25">
      <c r="B4929" s="151"/>
      <c r="M4929" s="160"/>
    </row>
    <row r="4930" spans="2:13" x14ac:dyDescent="0.25">
      <c r="B4930" s="151"/>
      <c r="M4930" s="160"/>
    </row>
    <row r="4931" spans="2:13" x14ac:dyDescent="0.25">
      <c r="B4931" s="151"/>
      <c r="M4931" s="160"/>
    </row>
    <row r="4932" spans="2:13" x14ac:dyDescent="0.25">
      <c r="B4932" s="151"/>
      <c r="M4932" s="160"/>
    </row>
    <row r="4933" spans="2:13" x14ac:dyDescent="0.25">
      <c r="B4933" s="151"/>
      <c r="M4933" s="160"/>
    </row>
    <row r="4934" spans="2:13" x14ac:dyDescent="0.25">
      <c r="B4934" s="151"/>
      <c r="M4934" s="160"/>
    </row>
    <row r="4935" spans="2:13" x14ac:dyDescent="0.25">
      <c r="B4935" s="151"/>
      <c r="M4935" s="160"/>
    </row>
    <row r="4936" spans="2:13" x14ac:dyDescent="0.25">
      <c r="B4936" s="151"/>
      <c r="M4936" s="160"/>
    </row>
    <row r="4937" spans="2:13" x14ac:dyDescent="0.25">
      <c r="B4937" s="151"/>
      <c r="M4937" s="160"/>
    </row>
    <row r="4938" spans="2:13" x14ac:dyDescent="0.25">
      <c r="B4938" s="151"/>
      <c r="M4938" s="160"/>
    </row>
    <row r="4939" spans="2:13" x14ac:dyDescent="0.25">
      <c r="B4939" s="151"/>
      <c r="M4939" s="160"/>
    </row>
    <row r="4940" spans="2:13" x14ac:dyDescent="0.25">
      <c r="B4940" s="151"/>
      <c r="M4940" s="160"/>
    </row>
    <row r="4941" spans="2:13" x14ac:dyDescent="0.25">
      <c r="B4941" s="151"/>
      <c r="M4941" s="160"/>
    </row>
    <row r="4942" spans="2:13" x14ac:dyDescent="0.25">
      <c r="B4942" s="151"/>
      <c r="M4942" s="160"/>
    </row>
    <row r="4943" spans="2:13" x14ac:dyDescent="0.25">
      <c r="B4943" s="151"/>
      <c r="M4943" s="160"/>
    </row>
    <row r="4944" spans="2:13" x14ac:dyDescent="0.25">
      <c r="B4944" s="151"/>
      <c r="M4944" s="160"/>
    </row>
    <row r="4945" spans="2:13" x14ac:dyDescent="0.25">
      <c r="B4945" s="151"/>
      <c r="M4945" s="160"/>
    </row>
    <row r="4946" spans="2:13" x14ac:dyDescent="0.25">
      <c r="B4946" s="151"/>
      <c r="M4946" s="160"/>
    </row>
    <row r="4947" spans="2:13" x14ac:dyDescent="0.25">
      <c r="B4947" s="151"/>
      <c r="M4947" s="160"/>
    </row>
    <row r="4948" spans="2:13" x14ac:dyDescent="0.25">
      <c r="B4948" s="151"/>
      <c r="M4948" s="160"/>
    </row>
    <row r="4949" spans="2:13" x14ac:dyDescent="0.25">
      <c r="B4949" s="151"/>
      <c r="M4949" s="160"/>
    </row>
    <row r="4950" spans="2:13" x14ac:dyDescent="0.25">
      <c r="B4950" s="151"/>
      <c r="M4950" s="160"/>
    </row>
    <row r="4951" spans="2:13" x14ac:dyDescent="0.25">
      <c r="B4951" s="151"/>
      <c r="M4951" s="160"/>
    </row>
    <row r="4952" spans="2:13" x14ac:dyDescent="0.25">
      <c r="B4952" s="151"/>
      <c r="M4952" s="160"/>
    </row>
    <row r="4953" spans="2:13" x14ac:dyDescent="0.25">
      <c r="B4953" s="151"/>
      <c r="M4953" s="160"/>
    </row>
    <row r="4954" spans="2:13" x14ac:dyDescent="0.25">
      <c r="B4954" s="151"/>
      <c r="M4954" s="160"/>
    </row>
    <row r="4955" spans="2:13" x14ac:dyDescent="0.25">
      <c r="B4955" s="151"/>
      <c r="M4955" s="160"/>
    </row>
    <row r="4956" spans="2:13" x14ac:dyDescent="0.25">
      <c r="B4956" s="151"/>
      <c r="M4956" s="160"/>
    </row>
    <row r="4957" spans="2:13" x14ac:dyDescent="0.25">
      <c r="B4957" s="151"/>
      <c r="M4957" s="160"/>
    </row>
    <row r="4958" spans="2:13" x14ac:dyDescent="0.25">
      <c r="B4958" s="151"/>
      <c r="M4958" s="160"/>
    </row>
    <row r="4959" spans="2:13" x14ac:dyDescent="0.25">
      <c r="B4959" s="151"/>
      <c r="M4959" s="160"/>
    </row>
    <row r="4960" spans="2:13" x14ac:dyDescent="0.25">
      <c r="B4960" s="151"/>
      <c r="M4960" s="160"/>
    </row>
    <row r="4961" spans="2:13" x14ac:dyDescent="0.25">
      <c r="B4961" s="151"/>
      <c r="M4961" s="160"/>
    </row>
    <row r="4962" spans="2:13" x14ac:dyDescent="0.25">
      <c r="B4962" s="151"/>
      <c r="M4962" s="160"/>
    </row>
    <row r="4963" spans="2:13" x14ac:dyDescent="0.25">
      <c r="B4963" s="151"/>
      <c r="M4963" s="160"/>
    </row>
    <row r="4964" spans="2:13" x14ac:dyDescent="0.25">
      <c r="B4964" s="151"/>
      <c r="M4964" s="160"/>
    </row>
    <row r="4965" spans="2:13" x14ac:dyDescent="0.25">
      <c r="B4965" s="151"/>
      <c r="M4965" s="160"/>
    </row>
    <row r="4966" spans="2:13" x14ac:dyDescent="0.25">
      <c r="B4966" s="151"/>
      <c r="M4966" s="160"/>
    </row>
    <row r="4967" spans="2:13" x14ac:dyDescent="0.25">
      <c r="B4967" s="151"/>
      <c r="M4967" s="160"/>
    </row>
    <row r="4968" spans="2:13" x14ac:dyDescent="0.25">
      <c r="B4968" s="151"/>
      <c r="M4968" s="160"/>
    </row>
    <row r="4969" spans="2:13" x14ac:dyDescent="0.25">
      <c r="B4969" s="151"/>
      <c r="M4969" s="160"/>
    </row>
    <row r="4970" spans="2:13" x14ac:dyDescent="0.25">
      <c r="B4970" s="151"/>
      <c r="M4970" s="160"/>
    </row>
    <row r="4971" spans="2:13" x14ac:dyDescent="0.25">
      <c r="B4971" s="151"/>
      <c r="M4971" s="160"/>
    </row>
    <row r="4972" spans="2:13" x14ac:dyDescent="0.25">
      <c r="B4972" s="151"/>
      <c r="M4972" s="160"/>
    </row>
    <row r="4973" spans="2:13" x14ac:dyDescent="0.25">
      <c r="B4973" s="151"/>
      <c r="M4973" s="160"/>
    </row>
    <row r="4974" spans="2:13" x14ac:dyDescent="0.25">
      <c r="B4974" s="151"/>
      <c r="M4974" s="160"/>
    </row>
    <row r="4975" spans="2:13" x14ac:dyDescent="0.25">
      <c r="B4975" s="151"/>
      <c r="M4975" s="160"/>
    </row>
    <row r="4976" spans="2:13" x14ac:dyDescent="0.25">
      <c r="B4976" s="151"/>
      <c r="M4976" s="160"/>
    </row>
    <row r="4977" spans="2:13" x14ac:dyDescent="0.25">
      <c r="B4977" s="151"/>
      <c r="M4977" s="160"/>
    </row>
    <row r="4978" spans="2:13" x14ac:dyDescent="0.25">
      <c r="B4978" s="151"/>
      <c r="M4978" s="160"/>
    </row>
    <row r="4979" spans="2:13" x14ac:dyDescent="0.25">
      <c r="B4979" s="151"/>
      <c r="M4979" s="160"/>
    </row>
    <row r="4980" spans="2:13" x14ac:dyDescent="0.25">
      <c r="B4980" s="151"/>
      <c r="M4980" s="160"/>
    </row>
    <row r="4981" spans="2:13" x14ac:dyDescent="0.25">
      <c r="B4981" s="151"/>
      <c r="M4981" s="160"/>
    </row>
    <row r="4982" spans="2:13" x14ac:dyDescent="0.25">
      <c r="B4982" s="151"/>
      <c r="M4982" s="160"/>
    </row>
    <row r="4983" spans="2:13" x14ac:dyDescent="0.25">
      <c r="B4983" s="151"/>
      <c r="M4983" s="160"/>
    </row>
    <row r="4984" spans="2:13" x14ac:dyDescent="0.25">
      <c r="B4984" s="151"/>
      <c r="M4984" s="160"/>
    </row>
    <row r="4985" spans="2:13" x14ac:dyDescent="0.25">
      <c r="B4985" s="151"/>
      <c r="M4985" s="160"/>
    </row>
    <row r="4986" spans="2:13" x14ac:dyDescent="0.25">
      <c r="B4986" s="151"/>
      <c r="M4986" s="160"/>
    </row>
    <row r="4987" spans="2:13" x14ac:dyDescent="0.25">
      <c r="B4987" s="151"/>
      <c r="M4987" s="160"/>
    </row>
    <row r="4988" spans="2:13" x14ac:dyDescent="0.25">
      <c r="B4988" s="151"/>
      <c r="M4988" s="160"/>
    </row>
    <row r="4989" spans="2:13" x14ac:dyDescent="0.25">
      <c r="B4989" s="151"/>
      <c r="M4989" s="160"/>
    </row>
    <row r="4990" spans="2:13" x14ac:dyDescent="0.25">
      <c r="B4990" s="151"/>
      <c r="M4990" s="160"/>
    </row>
    <row r="4991" spans="2:13" x14ac:dyDescent="0.25">
      <c r="B4991" s="151"/>
      <c r="M4991" s="160"/>
    </row>
    <row r="4992" spans="2:13" x14ac:dyDescent="0.25">
      <c r="B4992" s="151"/>
      <c r="M4992" s="160"/>
    </row>
    <row r="4993" spans="2:13" x14ac:dyDescent="0.25">
      <c r="B4993" s="151"/>
      <c r="M4993" s="160"/>
    </row>
    <row r="4994" spans="2:13" x14ac:dyDescent="0.25">
      <c r="B4994" s="151"/>
      <c r="M4994" s="160"/>
    </row>
    <row r="4995" spans="2:13" x14ac:dyDescent="0.25">
      <c r="B4995" s="151"/>
      <c r="M4995" s="160"/>
    </row>
    <row r="4996" spans="2:13" x14ac:dyDescent="0.25">
      <c r="B4996" s="151"/>
      <c r="M4996" s="160"/>
    </row>
    <row r="4997" spans="2:13" x14ac:dyDescent="0.25">
      <c r="B4997" s="151"/>
      <c r="M4997" s="160"/>
    </row>
    <row r="4998" spans="2:13" x14ac:dyDescent="0.25">
      <c r="B4998" s="151"/>
      <c r="M4998" s="160"/>
    </row>
    <row r="4999" spans="2:13" x14ac:dyDescent="0.25">
      <c r="B4999" s="151"/>
      <c r="M4999" s="160"/>
    </row>
    <row r="5000" spans="2:13" x14ac:dyDescent="0.25">
      <c r="B5000" s="151"/>
      <c r="M5000" s="160"/>
    </row>
    <row r="5001" spans="2:13" x14ac:dyDescent="0.25">
      <c r="B5001" s="151"/>
      <c r="M5001" s="160"/>
    </row>
    <row r="5002" spans="2:13" x14ac:dyDescent="0.25">
      <c r="B5002" s="151"/>
      <c r="M5002" s="160"/>
    </row>
    <row r="5003" spans="2:13" x14ac:dyDescent="0.25">
      <c r="B5003" s="151"/>
      <c r="M5003" s="160"/>
    </row>
    <row r="5004" spans="2:13" x14ac:dyDescent="0.25">
      <c r="B5004" s="151"/>
      <c r="M5004" s="160"/>
    </row>
    <row r="5005" spans="2:13" x14ac:dyDescent="0.25">
      <c r="B5005" s="151"/>
      <c r="M5005" s="160"/>
    </row>
    <row r="5006" spans="2:13" x14ac:dyDescent="0.25">
      <c r="B5006" s="151"/>
      <c r="M5006" s="160"/>
    </row>
    <row r="5007" spans="2:13" x14ac:dyDescent="0.25">
      <c r="B5007" s="151"/>
      <c r="M5007" s="160"/>
    </row>
    <row r="5008" spans="2:13" x14ac:dyDescent="0.25">
      <c r="B5008" s="151"/>
      <c r="M5008" s="160"/>
    </row>
    <row r="5009" spans="2:13" x14ac:dyDescent="0.25">
      <c r="B5009" s="151"/>
      <c r="M5009" s="160"/>
    </row>
    <row r="5010" spans="2:13" x14ac:dyDescent="0.25">
      <c r="B5010" s="151"/>
      <c r="M5010" s="160"/>
    </row>
    <row r="5011" spans="2:13" x14ac:dyDescent="0.25">
      <c r="B5011" s="151"/>
      <c r="M5011" s="160"/>
    </row>
    <row r="5012" spans="2:13" x14ac:dyDescent="0.25">
      <c r="B5012" s="151"/>
      <c r="M5012" s="160"/>
    </row>
    <row r="5013" spans="2:13" x14ac:dyDescent="0.25">
      <c r="B5013" s="151"/>
      <c r="M5013" s="160"/>
    </row>
    <row r="5014" spans="2:13" x14ac:dyDescent="0.25">
      <c r="B5014" s="151"/>
      <c r="M5014" s="160"/>
    </row>
    <row r="5015" spans="2:13" x14ac:dyDescent="0.25">
      <c r="B5015" s="151"/>
      <c r="M5015" s="160"/>
    </row>
    <row r="5016" spans="2:13" x14ac:dyDescent="0.25">
      <c r="B5016" s="151"/>
      <c r="M5016" s="160"/>
    </row>
    <row r="5017" spans="2:13" x14ac:dyDescent="0.25">
      <c r="B5017" s="151"/>
      <c r="M5017" s="160"/>
    </row>
    <row r="5018" spans="2:13" x14ac:dyDescent="0.25">
      <c r="B5018" s="151"/>
      <c r="M5018" s="160"/>
    </row>
    <row r="5019" spans="2:13" x14ac:dyDescent="0.25">
      <c r="B5019" s="151"/>
      <c r="M5019" s="160"/>
    </row>
    <row r="5020" spans="2:13" x14ac:dyDescent="0.25">
      <c r="B5020" s="151"/>
      <c r="M5020" s="160"/>
    </row>
    <row r="5021" spans="2:13" x14ac:dyDescent="0.25">
      <c r="B5021" s="151"/>
      <c r="M5021" s="160"/>
    </row>
    <row r="5022" spans="2:13" x14ac:dyDescent="0.25">
      <c r="B5022" s="151"/>
      <c r="M5022" s="160"/>
    </row>
    <row r="5023" spans="2:13" x14ac:dyDescent="0.25">
      <c r="B5023" s="151"/>
      <c r="M5023" s="160"/>
    </row>
    <row r="5024" spans="2:13" x14ac:dyDescent="0.25">
      <c r="B5024" s="151"/>
      <c r="M5024" s="160"/>
    </row>
    <row r="5025" spans="2:13" x14ac:dyDescent="0.25">
      <c r="B5025" s="151"/>
      <c r="M5025" s="160"/>
    </row>
    <row r="5026" spans="2:13" x14ac:dyDescent="0.25">
      <c r="B5026" s="151"/>
      <c r="M5026" s="160"/>
    </row>
    <row r="5027" spans="2:13" x14ac:dyDescent="0.25">
      <c r="B5027" s="151"/>
      <c r="M5027" s="160"/>
    </row>
    <row r="5028" spans="2:13" x14ac:dyDescent="0.25">
      <c r="B5028" s="151"/>
      <c r="M5028" s="160"/>
    </row>
    <row r="5029" spans="2:13" x14ac:dyDescent="0.25">
      <c r="B5029" s="151"/>
      <c r="M5029" s="160"/>
    </row>
    <row r="5030" spans="2:13" x14ac:dyDescent="0.25">
      <c r="B5030" s="151"/>
      <c r="M5030" s="160"/>
    </row>
    <row r="5031" spans="2:13" x14ac:dyDescent="0.25">
      <c r="B5031" s="151"/>
      <c r="M5031" s="160"/>
    </row>
    <row r="5032" spans="2:13" x14ac:dyDescent="0.25">
      <c r="B5032" s="151"/>
      <c r="M5032" s="160"/>
    </row>
    <row r="5033" spans="2:13" x14ac:dyDescent="0.25">
      <c r="B5033" s="151"/>
      <c r="M5033" s="160"/>
    </row>
    <row r="5034" spans="2:13" x14ac:dyDescent="0.25">
      <c r="B5034" s="151"/>
      <c r="M5034" s="160"/>
    </row>
    <row r="5035" spans="2:13" x14ac:dyDescent="0.25">
      <c r="B5035" s="151"/>
      <c r="M5035" s="160"/>
    </row>
    <row r="5036" spans="2:13" x14ac:dyDescent="0.25">
      <c r="B5036" s="151"/>
      <c r="M5036" s="160"/>
    </row>
    <row r="5037" spans="2:13" x14ac:dyDescent="0.25">
      <c r="B5037" s="151"/>
      <c r="M5037" s="160"/>
    </row>
    <row r="5038" spans="2:13" x14ac:dyDescent="0.25">
      <c r="B5038" s="151"/>
      <c r="M5038" s="160"/>
    </row>
    <row r="5039" spans="2:13" x14ac:dyDescent="0.25">
      <c r="B5039" s="151"/>
      <c r="M5039" s="160"/>
    </row>
    <row r="5040" spans="2:13" x14ac:dyDescent="0.25">
      <c r="B5040" s="151"/>
      <c r="M5040" s="160"/>
    </row>
    <row r="5041" spans="2:13" x14ac:dyDescent="0.25">
      <c r="B5041" s="151"/>
      <c r="M5041" s="160"/>
    </row>
    <row r="5042" spans="2:13" x14ac:dyDescent="0.25">
      <c r="B5042" s="151"/>
      <c r="M5042" s="160"/>
    </row>
    <row r="5043" spans="2:13" x14ac:dyDescent="0.25">
      <c r="B5043" s="151"/>
      <c r="M5043" s="160"/>
    </row>
    <row r="5044" spans="2:13" x14ac:dyDescent="0.25">
      <c r="B5044" s="151"/>
      <c r="M5044" s="160"/>
    </row>
    <row r="5045" spans="2:13" x14ac:dyDescent="0.25">
      <c r="B5045" s="151"/>
      <c r="M5045" s="160"/>
    </row>
    <row r="5046" spans="2:13" x14ac:dyDescent="0.25">
      <c r="B5046" s="151"/>
      <c r="M5046" s="160"/>
    </row>
    <row r="5047" spans="2:13" x14ac:dyDescent="0.25">
      <c r="B5047" s="151"/>
      <c r="M5047" s="160"/>
    </row>
    <row r="5048" spans="2:13" x14ac:dyDescent="0.25">
      <c r="B5048" s="151"/>
      <c r="M5048" s="160"/>
    </row>
    <row r="5049" spans="2:13" x14ac:dyDescent="0.25">
      <c r="B5049" s="151"/>
      <c r="M5049" s="160"/>
    </row>
    <row r="5050" spans="2:13" x14ac:dyDescent="0.25">
      <c r="B5050" s="151"/>
      <c r="M5050" s="160"/>
    </row>
    <row r="5051" spans="2:13" x14ac:dyDescent="0.25">
      <c r="B5051" s="151"/>
      <c r="M5051" s="160"/>
    </row>
    <row r="5052" spans="2:13" x14ac:dyDescent="0.25">
      <c r="B5052" s="151"/>
      <c r="M5052" s="160"/>
    </row>
    <row r="5053" spans="2:13" x14ac:dyDescent="0.25">
      <c r="B5053" s="151"/>
      <c r="M5053" s="160"/>
    </row>
    <row r="5054" spans="2:13" x14ac:dyDescent="0.25">
      <c r="B5054" s="151"/>
      <c r="M5054" s="160"/>
    </row>
    <row r="5055" spans="2:13" x14ac:dyDescent="0.25">
      <c r="B5055" s="151"/>
      <c r="M5055" s="160"/>
    </row>
    <row r="5056" spans="2:13" x14ac:dyDescent="0.25">
      <c r="B5056" s="151"/>
      <c r="M5056" s="160"/>
    </row>
    <row r="5057" spans="2:13" x14ac:dyDescent="0.25">
      <c r="B5057" s="151"/>
      <c r="M5057" s="160"/>
    </row>
    <row r="5058" spans="2:13" x14ac:dyDescent="0.25">
      <c r="B5058" s="151"/>
      <c r="M5058" s="160"/>
    </row>
    <row r="5059" spans="2:13" x14ac:dyDescent="0.25">
      <c r="B5059" s="151"/>
      <c r="M5059" s="160"/>
    </row>
    <row r="5060" spans="2:13" x14ac:dyDescent="0.25">
      <c r="B5060" s="151"/>
      <c r="M5060" s="160"/>
    </row>
    <row r="5061" spans="2:13" x14ac:dyDescent="0.25">
      <c r="B5061" s="151"/>
      <c r="M5061" s="160"/>
    </row>
    <row r="5062" spans="2:13" x14ac:dyDescent="0.25">
      <c r="B5062" s="151"/>
      <c r="M5062" s="160"/>
    </row>
    <row r="5063" spans="2:13" x14ac:dyDescent="0.25">
      <c r="B5063" s="151"/>
      <c r="M5063" s="160"/>
    </row>
    <row r="5064" spans="2:13" x14ac:dyDescent="0.25">
      <c r="B5064" s="151"/>
      <c r="M5064" s="160"/>
    </row>
    <row r="5065" spans="2:13" x14ac:dyDescent="0.25">
      <c r="B5065" s="151"/>
      <c r="M5065" s="160"/>
    </row>
    <row r="5066" spans="2:13" x14ac:dyDescent="0.25">
      <c r="B5066" s="151"/>
      <c r="M5066" s="160"/>
    </row>
    <row r="5067" spans="2:13" x14ac:dyDescent="0.25">
      <c r="B5067" s="151"/>
      <c r="M5067" s="160"/>
    </row>
    <row r="5068" spans="2:13" x14ac:dyDescent="0.25">
      <c r="B5068" s="151"/>
      <c r="M5068" s="160"/>
    </row>
    <row r="5069" spans="2:13" x14ac:dyDescent="0.25">
      <c r="B5069" s="151"/>
      <c r="M5069" s="160"/>
    </row>
    <row r="5070" spans="2:13" x14ac:dyDescent="0.25">
      <c r="B5070" s="151"/>
      <c r="M5070" s="160"/>
    </row>
    <row r="5071" spans="2:13" x14ac:dyDescent="0.25">
      <c r="B5071" s="151"/>
      <c r="M5071" s="160"/>
    </row>
    <row r="5072" spans="2:13" x14ac:dyDescent="0.25">
      <c r="B5072" s="151"/>
      <c r="M5072" s="160"/>
    </row>
    <row r="5073" spans="2:13" x14ac:dyDescent="0.25">
      <c r="B5073" s="151"/>
      <c r="M5073" s="160"/>
    </row>
    <row r="5074" spans="2:13" x14ac:dyDescent="0.25">
      <c r="B5074" s="151"/>
      <c r="M5074" s="160"/>
    </row>
    <row r="5075" spans="2:13" x14ac:dyDescent="0.25">
      <c r="B5075" s="151"/>
      <c r="M5075" s="160"/>
    </row>
    <row r="5076" spans="2:13" x14ac:dyDescent="0.25">
      <c r="B5076" s="151"/>
      <c r="M5076" s="160"/>
    </row>
    <row r="5077" spans="2:13" x14ac:dyDescent="0.25">
      <c r="B5077" s="151"/>
      <c r="M5077" s="160"/>
    </row>
    <row r="5078" spans="2:13" x14ac:dyDescent="0.25">
      <c r="B5078" s="151"/>
      <c r="M5078" s="160"/>
    </row>
    <row r="5079" spans="2:13" x14ac:dyDescent="0.25">
      <c r="B5079" s="151"/>
      <c r="M5079" s="160"/>
    </row>
    <row r="5080" spans="2:13" x14ac:dyDescent="0.25">
      <c r="B5080" s="151"/>
      <c r="M5080" s="160"/>
    </row>
    <row r="5081" spans="2:13" x14ac:dyDescent="0.25">
      <c r="B5081" s="151"/>
      <c r="M5081" s="160"/>
    </row>
    <row r="5082" spans="2:13" x14ac:dyDescent="0.25">
      <c r="B5082" s="151"/>
      <c r="M5082" s="160"/>
    </row>
    <row r="5083" spans="2:13" x14ac:dyDescent="0.25">
      <c r="B5083" s="151"/>
      <c r="M5083" s="160"/>
    </row>
    <row r="5084" spans="2:13" x14ac:dyDescent="0.25">
      <c r="B5084" s="151"/>
      <c r="M5084" s="160"/>
    </row>
    <row r="5085" spans="2:13" x14ac:dyDescent="0.25">
      <c r="B5085" s="151"/>
      <c r="M5085" s="160"/>
    </row>
    <row r="5086" spans="2:13" x14ac:dyDescent="0.25">
      <c r="B5086" s="151"/>
      <c r="M5086" s="160"/>
    </row>
    <row r="5087" spans="2:13" x14ac:dyDescent="0.25">
      <c r="B5087" s="151"/>
      <c r="M5087" s="160"/>
    </row>
    <row r="5088" spans="2:13" x14ac:dyDescent="0.25">
      <c r="B5088" s="151"/>
      <c r="M5088" s="160"/>
    </row>
    <row r="5089" spans="2:13" x14ac:dyDescent="0.25">
      <c r="B5089" s="151"/>
      <c r="M5089" s="160"/>
    </row>
    <row r="5090" spans="2:13" x14ac:dyDescent="0.25">
      <c r="B5090" s="151"/>
      <c r="M5090" s="160"/>
    </row>
    <row r="5091" spans="2:13" x14ac:dyDescent="0.25">
      <c r="B5091" s="151"/>
      <c r="M5091" s="160"/>
    </row>
    <row r="5092" spans="2:13" x14ac:dyDescent="0.25">
      <c r="B5092" s="151"/>
      <c r="M5092" s="160"/>
    </row>
    <row r="5093" spans="2:13" x14ac:dyDescent="0.25">
      <c r="B5093" s="151"/>
      <c r="M5093" s="160"/>
    </row>
    <row r="5094" spans="2:13" x14ac:dyDescent="0.25">
      <c r="B5094" s="151"/>
      <c r="M5094" s="160"/>
    </row>
    <row r="5095" spans="2:13" x14ac:dyDescent="0.25">
      <c r="B5095" s="151"/>
      <c r="M5095" s="160"/>
    </row>
    <row r="5096" spans="2:13" x14ac:dyDescent="0.25">
      <c r="B5096" s="151"/>
      <c r="M5096" s="160"/>
    </row>
    <row r="5097" spans="2:13" x14ac:dyDescent="0.25">
      <c r="B5097" s="151"/>
      <c r="M5097" s="160"/>
    </row>
    <row r="5098" spans="2:13" x14ac:dyDescent="0.25">
      <c r="B5098" s="151"/>
      <c r="M5098" s="160"/>
    </row>
    <row r="5099" spans="2:13" x14ac:dyDescent="0.25">
      <c r="B5099" s="151"/>
      <c r="M5099" s="160"/>
    </row>
    <row r="5100" spans="2:13" x14ac:dyDescent="0.25">
      <c r="B5100" s="151"/>
      <c r="M5100" s="160"/>
    </row>
    <row r="5101" spans="2:13" x14ac:dyDescent="0.25">
      <c r="B5101" s="151"/>
      <c r="M5101" s="160"/>
    </row>
    <row r="5102" spans="2:13" x14ac:dyDescent="0.25">
      <c r="B5102" s="151"/>
      <c r="M5102" s="160"/>
    </row>
    <row r="5103" spans="2:13" x14ac:dyDescent="0.25">
      <c r="B5103" s="151"/>
      <c r="M5103" s="160"/>
    </row>
    <row r="5104" spans="2:13" x14ac:dyDescent="0.25">
      <c r="B5104" s="151"/>
      <c r="M5104" s="160"/>
    </row>
    <row r="5105" spans="2:13" x14ac:dyDescent="0.25">
      <c r="B5105" s="151"/>
      <c r="M5105" s="160"/>
    </row>
    <row r="5106" spans="2:13" x14ac:dyDescent="0.25">
      <c r="B5106" s="151"/>
      <c r="M5106" s="160"/>
    </row>
    <row r="5107" spans="2:13" x14ac:dyDescent="0.25">
      <c r="B5107" s="151"/>
      <c r="M5107" s="160"/>
    </row>
    <row r="5108" spans="2:13" x14ac:dyDescent="0.25">
      <c r="B5108" s="151"/>
      <c r="M5108" s="160"/>
    </row>
    <row r="5109" spans="2:13" x14ac:dyDescent="0.25">
      <c r="B5109" s="151"/>
      <c r="M5109" s="160"/>
    </row>
    <row r="5110" spans="2:13" x14ac:dyDescent="0.25">
      <c r="B5110" s="151"/>
      <c r="M5110" s="160"/>
    </row>
    <row r="5111" spans="2:13" x14ac:dyDescent="0.25">
      <c r="B5111" s="151"/>
      <c r="M5111" s="160"/>
    </row>
    <row r="5112" spans="2:13" x14ac:dyDescent="0.25">
      <c r="B5112" s="151"/>
      <c r="M5112" s="160"/>
    </row>
    <row r="5113" spans="2:13" x14ac:dyDescent="0.25">
      <c r="B5113" s="151"/>
      <c r="M5113" s="160"/>
    </row>
    <row r="5114" spans="2:13" x14ac:dyDescent="0.25">
      <c r="B5114" s="151"/>
      <c r="M5114" s="160"/>
    </row>
    <row r="5115" spans="2:13" x14ac:dyDescent="0.25">
      <c r="B5115" s="151"/>
      <c r="M5115" s="160"/>
    </row>
    <row r="5116" spans="2:13" x14ac:dyDescent="0.25">
      <c r="B5116" s="151"/>
      <c r="M5116" s="160"/>
    </row>
    <row r="5117" spans="2:13" x14ac:dyDescent="0.25">
      <c r="B5117" s="151"/>
      <c r="M5117" s="160"/>
    </row>
    <row r="5118" spans="2:13" x14ac:dyDescent="0.25">
      <c r="B5118" s="151"/>
      <c r="M5118" s="160"/>
    </row>
    <row r="5119" spans="2:13" x14ac:dyDescent="0.25">
      <c r="B5119" s="151"/>
      <c r="M5119" s="160"/>
    </row>
    <row r="5120" spans="2:13" x14ac:dyDescent="0.25">
      <c r="B5120" s="151"/>
      <c r="M5120" s="160"/>
    </row>
    <row r="5121" spans="2:13" x14ac:dyDescent="0.25">
      <c r="B5121" s="151"/>
      <c r="M5121" s="160"/>
    </row>
    <row r="5122" spans="2:13" x14ac:dyDescent="0.25">
      <c r="B5122" s="151"/>
      <c r="M5122" s="160"/>
    </row>
    <row r="5123" spans="2:13" x14ac:dyDescent="0.25">
      <c r="B5123" s="151"/>
      <c r="M5123" s="160"/>
    </row>
    <row r="5124" spans="2:13" x14ac:dyDescent="0.25">
      <c r="B5124" s="151"/>
      <c r="M5124" s="160"/>
    </row>
    <row r="5125" spans="2:13" x14ac:dyDescent="0.25">
      <c r="B5125" s="151"/>
      <c r="M5125" s="160"/>
    </row>
    <row r="5126" spans="2:13" x14ac:dyDescent="0.25">
      <c r="B5126" s="151"/>
      <c r="M5126" s="160"/>
    </row>
    <row r="5127" spans="2:13" x14ac:dyDescent="0.25">
      <c r="B5127" s="151"/>
      <c r="M5127" s="160"/>
    </row>
    <row r="5128" spans="2:13" x14ac:dyDescent="0.25">
      <c r="B5128" s="151"/>
      <c r="M5128" s="160"/>
    </row>
    <row r="5129" spans="2:13" x14ac:dyDescent="0.25">
      <c r="B5129" s="151"/>
      <c r="M5129" s="160"/>
    </row>
    <row r="5130" spans="2:13" x14ac:dyDescent="0.25">
      <c r="B5130" s="151"/>
      <c r="M5130" s="160"/>
    </row>
    <row r="5131" spans="2:13" x14ac:dyDescent="0.25">
      <c r="B5131" s="151"/>
      <c r="M5131" s="160"/>
    </row>
    <row r="5132" spans="2:13" x14ac:dyDescent="0.25">
      <c r="B5132" s="151"/>
      <c r="M5132" s="160"/>
    </row>
    <row r="5133" spans="2:13" x14ac:dyDescent="0.25">
      <c r="B5133" s="151"/>
      <c r="M5133" s="160"/>
    </row>
    <row r="5134" spans="2:13" x14ac:dyDescent="0.25">
      <c r="B5134" s="151"/>
      <c r="M5134" s="160"/>
    </row>
    <row r="5135" spans="2:13" x14ac:dyDescent="0.25">
      <c r="B5135" s="151"/>
      <c r="M5135" s="160"/>
    </row>
    <row r="5136" spans="2:13" x14ac:dyDescent="0.25">
      <c r="B5136" s="151"/>
      <c r="M5136" s="160"/>
    </row>
    <row r="5137" spans="2:13" x14ac:dyDescent="0.25">
      <c r="B5137" s="151"/>
      <c r="M5137" s="160"/>
    </row>
    <row r="5138" spans="2:13" x14ac:dyDescent="0.25">
      <c r="B5138" s="151"/>
      <c r="M5138" s="160"/>
    </row>
    <row r="5139" spans="2:13" x14ac:dyDescent="0.25">
      <c r="B5139" s="151"/>
      <c r="M5139" s="160"/>
    </row>
    <row r="5140" spans="2:13" x14ac:dyDescent="0.25">
      <c r="B5140" s="151"/>
      <c r="M5140" s="160"/>
    </row>
    <row r="5141" spans="2:13" x14ac:dyDescent="0.25">
      <c r="B5141" s="151"/>
      <c r="M5141" s="160"/>
    </row>
    <row r="5142" spans="2:13" x14ac:dyDescent="0.25">
      <c r="B5142" s="151"/>
      <c r="M5142" s="160"/>
    </row>
    <row r="5143" spans="2:13" x14ac:dyDescent="0.25">
      <c r="B5143" s="151"/>
      <c r="M5143" s="160"/>
    </row>
    <row r="5144" spans="2:13" x14ac:dyDescent="0.25">
      <c r="B5144" s="151"/>
      <c r="M5144" s="160"/>
    </row>
    <row r="5145" spans="2:13" x14ac:dyDescent="0.25">
      <c r="B5145" s="151"/>
      <c r="M5145" s="160"/>
    </row>
    <row r="5146" spans="2:13" x14ac:dyDescent="0.25">
      <c r="B5146" s="151"/>
      <c r="M5146" s="160"/>
    </row>
    <row r="5147" spans="2:13" x14ac:dyDescent="0.25">
      <c r="B5147" s="151"/>
      <c r="M5147" s="160"/>
    </row>
    <row r="5148" spans="2:13" x14ac:dyDescent="0.25">
      <c r="B5148" s="151"/>
      <c r="M5148" s="160"/>
    </row>
    <row r="5149" spans="2:13" x14ac:dyDescent="0.25">
      <c r="B5149" s="151"/>
      <c r="M5149" s="160"/>
    </row>
    <row r="5150" spans="2:13" x14ac:dyDescent="0.25">
      <c r="B5150" s="151"/>
      <c r="M5150" s="160"/>
    </row>
    <row r="5151" spans="2:13" x14ac:dyDescent="0.25">
      <c r="B5151" s="151"/>
      <c r="M5151" s="160"/>
    </row>
    <row r="5152" spans="2:13" x14ac:dyDescent="0.25">
      <c r="B5152" s="151"/>
      <c r="M5152" s="160"/>
    </row>
    <row r="5153" spans="2:13" x14ac:dyDescent="0.25">
      <c r="B5153" s="151"/>
      <c r="M5153" s="160"/>
    </row>
    <row r="5154" spans="2:13" x14ac:dyDescent="0.25">
      <c r="B5154" s="151"/>
      <c r="M5154" s="160"/>
    </row>
    <row r="5155" spans="2:13" x14ac:dyDescent="0.25">
      <c r="B5155" s="151"/>
      <c r="M5155" s="160"/>
    </row>
    <row r="5156" spans="2:13" x14ac:dyDescent="0.25">
      <c r="B5156" s="151"/>
      <c r="M5156" s="160"/>
    </row>
    <row r="5157" spans="2:13" x14ac:dyDescent="0.25">
      <c r="B5157" s="151"/>
      <c r="M5157" s="160"/>
    </row>
    <row r="5158" spans="2:13" x14ac:dyDescent="0.25">
      <c r="B5158" s="151"/>
      <c r="M5158" s="160"/>
    </row>
    <row r="5159" spans="2:13" x14ac:dyDescent="0.25">
      <c r="B5159" s="151"/>
      <c r="M5159" s="160"/>
    </row>
    <row r="5160" spans="2:13" x14ac:dyDescent="0.25">
      <c r="B5160" s="151"/>
      <c r="M5160" s="160"/>
    </row>
    <row r="5161" spans="2:13" x14ac:dyDescent="0.25">
      <c r="B5161" s="151"/>
      <c r="M5161" s="160"/>
    </row>
    <row r="5162" spans="2:13" x14ac:dyDescent="0.25">
      <c r="B5162" s="151"/>
      <c r="M5162" s="160"/>
    </row>
    <row r="5163" spans="2:13" x14ac:dyDescent="0.25">
      <c r="B5163" s="151"/>
      <c r="M5163" s="160"/>
    </row>
    <row r="5164" spans="2:13" x14ac:dyDescent="0.25">
      <c r="B5164" s="151"/>
      <c r="M5164" s="160"/>
    </row>
    <row r="5165" spans="2:13" x14ac:dyDescent="0.25">
      <c r="B5165" s="151"/>
      <c r="M5165" s="160"/>
    </row>
    <row r="5166" spans="2:13" x14ac:dyDescent="0.25">
      <c r="B5166" s="151"/>
      <c r="M5166" s="160"/>
    </row>
    <row r="5167" spans="2:13" x14ac:dyDescent="0.25">
      <c r="B5167" s="151"/>
      <c r="M5167" s="160"/>
    </row>
    <row r="5168" spans="2:13" x14ac:dyDescent="0.25">
      <c r="B5168" s="151"/>
      <c r="M5168" s="160"/>
    </row>
    <row r="5169" spans="2:13" x14ac:dyDescent="0.25">
      <c r="B5169" s="151"/>
      <c r="M5169" s="160"/>
    </row>
    <row r="5170" spans="2:13" x14ac:dyDescent="0.25">
      <c r="B5170" s="151"/>
      <c r="M5170" s="160"/>
    </row>
    <row r="5171" spans="2:13" x14ac:dyDescent="0.25">
      <c r="B5171" s="151"/>
      <c r="M5171" s="160"/>
    </row>
    <row r="5172" spans="2:13" x14ac:dyDescent="0.25">
      <c r="B5172" s="151"/>
      <c r="M5172" s="160"/>
    </row>
    <row r="5173" spans="2:13" x14ac:dyDescent="0.25">
      <c r="B5173" s="151"/>
      <c r="M5173" s="160"/>
    </row>
    <row r="5174" spans="2:13" x14ac:dyDescent="0.25">
      <c r="B5174" s="151"/>
      <c r="M5174" s="160"/>
    </row>
    <row r="5175" spans="2:13" x14ac:dyDescent="0.25">
      <c r="B5175" s="151"/>
      <c r="M5175" s="160"/>
    </row>
    <row r="5176" spans="2:13" x14ac:dyDescent="0.25">
      <c r="B5176" s="151"/>
      <c r="M5176" s="160"/>
    </row>
    <row r="5177" spans="2:13" x14ac:dyDescent="0.25">
      <c r="B5177" s="151"/>
      <c r="M5177" s="160"/>
    </row>
    <row r="5178" spans="2:13" x14ac:dyDescent="0.25">
      <c r="B5178" s="151"/>
      <c r="M5178" s="160"/>
    </row>
    <row r="5179" spans="2:13" x14ac:dyDescent="0.25">
      <c r="B5179" s="151"/>
      <c r="M5179" s="160"/>
    </row>
    <row r="5180" spans="2:13" x14ac:dyDescent="0.25">
      <c r="B5180" s="151"/>
      <c r="M5180" s="160"/>
    </row>
    <row r="5181" spans="2:13" x14ac:dyDescent="0.25">
      <c r="B5181" s="151"/>
      <c r="M5181" s="160"/>
    </row>
    <row r="5182" spans="2:13" x14ac:dyDescent="0.25">
      <c r="B5182" s="151"/>
      <c r="M5182" s="160"/>
    </row>
    <row r="5183" spans="2:13" x14ac:dyDescent="0.25">
      <c r="B5183" s="151"/>
      <c r="M5183" s="160"/>
    </row>
    <row r="5184" spans="2:13" x14ac:dyDescent="0.25">
      <c r="B5184" s="151"/>
      <c r="M5184" s="160"/>
    </row>
    <row r="5185" spans="2:13" x14ac:dyDescent="0.25">
      <c r="B5185" s="151"/>
      <c r="M5185" s="160"/>
    </row>
    <row r="5186" spans="2:13" x14ac:dyDescent="0.25">
      <c r="B5186" s="151"/>
      <c r="M5186" s="160"/>
    </row>
    <row r="5187" spans="2:13" x14ac:dyDescent="0.25">
      <c r="B5187" s="151"/>
      <c r="M5187" s="160"/>
    </row>
    <row r="5188" spans="2:13" x14ac:dyDescent="0.25">
      <c r="B5188" s="151"/>
      <c r="M5188" s="160"/>
    </row>
    <row r="5189" spans="2:13" x14ac:dyDescent="0.25">
      <c r="B5189" s="151"/>
      <c r="M5189" s="160"/>
    </row>
    <row r="5190" spans="2:13" x14ac:dyDescent="0.25">
      <c r="B5190" s="151"/>
      <c r="M5190" s="160"/>
    </row>
    <row r="5191" spans="2:13" x14ac:dyDescent="0.25">
      <c r="B5191" s="151"/>
      <c r="M5191" s="160"/>
    </row>
    <row r="5192" spans="2:13" x14ac:dyDescent="0.25">
      <c r="B5192" s="151"/>
      <c r="M5192" s="160"/>
    </row>
    <row r="5193" spans="2:13" x14ac:dyDescent="0.25">
      <c r="B5193" s="151"/>
      <c r="M5193" s="160"/>
    </row>
    <row r="5194" spans="2:13" x14ac:dyDescent="0.25">
      <c r="B5194" s="151"/>
      <c r="M5194" s="160"/>
    </row>
    <row r="5195" spans="2:13" x14ac:dyDescent="0.25">
      <c r="B5195" s="151"/>
      <c r="M5195" s="160"/>
    </row>
    <row r="5196" spans="2:13" x14ac:dyDescent="0.25">
      <c r="B5196" s="151"/>
      <c r="M5196" s="160"/>
    </row>
    <row r="5197" spans="2:13" x14ac:dyDescent="0.25">
      <c r="B5197" s="151"/>
      <c r="M5197" s="160"/>
    </row>
    <row r="5198" spans="2:13" x14ac:dyDescent="0.25">
      <c r="B5198" s="151"/>
      <c r="M5198" s="160"/>
    </row>
    <row r="5199" spans="2:13" x14ac:dyDescent="0.25">
      <c r="B5199" s="151"/>
      <c r="M5199" s="160"/>
    </row>
    <row r="5200" spans="2:13" x14ac:dyDescent="0.25">
      <c r="B5200" s="151"/>
      <c r="M5200" s="160"/>
    </row>
    <row r="5201" spans="2:13" x14ac:dyDescent="0.25">
      <c r="B5201" s="151"/>
      <c r="M5201" s="160"/>
    </row>
    <row r="5202" spans="2:13" x14ac:dyDescent="0.25">
      <c r="B5202" s="151"/>
      <c r="M5202" s="160"/>
    </row>
    <row r="5203" spans="2:13" x14ac:dyDescent="0.25">
      <c r="B5203" s="151"/>
      <c r="M5203" s="160"/>
    </row>
    <row r="5204" spans="2:13" x14ac:dyDescent="0.25">
      <c r="B5204" s="151"/>
      <c r="M5204" s="160"/>
    </row>
    <row r="5205" spans="2:13" x14ac:dyDescent="0.25">
      <c r="B5205" s="151"/>
      <c r="M5205" s="160"/>
    </row>
    <row r="5206" spans="2:13" x14ac:dyDescent="0.25">
      <c r="B5206" s="151"/>
      <c r="M5206" s="160"/>
    </row>
    <row r="5207" spans="2:13" x14ac:dyDescent="0.25">
      <c r="B5207" s="151"/>
      <c r="M5207" s="160"/>
    </row>
    <row r="5208" spans="2:13" x14ac:dyDescent="0.25">
      <c r="B5208" s="151"/>
      <c r="M5208" s="160"/>
    </row>
    <row r="5209" spans="2:13" x14ac:dyDescent="0.25">
      <c r="B5209" s="151"/>
      <c r="M5209" s="160"/>
    </row>
    <row r="5210" spans="2:13" x14ac:dyDescent="0.25">
      <c r="B5210" s="151"/>
      <c r="M5210" s="160"/>
    </row>
    <row r="5211" spans="2:13" x14ac:dyDescent="0.25">
      <c r="B5211" s="151"/>
      <c r="M5211" s="160"/>
    </row>
    <row r="5212" spans="2:13" x14ac:dyDescent="0.25">
      <c r="B5212" s="151"/>
      <c r="M5212" s="160"/>
    </row>
    <row r="5213" spans="2:13" x14ac:dyDescent="0.25">
      <c r="B5213" s="151"/>
      <c r="M5213" s="160"/>
    </row>
    <row r="5214" spans="2:13" x14ac:dyDescent="0.25">
      <c r="B5214" s="151"/>
      <c r="M5214" s="160"/>
    </row>
    <row r="5215" spans="2:13" x14ac:dyDescent="0.25">
      <c r="B5215" s="151"/>
      <c r="M5215" s="160"/>
    </row>
    <row r="5216" spans="2:13" x14ac:dyDescent="0.25">
      <c r="B5216" s="151"/>
      <c r="M5216" s="160"/>
    </row>
    <row r="5217" spans="2:13" x14ac:dyDescent="0.25">
      <c r="B5217" s="151"/>
      <c r="M5217" s="160"/>
    </row>
    <row r="5218" spans="2:13" x14ac:dyDescent="0.25">
      <c r="B5218" s="151"/>
      <c r="M5218" s="160"/>
    </row>
    <row r="5219" spans="2:13" x14ac:dyDescent="0.25">
      <c r="B5219" s="151"/>
      <c r="M5219" s="160"/>
    </row>
    <row r="5220" spans="2:13" x14ac:dyDescent="0.25">
      <c r="B5220" s="151"/>
      <c r="M5220" s="160"/>
    </row>
    <row r="5221" spans="2:13" x14ac:dyDescent="0.25">
      <c r="B5221" s="151"/>
      <c r="M5221" s="160"/>
    </row>
    <row r="5222" spans="2:13" x14ac:dyDescent="0.25">
      <c r="B5222" s="151"/>
      <c r="M5222" s="160"/>
    </row>
    <row r="5223" spans="2:13" x14ac:dyDescent="0.25">
      <c r="B5223" s="151"/>
      <c r="M5223" s="160"/>
    </row>
    <row r="5224" spans="2:13" x14ac:dyDescent="0.25">
      <c r="B5224" s="151"/>
      <c r="M5224" s="160"/>
    </row>
    <row r="5225" spans="2:13" x14ac:dyDescent="0.25">
      <c r="B5225" s="151"/>
      <c r="M5225" s="160"/>
    </row>
    <row r="5226" spans="2:13" x14ac:dyDescent="0.25">
      <c r="B5226" s="151"/>
      <c r="M5226" s="160"/>
    </row>
    <row r="5227" spans="2:13" x14ac:dyDescent="0.25">
      <c r="B5227" s="151"/>
      <c r="M5227" s="160"/>
    </row>
    <row r="5228" spans="2:13" x14ac:dyDescent="0.25">
      <c r="B5228" s="151"/>
      <c r="M5228" s="160"/>
    </row>
    <row r="5229" spans="2:13" x14ac:dyDescent="0.25">
      <c r="B5229" s="151"/>
      <c r="M5229" s="160"/>
    </row>
    <row r="5230" spans="2:13" x14ac:dyDescent="0.25">
      <c r="B5230" s="151"/>
      <c r="M5230" s="160"/>
    </row>
    <row r="5231" spans="2:13" x14ac:dyDescent="0.25">
      <c r="B5231" s="151"/>
      <c r="M5231" s="160"/>
    </row>
    <row r="5232" spans="2:13" x14ac:dyDescent="0.25">
      <c r="B5232" s="151"/>
      <c r="M5232" s="160"/>
    </row>
    <row r="5233" spans="2:13" x14ac:dyDescent="0.25">
      <c r="B5233" s="151"/>
      <c r="M5233" s="160"/>
    </row>
    <row r="5234" spans="2:13" x14ac:dyDescent="0.25">
      <c r="B5234" s="151"/>
      <c r="M5234" s="160"/>
    </row>
    <row r="5235" spans="2:13" x14ac:dyDescent="0.25">
      <c r="B5235" s="151"/>
      <c r="M5235" s="160"/>
    </row>
    <row r="5236" spans="2:13" x14ac:dyDescent="0.25">
      <c r="B5236" s="151"/>
      <c r="M5236" s="160"/>
    </row>
    <row r="5237" spans="2:13" x14ac:dyDescent="0.25">
      <c r="B5237" s="151"/>
      <c r="M5237" s="160"/>
    </row>
    <row r="5238" spans="2:13" x14ac:dyDescent="0.25">
      <c r="B5238" s="151"/>
      <c r="M5238" s="160"/>
    </row>
    <row r="5239" spans="2:13" x14ac:dyDescent="0.25">
      <c r="B5239" s="151"/>
      <c r="M5239" s="160"/>
    </row>
    <row r="5240" spans="2:13" x14ac:dyDescent="0.25">
      <c r="B5240" s="151"/>
      <c r="M5240" s="160"/>
    </row>
    <row r="5241" spans="2:13" x14ac:dyDescent="0.25">
      <c r="B5241" s="151"/>
      <c r="M5241" s="160"/>
    </row>
    <row r="5242" spans="2:13" x14ac:dyDescent="0.25">
      <c r="B5242" s="151"/>
      <c r="M5242" s="160"/>
    </row>
    <row r="5243" spans="2:13" x14ac:dyDescent="0.25">
      <c r="B5243" s="151"/>
      <c r="M5243" s="160"/>
    </row>
    <row r="5244" spans="2:13" x14ac:dyDescent="0.25">
      <c r="B5244" s="151"/>
      <c r="M5244" s="160"/>
    </row>
    <row r="5245" spans="2:13" x14ac:dyDescent="0.25">
      <c r="B5245" s="151"/>
      <c r="M5245" s="160"/>
    </row>
    <row r="5246" spans="2:13" x14ac:dyDescent="0.25">
      <c r="B5246" s="151"/>
      <c r="M5246" s="160"/>
    </row>
    <row r="5247" spans="2:13" x14ac:dyDescent="0.25">
      <c r="B5247" s="151"/>
      <c r="M5247" s="160"/>
    </row>
    <row r="5248" spans="2:13" x14ac:dyDescent="0.25">
      <c r="B5248" s="151"/>
      <c r="M5248" s="160"/>
    </row>
    <row r="5249" spans="2:13" x14ac:dyDescent="0.25">
      <c r="B5249" s="151"/>
      <c r="M5249" s="160"/>
    </row>
    <row r="5250" spans="2:13" x14ac:dyDescent="0.25">
      <c r="B5250" s="151"/>
      <c r="M5250" s="160"/>
    </row>
    <row r="5251" spans="2:13" x14ac:dyDescent="0.25">
      <c r="B5251" s="151"/>
      <c r="M5251" s="160"/>
    </row>
    <row r="5252" spans="2:13" x14ac:dyDescent="0.25">
      <c r="B5252" s="151"/>
      <c r="M5252" s="160"/>
    </row>
    <row r="5253" spans="2:13" x14ac:dyDescent="0.25">
      <c r="B5253" s="151"/>
      <c r="M5253" s="160"/>
    </row>
    <row r="5254" spans="2:13" x14ac:dyDescent="0.25">
      <c r="B5254" s="151"/>
      <c r="M5254" s="160"/>
    </row>
    <row r="5255" spans="2:13" x14ac:dyDescent="0.25">
      <c r="B5255" s="151"/>
      <c r="M5255" s="160"/>
    </row>
    <row r="5256" spans="2:13" x14ac:dyDescent="0.25">
      <c r="B5256" s="151"/>
      <c r="M5256" s="160"/>
    </row>
    <row r="5257" spans="2:13" x14ac:dyDescent="0.25">
      <c r="B5257" s="151"/>
      <c r="M5257" s="160"/>
    </row>
    <row r="5258" spans="2:13" x14ac:dyDescent="0.25">
      <c r="B5258" s="151"/>
      <c r="M5258" s="160"/>
    </row>
    <row r="5259" spans="2:13" x14ac:dyDescent="0.25">
      <c r="B5259" s="151"/>
      <c r="M5259" s="160"/>
    </row>
    <row r="5260" spans="2:13" x14ac:dyDescent="0.25">
      <c r="B5260" s="151"/>
      <c r="M5260" s="160"/>
    </row>
    <row r="5261" spans="2:13" x14ac:dyDescent="0.25">
      <c r="B5261" s="151"/>
      <c r="M5261" s="160"/>
    </row>
    <row r="5262" spans="2:13" x14ac:dyDescent="0.25">
      <c r="B5262" s="151"/>
      <c r="M5262" s="160"/>
    </row>
    <row r="5263" spans="2:13" x14ac:dyDescent="0.25">
      <c r="B5263" s="151"/>
      <c r="M5263" s="160"/>
    </row>
    <row r="5264" spans="2:13" x14ac:dyDescent="0.25">
      <c r="B5264" s="151"/>
      <c r="M5264" s="160"/>
    </row>
    <row r="5265" spans="2:13" x14ac:dyDescent="0.25">
      <c r="B5265" s="151"/>
      <c r="M5265" s="160"/>
    </row>
    <row r="5266" spans="2:13" x14ac:dyDescent="0.25">
      <c r="B5266" s="151"/>
      <c r="M5266" s="160"/>
    </row>
    <row r="5267" spans="2:13" x14ac:dyDescent="0.25">
      <c r="B5267" s="151"/>
      <c r="M5267" s="160"/>
    </row>
    <row r="5268" spans="2:13" x14ac:dyDescent="0.25">
      <c r="B5268" s="151"/>
      <c r="M5268" s="160"/>
    </row>
    <row r="5269" spans="2:13" x14ac:dyDescent="0.25">
      <c r="B5269" s="151"/>
      <c r="M5269" s="160"/>
    </row>
    <row r="5270" spans="2:13" x14ac:dyDescent="0.25">
      <c r="B5270" s="151"/>
      <c r="M5270" s="160"/>
    </row>
    <row r="5271" spans="2:13" x14ac:dyDescent="0.25">
      <c r="B5271" s="151"/>
      <c r="M5271" s="160"/>
    </row>
    <row r="5272" spans="2:13" x14ac:dyDescent="0.25">
      <c r="B5272" s="151"/>
      <c r="M5272" s="160"/>
    </row>
    <row r="5273" spans="2:13" x14ac:dyDescent="0.25">
      <c r="B5273" s="151"/>
      <c r="M5273" s="160"/>
    </row>
    <row r="5274" spans="2:13" x14ac:dyDescent="0.25">
      <c r="B5274" s="151"/>
      <c r="M5274" s="160"/>
    </row>
    <row r="5275" spans="2:13" x14ac:dyDescent="0.25">
      <c r="B5275" s="151"/>
      <c r="M5275" s="160"/>
    </row>
    <row r="5276" spans="2:13" x14ac:dyDescent="0.25">
      <c r="B5276" s="151"/>
      <c r="M5276" s="160"/>
    </row>
    <row r="5277" spans="2:13" x14ac:dyDescent="0.25">
      <c r="B5277" s="151"/>
      <c r="M5277" s="160"/>
    </row>
    <row r="5278" spans="2:13" x14ac:dyDescent="0.25">
      <c r="B5278" s="151"/>
      <c r="M5278" s="160"/>
    </row>
    <row r="5279" spans="2:13" x14ac:dyDescent="0.25">
      <c r="B5279" s="151"/>
      <c r="M5279" s="160"/>
    </row>
    <row r="5280" spans="2:13" x14ac:dyDescent="0.25">
      <c r="B5280" s="151"/>
      <c r="M5280" s="160"/>
    </row>
    <row r="5281" spans="2:13" x14ac:dyDescent="0.25">
      <c r="B5281" s="151"/>
      <c r="M5281" s="160"/>
    </row>
    <row r="5282" spans="2:13" x14ac:dyDescent="0.25">
      <c r="B5282" s="151"/>
      <c r="M5282" s="160"/>
    </row>
    <row r="5283" spans="2:13" x14ac:dyDescent="0.25">
      <c r="B5283" s="151"/>
      <c r="M5283" s="160"/>
    </row>
    <row r="5284" spans="2:13" x14ac:dyDescent="0.25">
      <c r="B5284" s="151"/>
      <c r="M5284" s="160"/>
    </row>
    <row r="5285" spans="2:13" x14ac:dyDescent="0.25">
      <c r="B5285" s="151"/>
      <c r="M5285" s="160"/>
    </row>
    <row r="5286" spans="2:13" x14ac:dyDescent="0.25">
      <c r="B5286" s="151"/>
      <c r="M5286" s="160"/>
    </row>
    <row r="5287" spans="2:13" x14ac:dyDescent="0.25">
      <c r="B5287" s="151"/>
      <c r="M5287" s="160"/>
    </row>
    <row r="5288" spans="2:13" x14ac:dyDescent="0.25">
      <c r="B5288" s="151"/>
      <c r="M5288" s="160"/>
    </row>
    <row r="5289" spans="2:13" x14ac:dyDescent="0.25">
      <c r="B5289" s="151"/>
      <c r="M5289" s="160"/>
    </row>
    <row r="5290" spans="2:13" x14ac:dyDescent="0.25">
      <c r="B5290" s="151"/>
      <c r="M5290" s="160"/>
    </row>
    <row r="5291" spans="2:13" x14ac:dyDescent="0.25">
      <c r="B5291" s="151"/>
      <c r="M5291" s="160"/>
    </row>
    <row r="5292" spans="2:13" x14ac:dyDescent="0.25">
      <c r="B5292" s="151"/>
      <c r="M5292" s="160"/>
    </row>
    <row r="5293" spans="2:13" x14ac:dyDescent="0.25">
      <c r="B5293" s="151"/>
      <c r="M5293" s="160"/>
    </row>
    <row r="5294" spans="2:13" x14ac:dyDescent="0.25">
      <c r="B5294" s="151"/>
      <c r="M5294" s="160"/>
    </row>
    <row r="5295" spans="2:13" x14ac:dyDescent="0.25">
      <c r="B5295" s="151"/>
      <c r="M5295" s="160"/>
    </row>
    <row r="5296" spans="2:13" x14ac:dyDescent="0.25">
      <c r="B5296" s="151"/>
      <c r="M5296" s="160"/>
    </row>
    <row r="5297" spans="2:13" x14ac:dyDescent="0.25">
      <c r="B5297" s="151"/>
      <c r="M5297" s="160"/>
    </row>
    <row r="5298" spans="2:13" x14ac:dyDescent="0.25">
      <c r="B5298" s="151"/>
      <c r="M5298" s="160"/>
    </row>
    <row r="5299" spans="2:13" x14ac:dyDescent="0.25">
      <c r="B5299" s="151"/>
      <c r="M5299" s="160"/>
    </row>
    <row r="5300" spans="2:13" x14ac:dyDescent="0.25">
      <c r="B5300" s="151"/>
      <c r="M5300" s="160"/>
    </row>
    <row r="5301" spans="2:13" x14ac:dyDescent="0.25">
      <c r="B5301" s="151"/>
      <c r="M5301" s="160"/>
    </row>
    <row r="5302" spans="2:13" x14ac:dyDescent="0.25">
      <c r="B5302" s="151"/>
      <c r="M5302" s="160"/>
    </row>
    <row r="5303" spans="2:13" x14ac:dyDescent="0.25">
      <c r="B5303" s="151"/>
      <c r="M5303" s="160"/>
    </row>
    <row r="5304" spans="2:13" x14ac:dyDescent="0.25">
      <c r="B5304" s="151"/>
      <c r="M5304" s="160"/>
    </row>
    <row r="5305" spans="2:13" x14ac:dyDescent="0.25">
      <c r="B5305" s="151"/>
      <c r="M5305" s="160"/>
    </row>
    <row r="5306" spans="2:13" x14ac:dyDescent="0.25">
      <c r="B5306" s="151"/>
      <c r="M5306" s="160"/>
    </row>
    <row r="5307" spans="2:13" x14ac:dyDescent="0.25">
      <c r="B5307" s="151"/>
      <c r="M5307" s="160"/>
    </row>
    <row r="5308" spans="2:13" x14ac:dyDescent="0.25">
      <c r="B5308" s="151"/>
      <c r="M5308" s="160"/>
    </row>
    <row r="5309" spans="2:13" x14ac:dyDescent="0.25">
      <c r="B5309" s="151"/>
      <c r="M5309" s="160"/>
    </row>
    <row r="5310" spans="2:13" x14ac:dyDescent="0.25">
      <c r="B5310" s="151"/>
      <c r="M5310" s="160"/>
    </row>
    <row r="5311" spans="2:13" x14ac:dyDescent="0.25">
      <c r="B5311" s="151"/>
      <c r="M5311" s="160"/>
    </row>
    <row r="5312" spans="2:13" x14ac:dyDescent="0.25">
      <c r="B5312" s="151"/>
      <c r="M5312" s="160"/>
    </row>
    <row r="5313" spans="2:13" x14ac:dyDescent="0.25">
      <c r="B5313" s="151"/>
      <c r="M5313" s="160"/>
    </row>
    <row r="5314" spans="2:13" x14ac:dyDescent="0.25">
      <c r="B5314" s="151"/>
      <c r="M5314" s="160"/>
    </row>
    <row r="5315" spans="2:13" x14ac:dyDescent="0.25">
      <c r="B5315" s="151"/>
      <c r="M5315" s="160"/>
    </row>
    <row r="5316" spans="2:13" x14ac:dyDescent="0.25">
      <c r="B5316" s="151"/>
      <c r="M5316" s="160"/>
    </row>
    <row r="5317" spans="2:13" x14ac:dyDescent="0.25">
      <c r="B5317" s="151"/>
      <c r="M5317" s="160"/>
    </row>
    <row r="5318" spans="2:13" x14ac:dyDescent="0.25">
      <c r="B5318" s="151"/>
      <c r="M5318" s="160"/>
    </row>
    <row r="5319" spans="2:13" x14ac:dyDescent="0.25">
      <c r="B5319" s="151"/>
      <c r="M5319" s="160"/>
    </row>
    <row r="5320" spans="2:13" x14ac:dyDescent="0.25">
      <c r="B5320" s="151"/>
      <c r="M5320" s="160"/>
    </row>
    <row r="5321" spans="2:13" x14ac:dyDescent="0.25">
      <c r="B5321" s="151"/>
      <c r="M5321" s="160"/>
    </row>
    <row r="5322" spans="2:13" x14ac:dyDescent="0.25">
      <c r="B5322" s="151"/>
      <c r="M5322" s="160"/>
    </row>
    <row r="5323" spans="2:13" x14ac:dyDescent="0.25">
      <c r="B5323" s="151"/>
      <c r="M5323" s="160"/>
    </row>
    <row r="5324" spans="2:13" x14ac:dyDescent="0.25">
      <c r="B5324" s="151"/>
      <c r="M5324" s="160"/>
    </row>
    <row r="5325" spans="2:13" x14ac:dyDescent="0.25">
      <c r="B5325" s="151"/>
      <c r="M5325" s="160"/>
    </row>
    <row r="5326" spans="2:13" x14ac:dyDescent="0.25">
      <c r="B5326" s="151"/>
      <c r="M5326" s="160"/>
    </row>
    <row r="5327" spans="2:13" x14ac:dyDescent="0.25">
      <c r="B5327" s="151"/>
      <c r="M5327" s="160"/>
    </row>
    <row r="5328" spans="2:13" x14ac:dyDescent="0.25">
      <c r="B5328" s="151"/>
      <c r="M5328" s="160"/>
    </row>
    <row r="5329" spans="2:13" x14ac:dyDescent="0.25">
      <c r="B5329" s="151"/>
      <c r="M5329" s="160"/>
    </row>
    <row r="5330" spans="2:13" x14ac:dyDescent="0.25">
      <c r="B5330" s="151"/>
      <c r="M5330" s="160"/>
    </row>
    <row r="5331" spans="2:13" x14ac:dyDescent="0.25">
      <c r="B5331" s="151"/>
      <c r="M5331" s="160"/>
    </row>
    <row r="5332" spans="2:13" x14ac:dyDescent="0.25">
      <c r="B5332" s="151"/>
      <c r="M5332" s="160"/>
    </row>
    <row r="5333" spans="2:13" x14ac:dyDescent="0.25">
      <c r="B5333" s="151"/>
      <c r="M5333" s="160"/>
    </row>
    <row r="5334" spans="2:13" x14ac:dyDescent="0.25">
      <c r="B5334" s="151"/>
      <c r="M5334" s="160"/>
    </row>
    <row r="5335" spans="2:13" x14ac:dyDescent="0.25">
      <c r="B5335" s="151"/>
      <c r="M5335" s="160"/>
    </row>
    <row r="5336" spans="2:13" x14ac:dyDescent="0.25">
      <c r="B5336" s="151"/>
      <c r="M5336" s="160"/>
    </row>
    <row r="5337" spans="2:13" x14ac:dyDescent="0.25">
      <c r="B5337" s="151"/>
      <c r="M5337" s="160"/>
    </row>
    <row r="5338" spans="2:13" x14ac:dyDescent="0.25">
      <c r="B5338" s="151"/>
      <c r="M5338" s="160"/>
    </row>
    <row r="5339" spans="2:13" x14ac:dyDescent="0.25">
      <c r="B5339" s="151"/>
      <c r="M5339" s="160"/>
    </row>
    <row r="5340" spans="2:13" x14ac:dyDescent="0.25">
      <c r="B5340" s="151"/>
      <c r="M5340" s="160"/>
    </row>
    <row r="5341" spans="2:13" x14ac:dyDescent="0.25">
      <c r="B5341" s="151"/>
      <c r="M5341" s="160"/>
    </row>
    <row r="5342" spans="2:13" x14ac:dyDescent="0.25">
      <c r="B5342" s="151"/>
      <c r="M5342" s="160"/>
    </row>
    <row r="5343" spans="2:13" x14ac:dyDescent="0.25">
      <c r="B5343" s="151"/>
      <c r="M5343" s="160"/>
    </row>
    <row r="5344" spans="2:13" x14ac:dyDescent="0.25">
      <c r="B5344" s="151"/>
      <c r="M5344" s="160"/>
    </row>
    <row r="5345" spans="2:13" x14ac:dyDescent="0.25">
      <c r="B5345" s="151"/>
      <c r="M5345" s="160"/>
    </row>
    <row r="5346" spans="2:13" x14ac:dyDescent="0.25">
      <c r="B5346" s="151"/>
      <c r="M5346" s="160"/>
    </row>
    <row r="5347" spans="2:13" x14ac:dyDescent="0.25">
      <c r="B5347" s="151"/>
      <c r="M5347" s="160"/>
    </row>
    <row r="5348" spans="2:13" x14ac:dyDescent="0.25">
      <c r="B5348" s="151"/>
      <c r="M5348" s="160"/>
    </row>
    <row r="5349" spans="2:13" x14ac:dyDescent="0.25">
      <c r="B5349" s="151"/>
      <c r="M5349" s="160"/>
    </row>
    <row r="5350" spans="2:13" x14ac:dyDescent="0.25">
      <c r="B5350" s="151"/>
      <c r="M5350" s="160"/>
    </row>
    <row r="5351" spans="2:13" x14ac:dyDescent="0.25">
      <c r="B5351" s="151"/>
      <c r="M5351" s="160"/>
    </row>
    <row r="5352" spans="2:13" x14ac:dyDescent="0.25">
      <c r="B5352" s="151"/>
      <c r="M5352" s="160"/>
    </row>
    <row r="5353" spans="2:13" x14ac:dyDescent="0.25">
      <c r="B5353" s="151"/>
      <c r="M5353" s="160"/>
    </row>
    <row r="5354" spans="2:13" x14ac:dyDescent="0.25">
      <c r="B5354" s="151"/>
      <c r="M5354" s="160"/>
    </row>
    <row r="5355" spans="2:13" x14ac:dyDescent="0.25">
      <c r="B5355" s="151"/>
      <c r="M5355" s="160"/>
    </row>
    <row r="5356" spans="2:13" x14ac:dyDescent="0.25">
      <c r="B5356" s="151"/>
      <c r="M5356" s="160"/>
    </row>
    <row r="5357" spans="2:13" x14ac:dyDescent="0.25">
      <c r="B5357" s="151"/>
      <c r="M5357" s="160"/>
    </row>
    <row r="5358" spans="2:13" x14ac:dyDescent="0.25">
      <c r="B5358" s="151"/>
      <c r="M5358" s="160"/>
    </row>
    <row r="5359" spans="2:13" x14ac:dyDescent="0.25">
      <c r="B5359" s="151"/>
      <c r="M5359" s="160"/>
    </row>
    <row r="5360" spans="2:13" x14ac:dyDescent="0.25">
      <c r="B5360" s="151"/>
      <c r="M5360" s="160"/>
    </row>
    <row r="5361" spans="2:13" x14ac:dyDescent="0.25">
      <c r="B5361" s="151"/>
      <c r="M5361" s="160"/>
    </row>
    <row r="5362" spans="2:13" x14ac:dyDescent="0.25">
      <c r="B5362" s="151"/>
      <c r="M5362" s="160"/>
    </row>
    <row r="5363" spans="2:13" x14ac:dyDescent="0.25">
      <c r="B5363" s="151"/>
      <c r="M5363" s="160"/>
    </row>
    <row r="5364" spans="2:13" x14ac:dyDescent="0.25">
      <c r="B5364" s="151"/>
      <c r="M5364" s="160"/>
    </row>
    <row r="5365" spans="2:13" x14ac:dyDescent="0.25">
      <c r="B5365" s="151"/>
      <c r="M5365" s="160"/>
    </row>
    <row r="5366" spans="2:13" x14ac:dyDescent="0.25">
      <c r="B5366" s="151"/>
      <c r="M5366" s="160"/>
    </row>
    <row r="5367" spans="2:13" x14ac:dyDescent="0.25">
      <c r="B5367" s="151"/>
      <c r="M5367" s="160"/>
    </row>
    <row r="5368" spans="2:13" x14ac:dyDescent="0.25">
      <c r="B5368" s="151"/>
      <c r="M5368" s="160"/>
    </row>
    <row r="5369" spans="2:13" x14ac:dyDescent="0.25">
      <c r="B5369" s="151"/>
      <c r="M5369" s="160"/>
    </row>
    <row r="5370" spans="2:13" x14ac:dyDescent="0.25">
      <c r="B5370" s="151"/>
      <c r="M5370" s="160"/>
    </row>
    <row r="5371" spans="2:13" x14ac:dyDescent="0.25">
      <c r="B5371" s="151"/>
      <c r="M5371" s="160"/>
    </row>
    <row r="5372" spans="2:13" x14ac:dyDescent="0.25">
      <c r="B5372" s="151"/>
      <c r="M5372" s="160"/>
    </row>
    <row r="5373" spans="2:13" x14ac:dyDescent="0.25">
      <c r="B5373" s="151"/>
      <c r="M5373" s="160"/>
    </row>
    <row r="5374" spans="2:13" x14ac:dyDescent="0.25">
      <c r="B5374" s="151"/>
      <c r="M5374" s="160"/>
    </row>
    <row r="5375" spans="2:13" x14ac:dyDescent="0.25">
      <c r="B5375" s="151"/>
      <c r="M5375" s="160"/>
    </row>
    <row r="5376" spans="2:13" x14ac:dyDescent="0.25">
      <c r="B5376" s="151"/>
      <c r="M5376" s="160"/>
    </row>
    <row r="5377" spans="2:13" x14ac:dyDescent="0.25">
      <c r="B5377" s="151"/>
      <c r="M5377" s="160"/>
    </row>
    <row r="5378" spans="2:13" x14ac:dyDescent="0.25">
      <c r="B5378" s="151"/>
      <c r="M5378" s="160"/>
    </row>
    <row r="5379" spans="2:13" x14ac:dyDescent="0.25">
      <c r="B5379" s="151"/>
      <c r="M5379" s="160"/>
    </row>
    <row r="5380" spans="2:13" x14ac:dyDescent="0.25">
      <c r="B5380" s="151"/>
      <c r="M5380" s="160"/>
    </row>
    <row r="5381" spans="2:13" x14ac:dyDescent="0.25">
      <c r="B5381" s="151"/>
      <c r="M5381" s="160"/>
    </row>
    <row r="5382" spans="2:13" x14ac:dyDescent="0.25">
      <c r="B5382" s="151"/>
      <c r="M5382" s="160"/>
    </row>
    <row r="5383" spans="2:13" x14ac:dyDescent="0.25">
      <c r="B5383" s="151"/>
      <c r="M5383" s="160"/>
    </row>
    <row r="5384" spans="2:13" x14ac:dyDescent="0.25">
      <c r="B5384" s="151"/>
      <c r="M5384" s="160"/>
    </row>
    <row r="5385" spans="2:13" x14ac:dyDescent="0.25">
      <c r="B5385" s="151"/>
      <c r="M5385" s="160"/>
    </row>
    <row r="5386" spans="2:13" x14ac:dyDescent="0.25">
      <c r="B5386" s="151"/>
      <c r="M5386" s="160"/>
    </row>
    <row r="5387" spans="2:13" x14ac:dyDescent="0.25">
      <c r="B5387" s="151"/>
      <c r="M5387" s="160"/>
    </row>
    <row r="5388" spans="2:13" x14ac:dyDescent="0.25">
      <c r="B5388" s="151"/>
      <c r="M5388" s="160"/>
    </row>
    <row r="5389" spans="2:13" x14ac:dyDescent="0.25">
      <c r="B5389" s="151"/>
      <c r="M5389" s="160"/>
    </row>
    <row r="5390" spans="2:13" x14ac:dyDescent="0.25">
      <c r="B5390" s="151"/>
      <c r="M5390" s="160"/>
    </row>
    <row r="5391" spans="2:13" x14ac:dyDescent="0.25">
      <c r="B5391" s="151"/>
      <c r="M5391" s="160"/>
    </row>
    <row r="5392" spans="2:13" x14ac:dyDescent="0.25">
      <c r="B5392" s="151"/>
      <c r="M5392" s="160"/>
    </row>
    <row r="5393" spans="2:13" x14ac:dyDescent="0.25">
      <c r="B5393" s="151"/>
      <c r="M5393" s="160"/>
    </row>
    <row r="5394" spans="2:13" x14ac:dyDescent="0.25">
      <c r="B5394" s="151"/>
      <c r="M5394" s="160"/>
    </row>
    <row r="5395" spans="2:13" x14ac:dyDescent="0.25">
      <c r="B5395" s="151"/>
      <c r="M5395" s="160"/>
    </row>
    <row r="5396" spans="2:13" x14ac:dyDescent="0.25">
      <c r="B5396" s="151"/>
      <c r="M5396" s="160"/>
    </row>
    <row r="5397" spans="2:13" x14ac:dyDescent="0.25">
      <c r="B5397" s="151"/>
      <c r="M5397" s="160"/>
    </row>
    <row r="5398" spans="2:13" x14ac:dyDescent="0.25">
      <c r="B5398" s="151"/>
      <c r="M5398" s="160"/>
    </row>
    <row r="5399" spans="2:13" x14ac:dyDescent="0.25">
      <c r="B5399" s="151"/>
      <c r="M5399" s="160"/>
    </row>
    <row r="5400" spans="2:13" x14ac:dyDescent="0.25">
      <c r="B5400" s="151"/>
      <c r="M5400" s="160"/>
    </row>
    <row r="5401" spans="2:13" x14ac:dyDescent="0.25">
      <c r="B5401" s="151"/>
      <c r="M5401" s="160"/>
    </row>
    <row r="5402" spans="2:13" x14ac:dyDescent="0.25">
      <c r="B5402" s="151"/>
      <c r="M5402" s="160"/>
    </row>
    <row r="5403" spans="2:13" x14ac:dyDescent="0.25">
      <c r="B5403" s="151"/>
      <c r="M5403" s="160"/>
    </row>
    <row r="5404" spans="2:13" x14ac:dyDescent="0.25">
      <c r="B5404" s="151"/>
      <c r="M5404" s="160"/>
    </row>
    <row r="5405" spans="2:13" x14ac:dyDescent="0.25">
      <c r="B5405" s="151"/>
      <c r="M5405" s="160"/>
    </row>
    <row r="5406" spans="2:13" x14ac:dyDescent="0.25">
      <c r="B5406" s="151"/>
      <c r="M5406" s="160"/>
    </row>
    <row r="5407" spans="2:13" x14ac:dyDescent="0.25">
      <c r="B5407" s="151"/>
      <c r="M5407" s="160"/>
    </row>
    <row r="5408" spans="2:13" x14ac:dyDescent="0.25">
      <c r="B5408" s="151"/>
      <c r="M5408" s="160"/>
    </row>
    <row r="5409" spans="2:13" x14ac:dyDescent="0.25">
      <c r="B5409" s="151"/>
      <c r="M5409" s="160"/>
    </row>
    <row r="5410" spans="2:13" x14ac:dyDescent="0.25">
      <c r="B5410" s="151"/>
      <c r="M5410" s="160"/>
    </row>
    <row r="5411" spans="2:13" x14ac:dyDescent="0.25">
      <c r="B5411" s="151"/>
      <c r="M5411" s="160"/>
    </row>
    <row r="5412" spans="2:13" x14ac:dyDescent="0.25">
      <c r="B5412" s="151"/>
      <c r="M5412" s="160"/>
    </row>
    <row r="5413" spans="2:13" x14ac:dyDescent="0.25">
      <c r="B5413" s="151"/>
      <c r="M5413" s="160"/>
    </row>
    <row r="5414" spans="2:13" x14ac:dyDescent="0.25">
      <c r="B5414" s="151"/>
      <c r="M5414" s="160"/>
    </row>
    <row r="5415" spans="2:13" x14ac:dyDescent="0.25">
      <c r="B5415" s="151"/>
      <c r="M5415" s="160"/>
    </row>
    <row r="5416" spans="2:13" x14ac:dyDescent="0.25">
      <c r="B5416" s="151"/>
      <c r="M5416" s="160"/>
    </row>
    <row r="5417" spans="2:13" x14ac:dyDescent="0.25">
      <c r="B5417" s="151"/>
      <c r="M5417" s="160"/>
    </row>
    <row r="5418" spans="2:13" x14ac:dyDescent="0.25">
      <c r="B5418" s="151"/>
      <c r="M5418" s="160"/>
    </row>
    <row r="5419" spans="2:13" x14ac:dyDescent="0.25">
      <c r="B5419" s="151"/>
      <c r="M5419" s="160"/>
    </row>
    <row r="5420" spans="2:13" x14ac:dyDescent="0.25">
      <c r="B5420" s="151"/>
      <c r="M5420" s="160"/>
    </row>
    <row r="5421" spans="2:13" x14ac:dyDescent="0.25">
      <c r="B5421" s="151"/>
      <c r="M5421" s="160"/>
    </row>
    <row r="5422" spans="2:13" x14ac:dyDescent="0.25">
      <c r="B5422" s="151"/>
      <c r="M5422" s="160"/>
    </row>
    <row r="5423" spans="2:13" x14ac:dyDescent="0.25">
      <c r="B5423" s="151"/>
      <c r="M5423" s="160"/>
    </row>
    <row r="5424" spans="2:13" x14ac:dyDescent="0.25">
      <c r="B5424" s="151"/>
      <c r="M5424" s="160"/>
    </row>
    <row r="5425" spans="2:13" x14ac:dyDescent="0.25">
      <c r="B5425" s="151"/>
      <c r="M5425" s="160"/>
    </row>
    <row r="5426" spans="2:13" x14ac:dyDescent="0.25">
      <c r="B5426" s="151"/>
      <c r="M5426" s="160"/>
    </row>
    <row r="5427" spans="2:13" x14ac:dyDescent="0.25">
      <c r="B5427" s="151"/>
      <c r="M5427" s="160"/>
    </row>
    <row r="5428" spans="2:13" x14ac:dyDescent="0.25">
      <c r="B5428" s="151"/>
      <c r="M5428" s="160"/>
    </row>
    <row r="5429" spans="2:13" x14ac:dyDescent="0.25">
      <c r="B5429" s="151"/>
      <c r="M5429" s="160"/>
    </row>
    <row r="5430" spans="2:13" x14ac:dyDescent="0.25">
      <c r="B5430" s="151"/>
      <c r="M5430" s="160"/>
    </row>
    <row r="5431" spans="2:13" x14ac:dyDescent="0.25">
      <c r="B5431" s="151"/>
      <c r="M5431" s="160"/>
    </row>
    <row r="5432" spans="2:13" x14ac:dyDescent="0.25">
      <c r="B5432" s="151"/>
      <c r="M5432" s="160"/>
    </row>
    <row r="5433" spans="2:13" x14ac:dyDescent="0.25">
      <c r="B5433" s="151"/>
      <c r="M5433" s="160"/>
    </row>
    <row r="5434" spans="2:13" x14ac:dyDescent="0.25">
      <c r="B5434" s="151"/>
      <c r="M5434" s="160"/>
    </row>
    <row r="5435" spans="2:13" x14ac:dyDescent="0.25">
      <c r="B5435" s="151"/>
      <c r="M5435" s="160"/>
    </row>
    <row r="5436" spans="2:13" x14ac:dyDescent="0.25">
      <c r="B5436" s="151"/>
      <c r="M5436" s="160"/>
    </row>
    <row r="5437" spans="2:13" x14ac:dyDescent="0.25">
      <c r="B5437" s="151"/>
      <c r="M5437" s="160"/>
    </row>
    <row r="5438" spans="2:13" x14ac:dyDescent="0.25">
      <c r="B5438" s="151"/>
      <c r="M5438" s="160"/>
    </row>
    <row r="5439" spans="2:13" x14ac:dyDescent="0.25">
      <c r="B5439" s="151"/>
      <c r="M5439" s="160"/>
    </row>
    <row r="5440" spans="2:13" x14ac:dyDescent="0.25">
      <c r="B5440" s="151"/>
      <c r="M5440" s="160"/>
    </row>
    <row r="5441" spans="2:13" x14ac:dyDescent="0.25">
      <c r="B5441" s="151"/>
      <c r="M5441" s="160"/>
    </row>
    <row r="5442" spans="2:13" x14ac:dyDescent="0.25">
      <c r="B5442" s="151"/>
      <c r="M5442" s="160"/>
    </row>
    <row r="5443" spans="2:13" x14ac:dyDescent="0.25">
      <c r="B5443" s="151"/>
      <c r="M5443" s="160"/>
    </row>
    <row r="5444" spans="2:13" x14ac:dyDescent="0.25">
      <c r="B5444" s="151"/>
      <c r="M5444" s="160"/>
    </row>
    <row r="5445" spans="2:13" x14ac:dyDescent="0.25">
      <c r="B5445" s="151"/>
      <c r="M5445" s="160"/>
    </row>
    <row r="5446" spans="2:13" x14ac:dyDescent="0.25">
      <c r="B5446" s="151"/>
      <c r="M5446" s="160"/>
    </row>
    <row r="5447" spans="2:13" x14ac:dyDescent="0.25">
      <c r="B5447" s="151"/>
      <c r="M5447" s="160"/>
    </row>
    <row r="5448" spans="2:13" x14ac:dyDescent="0.25">
      <c r="B5448" s="151"/>
      <c r="M5448" s="160"/>
    </row>
    <row r="5449" spans="2:13" x14ac:dyDescent="0.25">
      <c r="B5449" s="151"/>
      <c r="M5449" s="160"/>
    </row>
    <row r="5450" spans="2:13" x14ac:dyDescent="0.25">
      <c r="B5450" s="151"/>
      <c r="M5450" s="160"/>
    </row>
    <row r="5451" spans="2:13" x14ac:dyDescent="0.25">
      <c r="B5451" s="151"/>
      <c r="M5451" s="160"/>
    </row>
    <row r="5452" spans="2:13" x14ac:dyDescent="0.25">
      <c r="B5452" s="151"/>
      <c r="M5452" s="160"/>
    </row>
    <row r="5453" spans="2:13" x14ac:dyDescent="0.25">
      <c r="B5453" s="151"/>
      <c r="M5453" s="160"/>
    </row>
    <row r="5454" spans="2:13" x14ac:dyDescent="0.25">
      <c r="B5454" s="151"/>
      <c r="M5454" s="160"/>
    </row>
    <row r="5455" spans="2:13" x14ac:dyDescent="0.25">
      <c r="B5455" s="151"/>
      <c r="M5455" s="160"/>
    </row>
    <row r="5456" spans="2:13" x14ac:dyDescent="0.25">
      <c r="B5456" s="151"/>
      <c r="M5456" s="160"/>
    </row>
    <row r="5457" spans="2:13" x14ac:dyDescent="0.25">
      <c r="B5457" s="151"/>
      <c r="M5457" s="160"/>
    </row>
    <row r="5458" spans="2:13" x14ac:dyDescent="0.25">
      <c r="B5458" s="151"/>
      <c r="M5458" s="160"/>
    </row>
    <row r="5459" spans="2:13" x14ac:dyDescent="0.25">
      <c r="B5459" s="151"/>
      <c r="M5459" s="160"/>
    </row>
    <row r="5460" spans="2:13" x14ac:dyDescent="0.25">
      <c r="B5460" s="151"/>
      <c r="M5460" s="160"/>
    </row>
    <row r="5461" spans="2:13" x14ac:dyDescent="0.25">
      <c r="B5461" s="151"/>
      <c r="M5461" s="160"/>
    </row>
    <row r="5462" spans="2:13" x14ac:dyDescent="0.25">
      <c r="B5462" s="151"/>
      <c r="M5462" s="160"/>
    </row>
    <row r="5463" spans="2:13" x14ac:dyDescent="0.25">
      <c r="B5463" s="151"/>
      <c r="M5463" s="160"/>
    </row>
    <row r="5464" spans="2:13" x14ac:dyDescent="0.25">
      <c r="B5464" s="151"/>
      <c r="M5464" s="160"/>
    </row>
    <row r="5465" spans="2:13" x14ac:dyDescent="0.25">
      <c r="B5465" s="151"/>
      <c r="M5465" s="160"/>
    </row>
    <row r="5466" spans="2:13" x14ac:dyDescent="0.25">
      <c r="B5466" s="151"/>
      <c r="M5466" s="160"/>
    </row>
    <row r="5467" spans="2:13" x14ac:dyDescent="0.25">
      <c r="B5467" s="151"/>
      <c r="M5467" s="160"/>
    </row>
    <row r="5468" spans="2:13" x14ac:dyDescent="0.25">
      <c r="B5468" s="151"/>
      <c r="M5468" s="160"/>
    </row>
    <row r="5469" spans="2:13" x14ac:dyDescent="0.25">
      <c r="B5469" s="151"/>
      <c r="M5469" s="160"/>
    </row>
    <row r="5470" spans="2:13" x14ac:dyDescent="0.25">
      <c r="B5470" s="151"/>
      <c r="M5470" s="160"/>
    </row>
    <row r="5471" spans="2:13" x14ac:dyDescent="0.25">
      <c r="B5471" s="151"/>
      <c r="M5471" s="160"/>
    </row>
    <row r="5472" spans="2:13" x14ac:dyDescent="0.25">
      <c r="B5472" s="151"/>
      <c r="M5472" s="160"/>
    </row>
    <row r="5473" spans="2:13" x14ac:dyDescent="0.25">
      <c r="B5473" s="151"/>
      <c r="M5473" s="160"/>
    </row>
    <row r="5474" spans="2:13" x14ac:dyDescent="0.25">
      <c r="B5474" s="151"/>
      <c r="M5474" s="160"/>
    </row>
    <row r="5475" spans="2:13" x14ac:dyDescent="0.25">
      <c r="B5475" s="151"/>
      <c r="M5475" s="160"/>
    </row>
    <row r="5476" spans="2:13" x14ac:dyDescent="0.25">
      <c r="B5476" s="151"/>
      <c r="M5476" s="160"/>
    </row>
    <row r="5477" spans="2:13" x14ac:dyDescent="0.25">
      <c r="B5477" s="151"/>
      <c r="M5477" s="160"/>
    </row>
    <row r="5478" spans="2:13" x14ac:dyDescent="0.25">
      <c r="B5478" s="151"/>
      <c r="M5478" s="160"/>
    </row>
    <row r="5479" spans="2:13" x14ac:dyDescent="0.25">
      <c r="B5479" s="151"/>
      <c r="M5479" s="160"/>
    </row>
    <row r="5480" spans="2:13" x14ac:dyDescent="0.25">
      <c r="B5480" s="151"/>
      <c r="M5480" s="160"/>
    </row>
    <row r="5481" spans="2:13" x14ac:dyDescent="0.25">
      <c r="B5481" s="151"/>
      <c r="M5481" s="160"/>
    </row>
    <row r="5482" spans="2:13" x14ac:dyDescent="0.25">
      <c r="B5482" s="151"/>
      <c r="M5482" s="160"/>
    </row>
    <row r="5483" spans="2:13" x14ac:dyDescent="0.25">
      <c r="B5483" s="151"/>
      <c r="M5483" s="160"/>
    </row>
    <row r="5484" spans="2:13" x14ac:dyDescent="0.25">
      <c r="B5484" s="151"/>
      <c r="M5484" s="160"/>
    </row>
    <row r="5485" spans="2:13" x14ac:dyDescent="0.25">
      <c r="B5485" s="151"/>
      <c r="M5485" s="160"/>
    </row>
    <row r="5486" spans="2:13" x14ac:dyDescent="0.25">
      <c r="B5486" s="151"/>
      <c r="M5486" s="160"/>
    </row>
    <row r="5487" spans="2:13" x14ac:dyDescent="0.25">
      <c r="B5487" s="151"/>
      <c r="M5487" s="160"/>
    </row>
    <row r="5488" spans="2:13" x14ac:dyDescent="0.25">
      <c r="B5488" s="151"/>
      <c r="M5488" s="160"/>
    </row>
    <row r="5489" spans="2:13" x14ac:dyDescent="0.25">
      <c r="B5489" s="151"/>
      <c r="M5489" s="160"/>
    </row>
    <row r="5490" spans="2:13" x14ac:dyDescent="0.25">
      <c r="B5490" s="151"/>
      <c r="M5490" s="160"/>
    </row>
    <row r="5491" spans="2:13" x14ac:dyDescent="0.25">
      <c r="B5491" s="151"/>
      <c r="M5491" s="160"/>
    </row>
    <row r="5492" spans="2:13" x14ac:dyDescent="0.25">
      <c r="B5492" s="151"/>
      <c r="M5492" s="160"/>
    </row>
    <row r="5493" spans="2:13" x14ac:dyDescent="0.25">
      <c r="B5493" s="151"/>
      <c r="M5493" s="160"/>
    </row>
    <row r="5494" spans="2:13" x14ac:dyDescent="0.25">
      <c r="B5494" s="151"/>
      <c r="M5494" s="160"/>
    </row>
    <row r="5495" spans="2:13" x14ac:dyDescent="0.25">
      <c r="B5495" s="151"/>
      <c r="M5495" s="160"/>
    </row>
    <row r="5496" spans="2:13" x14ac:dyDescent="0.25">
      <c r="B5496" s="151"/>
      <c r="M5496" s="160"/>
    </row>
    <row r="5497" spans="2:13" x14ac:dyDescent="0.25">
      <c r="B5497" s="151"/>
      <c r="M5497" s="160"/>
    </row>
    <row r="5498" spans="2:13" x14ac:dyDescent="0.25">
      <c r="B5498" s="151"/>
      <c r="M5498" s="160"/>
    </row>
    <row r="5499" spans="2:13" x14ac:dyDescent="0.25">
      <c r="B5499" s="151"/>
      <c r="M5499" s="160"/>
    </row>
    <row r="5500" spans="2:13" x14ac:dyDescent="0.25">
      <c r="B5500" s="151"/>
      <c r="M5500" s="160"/>
    </row>
    <row r="5501" spans="2:13" x14ac:dyDescent="0.25">
      <c r="B5501" s="151"/>
      <c r="M5501" s="160"/>
    </row>
    <row r="5502" spans="2:13" x14ac:dyDescent="0.25">
      <c r="B5502" s="151"/>
      <c r="M5502" s="160"/>
    </row>
    <row r="5503" spans="2:13" x14ac:dyDescent="0.25">
      <c r="B5503" s="151"/>
      <c r="M5503" s="160"/>
    </row>
    <row r="5504" spans="2:13" x14ac:dyDescent="0.25">
      <c r="B5504" s="151"/>
      <c r="M5504" s="160"/>
    </row>
    <row r="5505" spans="2:13" x14ac:dyDescent="0.25">
      <c r="B5505" s="151"/>
      <c r="M5505" s="160"/>
    </row>
    <row r="5506" spans="2:13" x14ac:dyDescent="0.25">
      <c r="B5506" s="151"/>
      <c r="M5506" s="160"/>
    </row>
    <row r="5507" spans="2:13" x14ac:dyDescent="0.25">
      <c r="B5507" s="151"/>
      <c r="M5507" s="160"/>
    </row>
    <row r="5508" spans="2:13" x14ac:dyDescent="0.25">
      <c r="B5508" s="151"/>
      <c r="M5508" s="160"/>
    </row>
    <row r="5509" spans="2:13" x14ac:dyDescent="0.25">
      <c r="B5509" s="151"/>
      <c r="M5509" s="160"/>
    </row>
    <row r="5510" spans="2:13" x14ac:dyDescent="0.25">
      <c r="B5510" s="151"/>
      <c r="M5510" s="160"/>
    </row>
    <row r="5511" spans="2:13" x14ac:dyDescent="0.25">
      <c r="B5511" s="151"/>
      <c r="M5511" s="160"/>
    </row>
    <row r="5512" spans="2:13" x14ac:dyDescent="0.25">
      <c r="B5512" s="151"/>
      <c r="M5512" s="160"/>
    </row>
    <row r="5513" spans="2:13" x14ac:dyDescent="0.25">
      <c r="B5513" s="151"/>
      <c r="M5513" s="160"/>
    </row>
    <row r="5514" spans="2:13" x14ac:dyDescent="0.25">
      <c r="B5514" s="151"/>
      <c r="M5514" s="160"/>
    </row>
    <row r="5515" spans="2:13" x14ac:dyDescent="0.25">
      <c r="B5515" s="151"/>
      <c r="M5515" s="160"/>
    </row>
    <row r="5516" spans="2:13" x14ac:dyDescent="0.25">
      <c r="B5516" s="151"/>
      <c r="M5516" s="160"/>
    </row>
    <row r="5517" spans="2:13" x14ac:dyDescent="0.25">
      <c r="B5517" s="151"/>
      <c r="M5517" s="160"/>
    </row>
    <row r="5518" spans="2:13" x14ac:dyDescent="0.25">
      <c r="B5518" s="151"/>
      <c r="M5518" s="160"/>
    </row>
    <row r="5519" spans="2:13" x14ac:dyDescent="0.25">
      <c r="B5519" s="151"/>
      <c r="M5519" s="160"/>
    </row>
    <row r="5520" spans="2:13" x14ac:dyDescent="0.25">
      <c r="B5520" s="151"/>
      <c r="M5520" s="160"/>
    </row>
    <row r="5521" spans="2:13" x14ac:dyDescent="0.25">
      <c r="B5521" s="151"/>
      <c r="M5521" s="160"/>
    </row>
    <row r="5522" spans="2:13" x14ac:dyDescent="0.25">
      <c r="B5522" s="151"/>
      <c r="M5522" s="160"/>
    </row>
    <row r="5523" spans="2:13" x14ac:dyDescent="0.25">
      <c r="B5523" s="151"/>
      <c r="M5523" s="160"/>
    </row>
    <row r="5524" spans="2:13" x14ac:dyDescent="0.25">
      <c r="B5524" s="151"/>
      <c r="M5524" s="160"/>
    </row>
    <row r="5525" spans="2:13" x14ac:dyDescent="0.25">
      <c r="B5525" s="151"/>
      <c r="M5525" s="160"/>
    </row>
    <row r="5526" spans="2:13" x14ac:dyDescent="0.25">
      <c r="B5526" s="151"/>
      <c r="M5526" s="160"/>
    </row>
    <row r="5527" spans="2:13" x14ac:dyDescent="0.25">
      <c r="B5527" s="151"/>
      <c r="M5527" s="160"/>
    </row>
    <row r="5528" spans="2:13" x14ac:dyDescent="0.25">
      <c r="B5528" s="151"/>
      <c r="M5528" s="160"/>
    </row>
    <row r="5529" spans="2:13" x14ac:dyDescent="0.25">
      <c r="B5529" s="151"/>
      <c r="M5529" s="160"/>
    </row>
    <row r="5530" spans="2:13" x14ac:dyDescent="0.25">
      <c r="B5530" s="151"/>
      <c r="M5530" s="160"/>
    </row>
    <row r="5531" spans="2:13" x14ac:dyDescent="0.25">
      <c r="B5531" s="151"/>
      <c r="M5531" s="160"/>
    </row>
    <row r="5532" spans="2:13" x14ac:dyDescent="0.25">
      <c r="B5532" s="151"/>
      <c r="M5532" s="160"/>
    </row>
    <row r="5533" spans="2:13" x14ac:dyDescent="0.25">
      <c r="B5533" s="151"/>
      <c r="M5533" s="160"/>
    </row>
    <row r="5534" spans="2:13" x14ac:dyDescent="0.25">
      <c r="B5534" s="151"/>
      <c r="M5534" s="160"/>
    </row>
    <row r="5535" spans="2:13" x14ac:dyDescent="0.25">
      <c r="B5535" s="151"/>
      <c r="M5535" s="160"/>
    </row>
    <row r="5536" spans="2:13" x14ac:dyDescent="0.25">
      <c r="B5536" s="151"/>
      <c r="M5536" s="160"/>
    </row>
    <row r="5537" spans="2:13" x14ac:dyDescent="0.25">
      <c r="B5537" s="151"/>
      <c r="M5537" s="160"/>
    </row>
    <row r="5538" spans="2:13" x14ac:dyDescent="0.25">
      <c r="B5538" s="151"/>
      <c r="M5538" s="160"/>
    </row>
    <row r="5539" spans="2:13" x14ac:dyDescent="0.25">
      <c r="B5539" s="151"/>
      <c r="M5539" s="160"/>
    </row>
    <row r="5540" spans="2:13" x14ac:dyDescent="0.25">
      <c r="B5540" s="151"/>
      <c r="M5540" s="160"/>
    </row>
    <row r="5541" spans="2:13" x14ac:dyDescent="0.25">
      <c r="B5541" s="151"/>
      <c r="M5541" s="160"/>
    </row>
    <row r="5542" spans="2:13" x14ac:dyDescent="0.25">
      <c r="B5542" s="151"/>
      <c r="M5542" s="160"/>
    </row>
    <row r="5543" spans="2:13" x14ac:dyDescent="0.25">
      <c r="B5543" s="151"/>
      <c r="M5543" s="160"/>
    </row>
    <row r="5544" spans="2:13" x14ac:dyDescent="0.25">
      <c r="B5544" s="151"/>
      <c r="M5544" s="160"/>
    </row>
    <row r="5545" spans="2:13" x14ac:dyDescent="0.25">
      <c r="B5545" s="151"/>
      <c r="M5545" s="160"/>
    </row>
    <row r="5546" spans="2:13" x14ac:dyDescent="0.25">
      <c r="B5546" s="151"/>
      <c r="M5546" s="160"/>
    </row>
    <row r="5547" spans="2:13" x14ac:dyDescent="0.25">
      <c r="B5547" s="151"/>
      <c r="M5547" s="160"/>
    </row>
    <row r="5548" spans="2:13" x14ac:dyDescent="0.25">
      <c r="B5548" s="151"/>
      <c r="M5548" s="160"/>
    </row>
    <row r="5549" spans="2:13" x14ac:dyDescent="0.25">
      <c r="B5549" s="151"/>
      <c r="M5549" s="160"/>
    </row>
    <row r="5550" spans="2:13" x14ac:dyDescent="0.25">
      <c r="B5550" s="151"/>
      <c r="M5550" s="160"/>
    </row>
    <row r="5551" spans="2:13" x14ac:dyDescent="0.25">
      <c r="B5551" s="151"/>
      <c r="M5551" s="160"/>
    </row>
    <row r="5552" spans="2:13" x14ac:dyDescent="0.25">
      <c r="B5552" s="151"/>
      <c r="M5552" s="160"/>
    </row>
    <row r="5553" spans="2:13" x14ac:dyDescent="0.25">
      <c r="B5553" s="151"/>
      <c r="M5553" s="160"/>
    </row>
    <row r="5554" spans="2:13" x14ac:dyDescent="0.25">
      <c r="B5554" s="151"/>
      <c r="M5554" s="160"/>
    </row>
    <row r="5555" spans="2:13" x14ac:dyDescent="0.25">
      <c r="B5555" s="151"/>
      <c r="M5555" s="160"/>
    </row>
    <row r="5556" spans="2:13" x14ac:dyDescent="0.25">
      <c r="B5556" s="151"/>
      <c r="M5556" s="160"/>
    </row>
    <row r="5557" spans="2:13" x14ac:dyDescent="0.25">
      <c r="B5557" s="151"/>
      <c r="M5557" s="160"/>
    </row>
    <row r="5558" spans="2:13" x14ac:dyDescent="0.25">
      <c r="B5558" s="151"/>
      <c r="M5558" s="160"/>
    </row>
    <row r="5559" spans="2:13" x14ac:dyDescent="0.25">
      <c r="B5559" s="151"/>
      <c r="M5559" s="160"/>
    </row>
    <row r="5560" spans="2:13" x14ac:dyDescent="0.25">
      <c r="B5560" s="151"/>
      <c r="M5560" s="160"/>
    </row>
    <row r="5561" spans="2:13" x14ac:dyDescent="0.25">
      <c r="B5561" s="151"/>
      <c r="M5561" s="160"/>
    </row>
    <row r="5562" spans="2:13" x14ac:dyDescent="0.25">
      <c r="B5562" s="151"/>
      <c r="M5562" s="160"/>
    </row>
    <row r="5563" spans="2:13" x14ac:dyDescent="0.25">
      <c r="B5563" s="151"/>
      <c r="M5563" s="160"/>
    </row>
    <row r="5564" spans="2:13" x14ac:dyDescent="0.25">
      <c r="B5564" s="151"/>
      <c r="M5564" s="160"/>
    </row>
    <row r="5565" spans="2:13" x14ac:dyDescent="0.25">
      <c r="B5565" s="151"/>
      <c r="M5565" s="160"/>
    </row>
    <row r="5566" spans="2:13" x14ac:dyDescent="0.25">
      <c r="B5566" s="151"/>
      <c r="M5566" s="160"/>
    </row>
    <row r="5567" spans="2:13" x14ac:dyDescent="0.25">
      <c r="B5567" s="151"/>
      <c r="M5567" s="160"/>
    </row>
    <row r="5568" spans="2:13" x14ac:dyDescent="0.25">
      <c r="B5568" s="151"/>
      <c r="M5568" s="160"/>
    </row>
    <row r="5569" spans="2:13" x14ac:dyDescent="0.25">
      <c r="B5569" s="151"/>
      <c r="M5569" s="160"/>
    </row>
    <row r="5570" spans="2:13" x14ac:dyDescent="0.25">
      <c r="B5570" s="151"/>
      <c r="M5570" s="160"/>
    </row>
    <row r="5571" spans="2:13" x14ac:dyDescent="0.25">
      <c r="B5571" s="151"/>
      <c r="M5571" s="160"/>
    </row>
    <row r="5572" spans="2:13" x14ac:dyDescent="0.25">
      <c r="B5572" s="151"/>
      <c r="M5572" s="160"/>
    </row>
    <row r="5573" spans="2:13" x14ac:dyDescent="0.25">
      <c r="B5573" s="151"/>
      <c r="M5573" s="160"/>
    </row>
    <row r="5574" spans="2:13" x14ac:dyDescent="0.25">
      <c r="B5574" s="151"/>
      <c r="M5574" s="160"/>
    </row>
    <row r="5575" spans="2:13" x14ac:dyDescent="0.25">
      <c r="B5575" s="151"/>
      <c r="M5575" s="160"/>
    </row>
    <row r="5576" spans="2:13" x14ac:dyDescent="0.25">
      <c r="B5576" s="151"/>
      <c r="M5576" s="160"/>
    </row>
    <row r="5577" spans="2:13" x14ac:dyDescent="0.25">
      <c r="B5577" s="151"/>
      <c r="M5577" s="160"/>
    </row>
    <row r="5578" spans="2:13" x14ac:dyDescent="0.25">
      <c r="B5578" s="151"/>
      <c r="M5578" s="160"/>
    </row>
    <row r="5579" spans="2:13" x14ac:dyDescent="0.25">
      <c r="B5579" s="151"/>
      <c r="M5579" s="160"/>
    </row>
    <row r="5580" spans="2:13" x14ac:dyDescent="0.25">
      <c r="B5580" s="151"/>
      <c r="M5580" s="160"/>
    </row>
    <row r="5581" spans="2:13" x14ac:dyDescent="0.25">
      <c r="B5581" s="151"/>
      <c r="M5581" s="160"/>
    </row>
    <row r="5582" spans="2:13" x14ac:dyDescent="0.25">
      <c r="B5582" s="151"/>
      <c r="M5582" s="160"/>
    </row>
    <row r="5583" spans="2:13" x14ac:dyDescent="0.25">
      <c r="B5583" s="151"/>
      <c r="M5583" s="160"/>
    </row>
    <row r="5584" spans="2:13" x14ac:dyDescent="0.25">
      <c r="B5584" s="151"/>
      <c r="M5584" s="160"/>
    </row>
    <row r="5585" spans="2:13" x14ac:dyDescent="0.25">
      <c r="B5585" s="151"/>
      <c r="M5585" s="160"/>
    </row>
    <row r="5586" spans="2:13" x14ac:dyDescent="0.25">
      <c r="B5586" s="151"/>
      <c r="M5586" s="160"/>
    </row>
    <row r="5587" spans="2:13" x14ac:dyDescent="0.25">
      <c r="B5587" s="151"/>
      <c r="M5587" s="160"/>
    </row>
    <row r="5588" spans="2:13" x14ac:dyDescent="0.25">
      <c r="B5588" s="151"/>
      <c r="M5588" s="160"/>
    </row>
    <row r="5589" spans="2:13" x14ac:dyDescent="0.25">
      <c r="B5589" s="151"/>
      <c r="M5589" s="160"/>
    </row>
    <row r="5590" spans="2:13" x14ac:dyDescent="0.25">
      <c r="B5590" s="151"/>
      <c r="M5590" s="160"/>
    </row>
    <row r="5591" spans="2:13" x14ac:dyDescent="0.25">
      <c r="B5591" s="151"/>
      <c r="M5591" s="160"/>
    </row>
    <row r="5592" spans="2:13" x14ac:dyDescent="0.25">
      <c r="B5592" s="151"/>
      <c r="M5592" s="160"/>
    </row>
    <row r="5593" spans="2:13" x14ac:dyDescent="0.25">
      <c r="B5593" s="151"/>
      <c r="M5593" s="160"/>
    </row>
    <row r="5594" spans="2:13" x14ac:dyDescent="0.25">
      <c r="B5594" s="151"/>
      <c r="M5594" s="160"/>
    </row>
    <row r="5595" spans="2:13" x14ac:dyDescent="0.25">
      <c r="B5595" s="151"/>
      <c r="M5595" s="160"/>
    </row>
    <row r="5596" spans="2:13" x14ac:dyDescent="0.25">
      <c r="B5596" s="151"/>
      <c r="M5596" s="160"/>
    </row>
    <row r="5597" spans="2:13" x14ac:dyDescent="0.25">
      <c r="B5597" s="151"/>
      <c r="M5597" s="160"/>
    </row>
    <row r="5598" spans="2:13" x14ac:dyDescent="0.25">
      <c r="B5598" s="151"/>
      <c r="M5598" s="160"/>
    </row>
    <row r="5599" spans="2:13" x14ac:dyDescent="0.25">
      <c r="B5599" s="151"/>
      <c r="M5599" s="160"/>
    </row>
    <row r="5600" spans="2:13" x14ac:dyDescent="0.25">
      <c r="B5600" s="151"/>
      <c r="M5600" s="160"/>
    </row>
    <row r="5601" spans="2:13" x14ac:dyDescent="0.25">
      <c r="B5601" s="151"/>
      <c r="M5601" s="160"/>
    </row>
    <row r="5602" spans="2:13" x14ac:dyDescent="0.25">
      <c r="B5602" s="151"/>
      <c r="M5602" s="160"/>
    </row>
    <row r="5603" spans="2:13" x14ac:dyDescent="0.25">
      <c r="B5603" s="151"/>
      <c r="M5603" s="160"/>
    </row>
    <row r="5604" spans="2:13" x14ac:dyDescent="0.25">
      <c r="B5604" s="151"/>
      <c r="M5604" s="160"/>
    </row>
    <row r="5605" spans="2:13" x14ac:dyDescent="0.25">
      <c r="B5605" s="151"/>
      <c r="M5605" s="160"/>
    </row>
    <row r="5606" spans="2:13" x14ac:dyDescent="0.25">
      <c r="B5606" s="151"/>
      <c r="M5606" s="160"/>
    </row>
    <row r="5607" spans="2:13" x14ac:dyDescent="0.25">
      <c r="B5607" s="151"/>
      <c r="M5607" s="160"/>
    </row>
    <row r="5608" spans="2:13" x14ac:dyDescent="0.25">
      <c r="B5608" s="151"/>
      <c r="M5608" s="160"/>
    </row>
    <row r="5609" spans="2:13" x14ac:dyDescent="0.25">
      <c r="B5609" s="151"/>
      <c r="M5609" s="160"/>
    </row>
    <row r="5610" spans="2:13" x14ac:dyDescent="0.25">
      <c r="B5610" s="151"/>
      <c r="M5610" s="160"/>
    </row>
    <row r="5611" spans="2:13" x14ac:dyDescent="0.25">
      <c r="B5611" s="151"/>
      <c r="M5611" s="160"/>
    </row>
    <row r="5612" spans="2:13" x14ac:dyDescent="0.25">
      <c r="B5612" s="151"/>
      <c r="M5612" s="160"/>
    </row>
    <row r="5613" spans="2:13" x14ac:dyDescent="0.25">
      <c r="B5613" s="151"/>
      <c r="M5613" s="160"/>
    </row>
    <row r="5614" spans="2:13" x14ac:dyDescent="0.25">
      <c r="B5614" s="151"/>
      <c r="M5614" s="160"/>
    </row>
    <row r="5615" spans="2:13" x14ac:dyDescent="0.25">
      <c r="B5615" s="151"/>
      <c r="M5615" s="160"/>
    </row>
    <row r="5616" spans="2:13" x14ac:dyDescent="0.25">
      <c r="B5616" s="151"/>
      <c r="M5616" s="160"/>
    </row>
    <row r="5617" spans="2:13" x14ac:dyDescent="0.25">
      <c r="B5617" s="151"/>
      <c r="M5617" s="160"/>
    </row>
    <row r="5618" spans="2:13" x14ac:dyDescent="0.25">
      <c r="B5618" s="151"/>
      <c r="M5618" s="160"/>
    </row>
    <row r="5619" spans="2:13" x14ac:dyDescent="0.25">
      <c r="B5619" s="151"/>
      <c r="M5619" s="160"/>
    </row>
    <row r="5620" spans="2:13" x14ac:dyDescent="0.25">
      <c r="B5620" s="151"/>
      <c r="M5620" s="160"/>
    </row>
    <row r="5621" spans="2:13" x14ac:dyDescent="0.25">
      <c r="B5621" s="151"/>
      <c r="M5621" s="160"/>
    </row>
    <row r="5622" spans="2:13" x14ac:dyDescent="0.25">
      <c r="B5622" s="151"/>
      <c r="M5622" s="160"/>
    </row>
    <row r="5623" spans="2:13" x14ac:dyDescent="0.25">
      <c r="B5623" s="151"/>
      <c r="M5623" s="160"/>
    </row>
    <row r="5624" spans="2:13" x14ac:dyDescent="0.25">
      <c r="B5624" s="151"/>
      <c r="M5624" s="160"/>
    </row>
    <row r="5625" spans="2:13" x14ac:dyDescent="0.25">
      <c r="B5625" s="151"/>
      <c r="M5625" s="160"/>
    </row>
    <row r="5626" spans="2:13" x14ac:dyDescent="0.25">
      <c r="B5626" s="151"/>
      <c r="M5626" s="160"/>
    </row>
    <row r="5627" spans="2:13" x14ac:dyDescent="0.25">
      <c r="B5627" s="151"/>
      <c r="M5627" s="160"/>
    </row>
    <row r="5628" spans="2:13" x14ac:dyDescent="0.25">
      <c r="B5628" s="151"/>
      <c r="M5628" s="160"/>
    </row>
    <row r="5629" spans="2:13" x14ac:dyDescent="0.25">
      <c r="B5629" s="151"/>
      <c r="M5629" s="160"/>
    </row>
    <row r="5630" spans="2:13" x14ac:dyDescent="0.25">
      <c r="B5630" s="151"/>
      <c r="M5630" s="160"/>
    </row>
    <row r="5631" spans="2:13" x14ac:dyDescent="0.25">
      <c r="B5631" s="151"/>
      <c r="M5631" s="160"/>
    </row>
    <row r="5632" spans="2:13" x14ac:dyDescent="0.25">
      <c r="B5632" s="151"/>
      <c r="M5632" s="160"/>
    </row>
    <row r="5633" spans="2:13" x14ac:dyDescent="0.25">
      <c r="B5633" s="151"/>
      <c r="M5633" s="160"/>
    </row>
    <row r="5634" spans="2:13" x14ac:dyDescent="0.25">
      <c r="B5634" s="151"/>
      <c r="M5634" s="160"/>
    </row>
    <row r="5635" spans="2:13" x14ac:dyDescent="0.25">
      <c r="B5635" s="151"/>
      <c r="M5635" s="160"/>
    </row>
    <row r="5636" spans="2:13" x14ac:dyDescent="0.25">
      <c r="B5636" s="151"/>
      <c r="M5636" s="160"/>
    </row>
    <row r="5637" spans="2:13" x14ac:dyDescent="0.25">
      <c r="B5637" s="151"/>
      <c r="M5637" s="160"/>
    </row>
    <row r="5638" spans="2:13" x14ac:dyDescent="0.25">
      <c r="B5638" s="151"/>
      <c r="M5638" s="160"/>
    </row>
    <row r="5639" spans="2:13" x14ac:dyDescent="0.25">
      <c r="B5639" s="151"/>
      <c r="M5639" s="160"/>
    </row>
    <row r="5640" spans="2:13" x14ac:dyDescent="0.25">
      <c r="B5640" s="151"/>
      <c r="M5640" s="160"/>
    </row>
    <row r="5641" spans="2:13" x14ac:dyDescent="0.25">
      <c r="B5641" s="151"/>
      <c r="M5641" s="160"/>
    </row>
    <row r="5642" spans="2:13" x14ac:dyDescent="0.25">
      <c r="B5642" s="151"/>
      <c r="M5642" s="160"/>
    </row>
    <row r="5643" spans="2:13" x14ac:dyDescent="0.25">
      <c r="B5643" s="151"/>
      <c r="M5643" s="160"/>
    </row>
    <row r="5644" spans="2:13" x14ac:dyDescent="0.25">
      <c r="B5644" s="151"/>
      <c r="M5644" s="160"/>
    </row>
    <row r="5645" spans="2:13" x14ac:dyDescent="0.25">
      <c r="B5645" s="151"/>
      <c r="M5645" s="160"/>
    </row>
    <row r="5646" spans="2:13" x14ac:dyDescent="0.25">
      <c r="B5646" s="151"/>
      <c r="M5646" s="160"/>
    </row>
    <row r="5647" spans="2:13" x14ac:dyDescent="0.25">
      <c r="B5647" s="151"/>
      <c r="M5647" s="160"/>
    </row>
    <row r="5648" spans="2:13" x14ac:dyDescent="0.25">
      <c r="B5648" s="151"/>
      <c r="M5648" s="160"/>
    </row>
    <row r="5649" spans="2:13" x14ac:dyDescent="0.25">
      <c r="B5649" s="151"/>
      <c r="M5649" s="160"/>
    </row>
    <row r="5650" spans="2:13" x14ac:dyDescent="0.25">
      <c r="B5650" s="151"/>
      <c r="M5650" s="160"/>
    </row>
    <row r="5651" spans="2:13" x14ac:dyDescent="0.25">
      <c r="B5651" s="151"/>
      <c r="M5651" s="160"/>
    </row>
    <row r="5652" spans="2:13" x14ac:dyDescent="0.25">
      <c r="B5652" s="151"/>
      <c r="M5652" s="160"/>
    </row>
    <row r="5653" spans="2:13" x14ac:dyDescent="0.25">
      <c r="B5653" s="151"/>
      <c r="M5653" s="160"/>
    </row>
    <row r="5654" spans="2:13" x14ac:dyDescent="0.25">
      <c r="B5654" s="151"/>
      <c r="M5654" s="160"/>
    </row>
    <row r="5655" spans="2:13" x14ac:dyDescent="0.25">
      <c r="B5655" s="151"/>
      <c r="M5655" s="160"/>
    </row>
    <row r="5656" spans="2:13" x14ac:dyDescent="0.25">
      <c r="B5656" s="151"/>
      <c r="M5656" s="160"/>
    </row>
    <row r="5657" spans="2:13" x14ac:dyDescent="0.25">
      <c r="B5657" s="151"/>
      <c r="M5657" s="160"/>
    </row>
    <row r="5658" spans="2:13" x14ac:dyDescent="0.25">
      <c r="B5658" s="151"/>
      <c r="M5658" s="160"/>
    </row>
    <row r="5659" spans="2:13" x14ac:dyDescent="0.25">
      <c r="B5659" s="151"/>
      <c r="M5659" s="160"/>
    </row>
    <row r="5660" spans="2:13" x14ac:dyDescent="0.25">
      <c r="B5660" s="151"/>
      <c r="M5660" s="160"/>
    </row>
    <row r="5661" spans="2:13" x14ac:dyDescent="0.25">
      <c r="B5661" s="151"/>
      <c r="M5661" s="160"/>
    </row>
    <row r="5662" spans="2:13" x14ac:dyDescent="0.25">
      <c r="B5662" s="151"/>
      <c r="M5662" s="160"/>
    </row>
    <row r="5663" spans="2:13" x14ac:dyDescent="0.25">
      <c r="B5663" s="151"/>
      <c r="M5663" s="160"/>
    </row>
    <row r="5664" spans="2:13" x14ac:dyDescent="0.25">
      <c r="B5664" s="151"/>
      <c r="M5664" s="160"/>
    </row>
    <row r="5665" spans="2:13" x14ac:dyDescent="0.25">
      <c r="B5665" s="151"/>
      <c r="M5665" s="160"/>
    </row>
    <row r="5666" spans="2:13" x14ac:dyDescent="0.25">
      <c r="B5666" s="151"/>
      <c r="M5666" s="160"/>
    </row>
    <row r="5667" spans="2:13" x14ac:dyDescent="0.25">
      <c r="B5667" s="151"/>
      <c r="M5667" s="160"/>
    </row>
    <row r="5668" spans="2:13" x14ac:dyDescent="0.25">
      <c r="B5668" s="151"/>
      <c r="M5668" s="160"/>
    </row>
    <row r="5669" spans="2:13" x14ac:dyDescent="0.25">
      <c r="B5669" s="151"/>
      <c r="M5669" s="160"/>
    </row>
    <row r="5670" spans="2:13" x14ac:dyDescent="0.25">
      <c r="B5670" s="151"/>
      <c r="M5670" s="160"/>
    </row>
    <row r="5671" spans="2:13" x14ac:dyDescent="0.25">
      <c r="B5671" s="151"/>
      <c r="M5671" s="160"/>
    </row>
    <row r="5672" spans="2:13" x14ac:dyDescent="0.25">
      <c r="B5672" s="151"/>
      <c r="M5672" s="160"/>
    </row>
    <row r="5673" spans="2:13" x14ac:dyDescent="0.25">
      <c r="B5673" s="151"/>
      <c r="M5673" s="160"/>
    </row>
    <row r="5674" spans="2:13" x14ac:dyDescent="0.25">
      <c r="B5674" s="151"/>
      <c r="M5674" s="160"/>
    </row>
    <row r="5675" spans="2:13" x14ac:dyDescent="0.25">
      <c r="B5675" s="151"/>
      <c r="M5675" s="160"/>
    </row>
    <row r="5676" spans="2:13" x14ac:dyDescent="0.25">
      <c r="B5676" s="151"/>
      <c r="M5676" s="160"/>
    </row>
    <row r="5677" spans="2:13" x14ac:dyDescent="0.25">
      <c r="B5677" s="151"/>
      <c r="M5677" s="160"/>
    </row>
    <row r="5678" spans="2:13" x14ac:dyDescent="0.25">
      <c r="B5678" s="151"/>
      <c r="M5678" s="160"/>
    </row>
    <row r="5679" spans="2:13" x14ac:dyDescent="0.25">
      <c r="B5679" s="151"/>
      <c r="M5679" s="160"/>
    </row>
    <row r="5680" spans="2:13" x14ac:dyDescent="0.25">
      <c r="B5680" s="151"/>
      <c r="M5680" s="160"/>
    </row>
    <row r="5681" spans="2:13" x14ac:dyDescent="0.25">
      <c r="B5681" s="151"/>
      <c r="M5681" s="160"/>
    </row>
    <row r="5682" spans="2:13" x14ac:dyDescent="0.25">
      <c r="B5682" s="151"/>
      <c r="M5682" s="160"/>
    </row>
    <row r="5683" spans="2:13" x14ac:dyDescent="0.25">
      <c r="B5683" s="151"/>
      <c r="M5683" s="160"/>
    </row>
    <row r="5684" spans="2:13" x14ac:dyDescent="0.25">
      <c r="B5684" s="151"/>
      <c r="M5684" s="160"/>
    </row>
    <row r="5685" spans="2:13" x14ac:dyDescent="0.25">
      <c r="B5685" s="151"/>
      <c r="M5685" s="160"/>
    </row>
    <row r="5686" spans="2:13" x14ac:dyDescent="0.25">
      <c r="B5686" s="151"/>
      <c r="M5686" s="160"/>
    </row>
    <row r="5687" spans="2:13" x14ac:dyDescent="0.25">
      <c r="B5687" s="151"/>
      <c r="M5687" s="160"/>
    </row>
    <row r="5688" spans="2:13" x14ac:dyDescent="0.25">
      <c r="B5688" s="151"/>
      <c r="M5688" s="160"/>
    </row>
    <row r="5689" spans="2:13" x14ac:dyDescent="0.25">
      <c r="B5689" s="151"/>
      <c r="M5689" s="160"/>
    </row>
    <row r="5690" spans="2:13" x14ac:dyDescent="0.25">
      <c r="B5690" s="151"/>
      <c r="M5690" s="160"/>
    </row>
    <row r="5691" spans="2:13" x14ac:dyDescent="0.25">
      <c r="B5691" s="151"/>
      <c r="M5691" s="160"/>
    </row>
    <row r="5692" spans="2:13" x14ac:dyDescent="0.25">
      <c r="B5692" s="151"/>
      <c r="M5692" s="160"/>
    </row>
    <row r="5693" spans="2:13" x14ac:dyDescent="0.25">
      <c r="B5693" s="151"/>
      <c r="M5693" s="160"/>
    </row>
    <row r="5694" spans="2:13" x14ac:dyDescent="0.25">
      <c r="B5694" s="151"/>
      <c r="M5694" s="160"/>
    </row>
    <row r="5695" spans="2:13" x14ac:dyDescent="0.25">
      <c r="B5695" s="151"/>
      <c r="M5695" s="160"/>
    </row>
    <row r="5696" spans="2:13" x14ac:dyDescent="0.25">
      <c r="B5696" s="151"/>
      <c r="M5696" s="160"/>
    </row>
    <row r="5697" spans="2:13" x14ac:dyDescent="0.25">
      <c r="B5697" s="151"/>
      <c r="M5697" s="160"/>
    </row>
    <row r="5698" spans="2:13" x14ac:dyDescent="0.25">
      <c r="B5698" s="151"/>
      <c r="M5698" s="160"/>
    </row>
    <row r="5699" spans="2:13" x14ac:dyDescent="0.25">
      <c r="B5699" s="151"/>
      <c r="M5699" s="160"/>
    </row>
    <row r="5700" spans="2:13" x14ac:dyDescent="0.25">
      <c r="B5700" s="151"/>
      <c r="M5700" s="160"/>
    </row>
    <row r="5701" spans="2:13" x14ac:dyDescent="0.25">
      <c r="B5701" s="151"/>
      <c r="M5701" s="160"/>
    </row>
    <row r="5702" spans="2:13" x14ac:dyDescent="0.25">
      <c r="B5702" s="151"/>
      <c r="M5702" s="160"/>
    </row>
    <row r="5703" spans="2:13" x14ac:dyDescent="0.25">
      <c r="B5703" s="151"/>
      <c r="M5703" s="160"/>
    </row>
    <row r="5704" spans="2:13" x14ac:dyDescent="0.25">
      <c r="B5704" s="151"/>
      <c r="M5704" s="160"/>
    </row>
    <row r="5705" spans="2:13" x14ac:dyDescent="0.25">
      <c r="B5705" s="151"/>
      <c r="M5705" s="160"/>
    </row>
    <row r="5706" spans="2:13" x14ac:dyDescent="0.25">
      <c r="B5706" s="151"/>
      <c r="M5706" s="160"/>
    </row>
    <row r="5707" spans="2:13" x14ac:dyDescent="0.25">
      <c r="B5707" s="151"/>
      <c r="M5707" s="160"/>
    </row>
    <row r="5708" spans="2:13" x14ac:dyDescent="0.25">
      <c r="B5708" s="151"/>
      <c r="M5708" s="160"/>
    </row>
    <row r="5709" spans="2:13" x14ac:dyDescent="0.25">
      <c r="B5709" s="151"/>
      <c r="M5709" s="160"/>
    </row>
    <row r="5710" spans="2:13" x14ac:dyDescent="0.25">
      <c r="B5710" s="151"/>
      <c r="M5710" s="160"/>
    </row>
    <row r="5711" spans="2:13" x14ac:dyDescent="0.25">
      <c r="B5711" s="151"/>
      <c r="M5711" s="160"/>
    </row>
    <row r="5712" spans="2:13" x14ac:dyDescent="0.25">
      <c r="B5712" s="151"/>
      <c r="M5712" s="160"/>
    </row>
    <row r="5713" spans="2:13" x14ac:dyDescent="0.25">
      <c r="B5713" s="151"/>
      <c r="M5713" s="160"/>
    </row>
    <row r="5714" spans="2:13" x14ac:dyDescent="0.25">
      <c r="B5714" s="151"/>
      <c r="M5714" s="160"/>
    </row>
    <row r="5715" spans="2:13" x14ac:dyDescent="0.25">
      <c r="B5715" s="151"/>
      <c r="M5715" s="160"/>
    </row>
    <row r="5716" spans="2:13" x14ac:dyDescent="0.25">
      <c r="B5716" s="151"/>
      <c r="M5716" s="160"/>
    </row>
    <row r="5717" spans="2:13" x14ac:dyDescent="0.25">
      <c r="B5717" s="151"/>
      <c r="M5717" s="160"/>
    </row>
    <row r="5718" spans="2:13" x14ac:dyDescent="0.25">
      <c r="B5718" s="151"/>
      <c r="M5718" s="160"/>
    </row>
    <row r="5719" spans="2:13" x14ac:dyDescent="0.25">
      <c r="B5719" s="151"/>
      <c r="M5719" s="160"/>
    </row>
    <row r="5720" spans="2:13" x14ac:dyDescent="0.25">
      <c r="B5720" s="151"/>
      <c r="M5720" s="160"/>
    </row>
    <row r="5721" spans="2:13" x14ac:dyDescent="0.25">
      <c r="B5721" s="151"/>
      <c r="M5721" s="160"/>
    </row>
    <row r="5722" spans="2:13" x14ac:dyDescent="0.25">
      <c r="B5722" s="151"/>
      <c r="M5722" s="160"/>
    </row>
    <row r="5723" spans="2:13" x14ac:dyDescent="0.25">
      <c r="B5723" s="151"/>
      <c r="M5723" s="160"/>
    </row>
    <row r="5724" spans="2:13" x14ac:dyDescent="0.25">
      <c r="B5724" s="151"/>
      <c r="M5724" s="160"/>
    </row>
    <row r="5725" spans="2:13" x14ac:dyDescent="0.25">
      <c r="B5725" s="151"/>
      <c r="M5725" s="160"/>
    </row>
    <row r="5726" spans="2:13" x14ac:dyDescent="0.25">
      <c r="B5726" s="151"/>
      <c r="M5726" s="160"/>
    </row>
    <row r="5727" spans="2:13" x14ac:dyDescent="0.25">
      <c r="B5727" s="151"/>
      <c r="M5727" s="160"/>
    </row>
    <row r="5728" spans="2:13" x14ac:dyDescent="0.25">
      <c r="B5728" s="151"/>
      <c r="M5728" s="160"/>
    </row>
    <row r="5729" spans="2:13" x14ac:dyDescent="0.25">
      <c r="B5729" s="151"/>
      <c r="M5729" s="160"/>
    </row>
    <row r="5730" spans="2:13" x14ac:dyDescent="0.25">
      <c r="B5730" s="151"/>
      <c r="M5730" s="160"/>
    </row>
    <row r="5731" spans="2:13" x14ac:dyDescent="0.25">
      <c r="B5731" s="151"/>
      <c r="M5731" s="160"/>
    </row>
    <row r="5732" spans="2:13" x14ac:dyDescent="0.25">
      <c r="B5732" s="151"/>
      <c r="M5732" s="160"/>
    </row>
    <row r="5733" spans="2:13" x14ac:dyDescent="0.25">
      <c r="B5733" s="151"/>
      <c r="M5733" s="160"/>
    </row>
    <row r="5734" spans="2:13" x14ac:dyDescent="0.25">
      <c r="B5734" s="151"/>
      <c r="M5734" s="160"/>
    </row>
    <row r="5735" spans="2:13" x14ac:dyDescent="0.25">
      <c r="B5735" s="151"/>
      <c r="M5735" s="160"/>
    </row>
    <row r="5736" spans="2:13" x14ac:dyDescent="0.25">
      <c r="B5736" s="151"/>
      <c r="M5736" s="160"/>
    </row>
    <row r="5737" spans="2:13" x14ac:dyDescent="0.25">
      <c r="B5737" s="151"/>
      <c r="M5737" s="160"/>
    </row>
    <row r="5738" spans="2:13" x14ac:dyDescent="0.25">
      <c r="B5738" s="151"/>
      <c r="M5738" s="160"/>
    </row>
    <row r="5739" spans="2:13" x14ac:dyDescent="0.25">
      <c r="B5739" s="151"/>
      <c r="M5739" s="160"/>
    </row>
    <row r="5740" spans="2:13" x14ac:dyDescent="0.25">
      <c r="B5740" s="151"/>
      <c r="M5740" s="160"/>
    </row>
    <row r="5741" spans="2:13" x14ac:dyDescent="0.25">
      <c r="B5741" s="151"/>
      <c r="M5741" s="160"/>
    </row>
    <row r="5742" spans="2:13" x14ac:dyDescent="0.25">
      <c r="B5742" s="151"/>
      <c r="M5742" s="160"/>
    </row>
    <row r="5743" spans="2:13" x14ac:dyDescent="0.25">
      <c r="B5743" s="151"/>
      <c r="M5743" s="160"/>
    </row>
    <row r="5744" spans="2:13" x14ac:dyDescent="0.25">
      <c r="B5744" s="151"/>
      <c r="M5744" s="160"/>
    </row>
    <row r="5745" spans="2:13" x14ac:dyDescent="0.25">
      <c r="B5745" s="151"/>
      <c r="M5745" s="160"/>
    </row>
    <row r="5746" spans="2:13" x14ac:dyDescent="0.25">
      <c r="B5746" s="151"/>
      <c r="M5746" s="160"/>
    </row>
    <row r="5747" spans="2:13" x14ac:dyDescent="0.25">
      <c r="B5747" s="151"/>
      <c r="M5747" s="160"/>
    </row>
    <row r="5748" spans="2:13" x14ac:dyDescent="0.25">
      <c r="B5748" s="151"/>
      <c r="M5748" s="160"/>
    </row>
    <row r="5749" spans="2:13" x14ac:dyDescent="0.25">
      <c r="B5749" s="151"/>
      <c r="M5749" s="160"/>
    </row>
    <row r="5750" spans="2:13" x14ac:dyDescent="0.25">
      <c r="B5750" s="151"/>
      <c r="M5750" s="160"/>
    </row>
    <row r="5751" spans="2:13" x14ac:dyDescent="0.25">
      <c r="B5751" s="151"/>
      <c r="M5751" s="160"/>
    </row>
    <row r="5752" spans="2:13" x14ac:dyDescent="0.25">
      <c r="B5752" s="151"/>
      <c r="M5752" s="160"/>
    </row>
    <row r="5753" spans="2:13" x14ac:dyDescent="0.25">
      <c r="B5753" s="151"/>
      <c r="M5753" s="160"/>
    </row>
    <row r="5754" spans="2:13" x14ac:dyDescent="0.25">
      <c r="B5754" s="151"/>
      <c r="M5754" s="160"/>
    </row>
    <row r="5755" spans="2:13" x14ac:dyDescent="0.25">
      <c r="B5755" s="151"/>
      <c r="M5755" s="160"/>
    </row>
    <row r="5756" spans="2:13" x14ac:dyDescent="0.25">
      <c r="B5756" s="151"/>
      <c r="M5756" s="160"/>
    </row>
    <row r="5757" spans="2:13" x14ac:dyDescent="0.25">
      <c r="B5757" s="151"/>
      <c r="M5757" s="160"/>
    </row>
    <row r="5758" spans="2:13" x14ac:dyDescent="0.25">
      <c r="B5758" s="151"/>
      <c r="M5758" s="160"/>
    </row>
    <row r="5759" spans="2:13" x14ac:dyDescent="0.25">
      <c r="B5759" s="151"/>
      <c r="M5759" s="160"/>
    </row>
    <row r="5760" spans="2:13" x14ac:dyDescent="0.25">
      <c r="B5760" s="151"/>
      <c r="M5760" s="160"/>
    </row>
    <row r="5761" spans="2:13" x14ac:dyDescent="0.25">
      <c r="B5761" s="151"/>
      <c r="M5761" s="160"/>
    </row>
    <row r="5762" spans="2:13" x14ac:dyDescent="0.25">
      <c r="B5762" s="151"/>
      <c r="M5762" s="160"/>
    </row>
    <row r="5763" spans="2:13" x14ac:dyDescent="0.25">
      <c r="B5763" s="151"/>
      <c r="M5763" s="160"/>
    </row>
    <row r="5764" spans="2:13" x14ac:dyDescent="0.25">
      <c r="B5764" s="151"/>
      <c r="M5764" s="160"/>
    </row>
    <row r="5765" spans="2:13" x14ac:dyDescent="0.25">
      <c r="B5765" s="151"/>
      <c r="M5765" s="160"/>
    </row>
    <row r="5766" spans="2:13" x14ac:dyDescent="0.25">
      <c r="B5766" s="151"/>
      <c r="M5766" s="160"/>
    </row>
    <row r="5767" spans="2:13" x14ac:dyDescent="0.25">
      <c r="B5767" s="151"/>
      <c r="M5767" s="160"/>
    </row>
    <row r="5768" spans="2:13" x14ac:dyDescent="0.25">
      <c r="B5768" s="151"/>
      <c r="M5768" s="160"/>
    </row>
    <row r="5769" spans="2:13" x14ac:dyDescent="0.25">
      <c r="B5769" s="151"/>
      <c r="M5769" s="160"/>
    </row>
    <row r="5770" spans="2:13" x14ac:dyDescent="0.25">
      <c r="B5770" s="151"/>
      <c r="M5770" s="160"/>
    </row>
    <row r="5771" spans="2:13" x14ac:dyDescent="0.25">
      <c r="B5771" s="151"/>
      <c r="M5771" s="160"/>
    </row>
    <row r="5772" spans="2:13" x14ac:dyDescent="0.25">
      <c r="B5772" s="151"/>
      <c r="M5772" s="160"/>
    </row>
    <row r="5773" spans="2:13" x14ac:dyDescent="0.25">
      <c r="B5773" s="151"/>
      <c r="M5773" s="160"/>
    </row>
    <row r="5774" spans="2:13" x14ac:dyDescent="0.25">
      <c r="B5774" s="151"/>
      <c r="M5774" s="160"/>
    </row>
    <row r="5775" spans="2:13" x14ac:dyDescent="0.25">
      <c r="B5775" s="151"/>
      <c r="M5775" s="160"/>
    </row>
    <row r="5776" spans="2:13" x14ac:dyDescent="0.25">
      <c r="B5776" s="151"/>
      <c r="M5776" s="160"/>
    </row>
    <row r="5777" spans="2:13" x14ac:dyDescent="0.25">
      <c r="B5777" s="151"/>
      <c r="M5777" s="160"/>
    </row>
    <row r="5778" spans="2:13" x14ac:dyDescent="0.25">
      <c r="B5778" s="151"/>
      <c r="M5778" s="160"/>
    </row>
    <row r="5779" spans="2:13" x14ac:dyDescent="0.25">
      <c r="B5779" s="151"/>
      <c r="M5779" s="160"/>
    </row>
    <row r="5780" spans="2:13" x14ac:dyDescent="0.25">
      <c r="B5780" s="151"/>
      <c r="M5780" s="160"/>
    </row>
    <row r="5781" spans="2:13" x14ac:dyDescent="0.25">
      <c r="B5781" s="151"/>
      <c r="M5781" s="160"/>
    </row>
    <row r="5782" spans="2:13" x14ac:dyDescent="0.25">
      <c r="B5782" s="151"/>
      <c r="M5782" s="160"/>
    </row>
    <row r="5783" spans="2:13" x14ac:dyDescent="0.25">
      <c r="B5783" s="151"/>
      <c r="M5783" s="160"/>
    </row>
    <row r="5784" spans="2:13" x14ac:dyDescent="0.25">
      <c r="B5784" s="151"/>
      <c r="M5784" s="160"/>
    </row>
    <row r="5785" spans="2:13" x14ac:dyDescent="0.25">
      <c r="B5785" s="151"/>
      <c r="M5785" s="160"/>
    </row>
    <row r="5786" spans="2:13" x14ac:dyDescent="0.25">
      <c r="B5786" s="151"/>
      <c r="M5786" s="160"/>
    </row>
    <row r="5787" spans="2:13" x14ac:dyDescent="0.25">
      <c r="B5787" s="151"/>
      <c r="M5787" s="160"/>
    </row>
    <row r="5788" spans="2:13" x14ac:dyDescent="0.25">
      <c r="B5788" s="151"/>
      <c r="M5788" s="160"/>
    </row>
    <row r="5789" spans="2:13" x14ac:dyDescent="0.25">
      <c r="B5789" s="151"/>
      <c r="M5789" s="160"/>
    </row>
    <row r="5790" spans="2:13" x14ac:dyDescent="0.25">
      <c r="B5790" s="151"/>
      <c r="M5790" s="160"/>
    </row>
    <row r="5791" spans="2:13" x14ac:dyDescent="0.25">
      <c r="B5791" s="151"/>
      <c r="M5791" s="160"/>
    </row>
    <row r="5792" spans="2:13" x14ac:dyDescent="0.25">
      <c r="B5792" s="151"/>
      <c r="M5792" s="160"/>
    </row>
    <row r="5793" spans="2:13" x14ac:dyDescent="0.25">
      <c r="B5793" s="151"/>
      <c r="M5793" s="160"/>
    </row>
    <row r="5794" spans="2:13" x14ac:dyDescent="0.25">
      <c r="B5794" s="151"/>
      <c r="M5794" s="160"/>
    </row>
    <row r="5795" spans="2:13" x14ac:dyDescent="0.25">
      <c r="B5795" s="151"/>
      <c r="M5795" s="160"/>
    </row>
    <row r="5796" spans="2:13" x14ac:dyDescent="0.25">
      <c r="B5796" s="151"/>
      <c r="M5796" s="160"/>
    </row>
    <row r="5797" spans="2:13" x14ac:dyDescent="0.25">
      <c r="B5797" s="151"/>
      <c r="M5797" s="160"/>
    </row>
    <row r="5798" spans="2:13" x14ac:dyDescent="0.25">
      <c r="B5798" s="151"/>
      <c r="M5798" s="160"/>
    </row>
    <row r="5799" spans="2:13" x14ac:dyDescent="0.25">
      <c r="B5799" s="151"/>
      <c r="M5799" s="160"/>
    </row>
    <row r="5800" spans="2:13" x14ac:dyDescent="0.25">
      <c r="B5800" s="151"/>
      <c r="M5800" s="160"/>
    </row>
    <row r="5801" spans="2:13" x14ac:dyDescent="0.25">
      <c r="B5801" s="151"/>
      <c r="M5801" s="160"/>
    </row>
    <row r="5802" spans="2:13" x14ac:dyDescent="0.25">
      <c r="B5802" s="151"/>
      <c r="M5802" s="160"/>
    </row>
    <row r="5803" spans="2:13" x14ac:dyDescent="0.25">
      <c r="B5803" s="151"/>
      <c r="M5803" s="160"/>
    </row>
    <row r="5804" spans="2:13" x14ac:dyDescent="0.25">
      <c r="B5804" s="151"/>
      <c r="M5804" s="160"/>
    </row>
    <row r="5805" spans="2:13" x14ac:dyDescent="0.25">
      <c r="B5805" s="151"/>
      <c r="M5805" s="160"/>
    </row>
    <row r="5806" spans="2:13" x14ac:dyDescent="0.25">
      <c r="B5806" s="151"/>
      <c r="M5806" s="160"/>
    </row>
    <row r="5807" spans="2:13" x14ac:dyDescent="0.25">
      <c r="B5807" s="151"/>
      <c r="M5807" s="160"/>
    </row>
    <row r="5808" spans="2:13" x14ac:dyDescent="0.25">
      <c r="B5808" s="151"/>
      <c r="M5808" s="160"/>
    </row>
    <row r="5809" spans="2:13" x14ac:dyDescent="0.25">
      <c r="B5809" s="151"/>
      <c r="M5809" s="160"/>
    </row>
    <row r="5810" spans="2:13" x14ac:dyDescent="0.25">
      <c r="B5810" s="151"/>
      <c r="M5810" s="160"/>
    </row>
    <row r="5811" spans="2:13" x14ac:dyDescent="0.25">
      <c r="B5811" s="151"/>
      <c r="M5811" s="160"/>
    </row>
    <row r="5812" spans="2:13" x14ac:dyDescent="0.25">
      <c r="B5812" s="151"/>
      <c r="M5812" s="160"/>
    </row>
    <row r="5813" spans="2:13" x14ac:dyDescent="0.25">
      <c r="B5813" s="151"/>
      <c r="M5813" s="160"/>
    </row>
    <row r="5814" spans="2:13" x14ac:dyDescent="0.25">
      <c r="B5814" s="151"/>
      <c r="M5814" s="160"/>
    </row>
    <row r="5815" spans="2:13" x14ac:dyDescent="0.25">
      <c r="B5815" s="151"/>
      <c r="M5815" s="160"/>
    </row>
    <row r="5816" spans="2:13" x14ac:dyDescent="0.25">
      <c r="B5816" s="151"/>
      <c r="M5816" s="160"/>
    </row>
    <row r="5817" spans="2:13" x14ac:dyDescent="0.25">
      <c r="B5817" s="151"/>
      <c r="M5817" s="160"/>
    </row>
    <row r="5818" spans="2:13" x14ac:dyDescent="0.25">
      <c r="B5818" s="151"/>
      <c r="M5818" s="160"/>
    </row>
    <row r="5819" spans="2:13" x14ac:dyDescent="0.25">
      <c r="B5819" s="151"/>
      <c r="M5819" s="160"/>
    </row>
    <row r="5820" spans="2:13" x14ac:dyDescent="0.25">
      <c r="B5820" s="151"/>
      <c r="M5820" s="160"/>
    </row>
    <row r="5821" spans="2:13" x14ac:dyDescent="0.25">
      <c r="B5821" s="151"/>
      <c r="M5821" s="160"/>
    </row>
    <row r="5822" spans="2:13" x14ac:dyDescent="0.25">
      <c r="B5822" s="151"/>
      <c r="M5822" s="160"/>
    </row>
    <row r="5823" spans="2:13" x14ac:dyDescent="0.25">
      <c r="B5823" s="151"/>
      <c r="M5823" s="160"/>
    </row>
    <row r="5824" spans="2:13" x14ac:dyDescent="0.25">
      <c r="B5824" s="151"/>
      <c r="M5824" s="160"/>
    </row>
    <row r="5825" spans="2:13" x14ac:dyDescent="0.25">
      <c r="B5825" s="151"/>
      <c r="M5825" s="160"/>
    </row>
    <row r="5826" spans="2:13" x14ac:dyDescent="0.25">
      <c r="B5826" s="151"/>
      <c r="M5826" s="160"/>
    </row>
    <row r="5827" spans="2:13" x14ac:dyDescent="0.25">
      <c r="B5827" s="151"/>
      <c r="M5827" s="160"/>
    </row>
    <row r="5828" spans="2:13" x14ac:dyDescent="0.25">
      <c r="B5828" s="151"/>
      <c r="M5828" s="160"/>
    </row>
    <row r="5829" spans="2:13" x14ac:dyDescent="0.25">
      <c r="B5829" s="151"/>
      <c r="M5829" s="160"/>
    </row>
    <row r="5830" spans="2:13" x14ac:dyDescent="0.25">
      <c r="B5830" s="151"/>
      <c r="M5830" s="160"/>
    </row>
    <row r="5831" spans="2:13" x14ac:dyDescent="0.25">
      <c r="B5831" s="151"/>
      <c r="M5831" s="160"/>
    </row>
    <row r="5832" spans="2:13" x14ac:dyDescent="0.25">
      <c r="B5832" s="151"/>
      <c r="M5832" s="160"/>
    </row>
    <row r="5833" spans="2:13" x14ac:dyDescent="0.25">
      <c r="B5833" s="151"/>
      <c r="M5833" s="160"/>
    </row>
    <row r="5834" spans="2:13" x14ac:dyDescent="0.25">
      <c r="B5834" s="151"/>
      <c r="M5834" s="160"/>
    </row>
    <row r="5835" spans="2:13" x14ac:dyDescent="0.25">
      <c r="B5835" s="151"/>
      <c r="M5835" s="160"/>
    </row>
    <row r="5836" spans="2:13" x14ac:dyDescent="0.25">
      <c r="B5836" s="151"/>
      <c r="M5836" s="160"/>
    </row>
    <row r="5837" spans="2:13" x14ac:dyDescent="0.25">
      <c r="B5837" s="151"/>
      <c r="M5837" s="160"/>
    </row>
    <row r="5838" spans="2:13" x14ac:dyDescent="0.25">
      <c r="B5838" s="151"/>
      <c r="M5838" s="160"/>
    </row>
    <row r="5839" spans="2:13" x14ac:dyDescent="0.25">
      <c r="B5839" s="151"/>
      <c r="M5839" s="160"/>
    </row>
    <row r="5840" spans="2:13" x14ac:dyDescent="0.25">
      <c r="B5840" s="151"/>
      <c r="M5840" s="160"/>
    </row>
    <row r="5841" spans="2:13" x14ac:dyDescent="0.25">
      <c r="B5841" s="151"/>
      <c r="M5841" s="160"/>
    </row>
    <row r="5842" spans="2:13" x14ac:dyDescent="0.25">
      <c r="B5842" s="151"/>
      <c r="M5842" s="160"/>
    </row>
    <row r="5843" spans="2:13" x14ac:dyDescent="0.25">
      <c r="B5843" s="151"/>
      <c r="M5843" s="160"/>
    </row>
    <row r="5844" spans="2:13" x14ac:dyDescent="0.25">
      <c r="B5844" s="151"/>
      <c r="M5844" s="160"/>
    </row>
    <row r="5845" spans="2:13" x14ac:dyDescent="0.25">
      <c r="B5845" s="151"/>
      <c r="M5845" s="160"/>
    </row>
    <row r="5846" spans="2:13" x14ac:dyDescent="0.25">
      <c r="B5846" s="151"/>
      <c r="M5846" s="160"/>
    </row>
    <row r="5847" spans="2:13" x14ac:dyDescent="0.25">
      <c r="B5847" s="151"/>
      <c r="M5847" s="160"/>
    </row>
    <row r="5848" spans="2:13" x14ac:dyDescent="0.25">
      <c r="B5848" s="151"/>
      <c r="M5848" s="160"/>
    </row>
    <row r="5849" spans="2:13" x14ac:dyDescent="0.25">
      <c r="B5849" s="151"/>
      <c r="M5849" s="160"/>
    </row>
    <row r="5850" spans="2:13" x14ac:dyDescent="0.25">
      <c r="B5850" s="151"/>
      <c r="M5850" s="160"/>
    </row>
    <row r="5851" spans="2:13" x14ac:dyDescent="0.25">
      <c r="B5851" s="151"/>
      <c r="M5851" s="160"/>
    </row>
    <row r="5852" spans="2:13" x14ac:dyDescent="0.25">
      <c r="B5852" s="151"/>
      <c r="M5852" s="160"/>
    </row>
    <row r="5853" spans="2:13" x14ac:dyDescent="0.25">
      <c r="B5853" s="151"/>
      <c r="M5853" s="160"/>
    </row>
    <row r="5854" spans="2:13" x14ac:dyDescent="0.25">
      <c r="B5854" s="151"/>
      <c r="M5854" s="160"/>
    </row>
    <row r="5855" spans="2:13" x14ac:dyDescent="0.25">
      <c r="B5855" s="151"/>
      <c r="M5855" s="160"/>
    </row>
    <row r="5856" spans="2:13" x14ac:dyDescent="0.25">
      <c r="B5856" s="151"/>
      <c r="M5856" s="160"/>
    </row>
    <row r="5857" spans="2:13" x14ac:dyDescent="0.25">
      <c r="B5857" s="151"/>
      <c r="M5857" s="160"/>
    </row>
    <row r="5858" spans="2:13" x14ac:dyDescent="0.25">
      <c r="B5858" s="151"/>
      <c r="M5858" s="160"/>
    </row>
    <row r="5859" spans="2:13" x14ac:dyDescent="0.25">
      <c r="B5859" s="151"/>
      <c r="M5859" s="160"/>
    </row>
    <row r="5860" spans="2:13" x14ac:dyDescent="0.25">
      <c r="B5860" s="151"/>
      <c r="M5860" s="160"/>
    </row>
    <row r="5861" spans="2:13" x14ac:dyDescent="0.25">
      <c r="B5861" s="151"/>
      <c r="M5861" s="160"/>
    </row>
    <row r="5862" spans="2:13" x14ac:dyDescent="0.25">
      <c r="B5862" s="151"/>
      <c r="M5862" s="160"/>
    </row>
    <row r="5863" spans="2:13" x14ac:dyDescent="0.25">
      <c r="B5863" s="151"/>
      <c r="M5863" s="160"/>
    </row>
    <row r="5864" spans="2:13" x14ac:dyDescent="0.25">
      <c r="B5864" s="151"/>
      <c r="M5864" s="160"/>
    </row>
    <row r="5865" spans="2:13" x14ac:dyDescent="0.25">
      <c r="B5865" s="151"/>
      <c r="M5865" s="160"/>
    </row>
    <row r="5866" spans="2:13" x14ac:dyDescent="0.25">
      <c r="B5866" s="151"/>
      <c r="M5866" s="160"/>
    </row>
    <row r="5867" spans="2:13" x14ac:dyDescent="0.25">
      <c r="B5867" s="151"/>
      <c r="M5867" s="160"/>
    </row>
    <row r="5868" spans="2:13" x14ac:dyDescent="0.25">
      <c r="B5868" s="151"/>
      <c r="M5868" s="160"/>
    </row>
    <row r="5869" spans="2:13" x14ac:dyDescent="0.25">
      <c r="B5869" s="151"/>
      <c r="M5869" s="160"/>
    </row>
    <row r="5870" spans="2:13" x14ac:dyDescent="0.25">
      <c r="B5870" s="151"/>
      <c r="M5870" s="160"/>
    </row>
    <row r="5871" spans="2:13" x14ac:dyDescent="0.25">
      <c r="B5871" s="151"/>
      <c r="M5871" s="160"/>
    </row>
    <row r="5872" spans="2:13" x14ac:dyDescent="0.25">
      <c r="B5872" s="151"/>
      <c r="M5872" s="160"/>
    </row>
    <row r="5873" spans="2:13" x14ac:dyDescent="0.25">
      <c r="B5873" s="151"/>
      <c r="M5873" s="160"/>
    </row>
    <row r="5874" spans="2:13" x14ac:dyDescent="0.25">
      <c r="B5874" s="151"/>
      <c r="M5874" s="160"/>
    </row>
    <row r="5875" spans="2:13" x14ac:dyDescent="0.25">
      <c r="B5875" s="151"/>
      <c r="M5875" s="160"/>
    </row>
    <row r="5876" spans="2:13" x14ac:dyDescent="0.25">
      <c r="B5876" s="151"/>
      <c r="M5876" s="160"/>
    </row>
    <row r="5877" spans="2:13" x14ac:dyDescent="0.25">
      <c r="B5877" s="151"/>
      <c r="M5877" s="160"/>
    </row>
    <row r="5878" spans="2:13" x14ac:dyDescent="0.25">
      <c r="B5878" s="151"/>
      <c r="M5878" s="160"/>
    </row>
    <row r="5879" spans="2:13" x14ac:dyDescent="0.25">
      <c r="B5879" s="151"/>
      <c r="M5879" s="160"/>
    </row>
    <row r="5880" spans="2:13" x14ac:dyDescent="0.25">
      <c r="B5880" s="151"/>
      <c r="M5880" s="160"/>
    </row>
    <row r="5881" spans="2:13" x14ac:dyDescent="0.25">
      <c r="B5881" s="151"/>
      <c r="M5881" s="160"/>
    </row>
    <row r="5882" spans="2:13" x14ac:dyDescent="0.25">
      <c r="B5882" s="151"/>
      <c r="M5882" s="160"/>
    </row>
    <row r="5883" spans="2:13" x14ac:dyDescent="0.25">
      <c r="B5883" s="151"/>
      <c r="M5883" s="160"/>
    </row>
    <row r="5884" spans="2:13" x14ac:dyDescent="0.25">
      <c r="B5884" s="151"/>
      <c r="M5884" s="160"/>
    </row>
    <row r="5885" spans="2:13" x14ac:dyDescent="0.25">
      <c r="B5885" s="151"/>
      <c r="M5885" s="160"/>
    </row>
    <row r="5886" spans="2:13" x14ac:dyDescent="0.25">
      <c r="B5886" s="151"/>
      <c r="M5886" s="160"/>
    </row>
    <row r="5887" spans="2:13" x14ac:dyDescent="0.25">
      <c r="B5887" s="151"/>
      <c r="M5887" s="160"/>
    </row>
    <row r="5888" spans="2:13" x14ac:dyDescent="0.25">
      <c r="B5888" s="151"/>
      <c r="M5888" s="160"/>
    </row>
    <row r="5889" spans="2:13" x14ac:dyDescent="0.25">
      <c r="B5889" s="151"/>
      <c r="M5889" s="160"/>
    </row>
    <row r="5890" spans="2:13" x14ac:dyDescent="0.25">
      <c r="B5890" s="151"/>
      <c r="M5890" s="160"/>
    </row>
    <row r="5891" spans="2:13" x14ac:dyDescent="0.25">
      <c r="B5891" s="151"/>
      <c r="M5891" s="160"/>
    </row>
    <row r="5892" spans="2:13" x14ac:dyDescent="0.25">
      <c r="B5892" s="151"/>
      <c r="M5892" s="160"/>
    </row>
    <row r="5893" spans="2:13" x14ac:dyDescent="0.25">
      <c r="B5893" s="151"/>
      <c r="M5893" s="160"/>
    </row>
    <row r="5894" spans="2:13" x14ac:dyDescent="0.25">
      <c r="B5894" s="151"/>
      <c r="M5894" s="160"/>
    </row>
    <row r="5895" spans="2:13" x14ac:dyDescent="0.25">
      <c r="B5895" s="151"/>
      <c r="M5895" s="160"/>
    </row>
    <row r="5896" spans="2:13" x14ac:dyDescent="0.25">
      <c r="B5896" s="151"/>
      <c r="M5896" s="160"/>
    </row>
    <row r="5897" spans="2:13" x14ac:dyDescent="0.25">
      <c r="B5897" s="151"/>
      <c r="M5897" s="160"/>
    </row>
    <row r="5898" spans="2:13" x14ac:dyDescent="0.25">
      <c r="B5898" s="151"/>
      <c r="M5898" s="160"/>
    </row>
    <row r="5899" spans="2:13" x14ac:dyDescent="0.25">
      <c r="B5899" s="151"/>
      <c r="M5899" s="160"/>
    </row>
    <row r="5900" spans="2:13" x14ac:dyDescent="0.25">
      <c r="B5900" s="151"/>
      <c r="M5900" s="160"/>
    </row>
    <row r="5901" spans="2:13" x14ac:dyDescent="0.25">
      <c r="B5901" s="151"/>
      <c r="M5901" s="160"/>
    </row>
    <row r="5902" spans="2:13" x14ac:dyDescent="0.25">
      <c r="B5902" s="151"/>
      <c r="M5902" s="160"/>
    </row>
    <row r="5903" spans="2:13" x14ac:dyDescent="0.25">
      <c r="B5903" s="151"/>
      <c r="M5903" s="160"/>
    </row>
    <row r="5904" spans="2:13" x14ac:dyDescent="0.25">
      <c r="B5904" s="151"/>
      <c r="M5904" s="160"/>
    </row>
    <row r="5905" spans="2:13" x14ac:dyDescent="0.25">
      <c r="B5905" s="151"/>
      <c r="M5905" s="160"/>
    </row>
    <row r="5906" spans="2:13" x14ac:dyDescent="0.25">
      <c r="B5906" s="151"/>
      <c r="M5906" s="160"/>
    </row>
    <row r="5907" spans="2:13" x14ac:dyDescent="0.25">
      <c r="B5907" s="151"/>
      <c r="M5907" s="160"/>
    </row>
    <row r="5908" spans="2:13" x14ac:dyDescent="0.25">
      <c r="B5908" s="151"/>
      <c r="M5908" s="160"/>
    </row>
    <row r="5909" spans="2:13" x14ac:dyDescent="0.25">
      <c r="B5909" s="151"/>
      <c r="M5909" s="160"/>
    </row>
    <row r="5910" spans="2:13" x14ac:dyDescent="0.25">
      <c r="B5910" s="151"/>
      <c r="M5910" s="160"/>
    </row>
    <row r="5911" spans="2:13" x14ac:dyDescent="0.25">
      <c r="B5911" s="151"/>
      <c r="M5911" s="160"/>
    </row>
    <row r="5912" spans="2:13" x14ac:dyDescent="0.25">
      <c r="B5912" s="151"/>
      <c r="M5912" s="160"/>
    </row>
    <row r="5913" spans="2:13" x14ac:dyDescent="0.25">
      <c r="B5913" s="151"/>
      <c r="M5913" s="160"/>
    </row>
    <row r="5914" spans="2:13" x14ac:dyDescent="0.25">
      <c r="B5914" s="151"/>
      <c r="M5914" s="160"/>
    </row>
    <row r="5915" spans="2:13" x14ac:dyDescent="0.25">
      <c r="B5915" s="151"/>
      <c r="M5915" s="160"/>
    </row>
    <row r="5916" spans="2:13" x14ac:dyDescent="0.25">
      <c r="B5916" s="151"/>
      <c r="M5916" s="160"/>
    </row>
    <row r="5917" spans="2:13" x14ac:dyDescent="0.25">
      <c r="B5917" s="151"/>
      <c r="M5917" s="160"/>
    </row>
    <row r="5918" spans="2:13" x14ac:dyDescent="0.25">
      <c r="B5918" s="151"/>
      <c r="M5918" s="160"/>
    </row>
    <row r="5919" spans="2:13" x14ac:dyDescent="0.25">
      <c r="B5919" s="151"/>
      <c r="M5919" s="160"/>
    </row>
    <row r="5920" spans="2:13" x14ac:dyDescent="0.25">
      <c r="B5920" s="151"/>
      <c r="M5920" s="160"/>
    </row>
    <row r="5921" spans="2:13" x14ac:dyDescent="0.25">
      <c r="B5921" s="151"/>
      <c r="M5921" s="160"/>
    </row>
    <row r="5922" spans="2:13" x14ac:dyDescent="0.25">
      <c r="B5922" s="151"/>
      <c r="M5922" s="160"/>
    </row>
    <row r="5923" spans="2:13" x14ac:dyDescent="0.25">
      <c r="B5923" s="151"/>
      <c r="M5923" s="160"/>
    </row>
    <row r="5924" spans="2:13" x14ac:dyDescent="0.25">
      <c r="B5924" s="151"/>
      <c r="M5924" s="160"/>
    </row>
    <row r="5925" spans="2:13" x14ac:dyDescent="0.25">
      <c r="B5925" s="151"/>
      <c r="M5925" s="160"/>
    </row>
    <row r="5926" spans="2:13" x14ac:dyDescent="0.25">
      <c r="B5926" s="151"/>
      <c r="M5926" s="160"/>
    </row>
    <row r="5927" spans="2:13" x14ac:dyDescent="0.25">
      <c r="B5927" s="151"/>
      <c r="M5927" s="160"/>
    </row>
    <row r="5928" spans="2:13" x14ac:dyDescent="0.25">
      <c r="B5928" s="151"/>
      <c r="M5928" s="160"/>
    </row>
    <row r="5929" spans="2:13" x14ac:dyDescent="0.25">
      <c r="B5929" s="151"/>
      <c r="M5929" s="160"/>
    </row>
    <row r="5930" spans="2:13" x14ac:dyDescent="0.25">
      <c r="B5930" s="151"/>
      <c r="M5930" s="160"/>
    </row>
    <row r="5931" spans="2:13" x14ac:dyDescent="0.25">
      <c r="B5931" s="151"/>
      <c r="M5931" s="160"/>
    </row>
    <row r="5932" spans="2:13" x14ac:dyDescent="0.25">
      <c r="B5932" s="151"/>
      <c r="M5932" s="160"/>
    </row>
    <row r="5933" spans="2:13" x14ac:dyDescent="0.25">
      <c r="B5933" s="151"/>
      <c r="M5933" s="160"/>
    </row>
    <row r="5934" spans="2:13" x14ac:dyDescent="0.25">
      <c r="B5934" s="151"/>
      <c r="M5934" s="160"/>
    </row>
    <row r="5935" spans="2:13" x14ac:dyDescent="0.25">
      <c r="B5935" s="151"/>
      <c r="M5935" s="160"/>
    </row>
    <row r="5936" spans="2:13" x14ac:dyDescent="0.25">
      <c r="B5936" s="151"/>
      <c r="M5936" s="160"/>
    </row>
    <row r="5937" spans="2:13" x14ac:dyDescent="0.25">
      <c r="B5937" s="151"/>
      <c r="M5937" s="160"/>
    </row>
    <row r="5938" spans="2:13" x14ac:dyDescent="0.25">
      <c r="B5938" s="151"/>
      <c r="M5938" s="160"/>
    </row>
    <row r="5939" spans="2:13" x14ac:dyDescent="0.25">
      <c r="B5939" s="151"/>
      <c r="M5939" s="160"/>
    </row>
    <row r="5940" spans="2:13" x14ac:dyDescent="0.25">
      <c r="B5940" s="151"/>
      <c r="M5940" s="160"/>
    </row>
    <row r="5941" spans="2:13" x14ac:dyDescent="0.25">
      <c r="B5941" s="151"/>
      <c r="M5941" s="160"/>
    </row>
    <row r="5942" spans="2:13" x14ac:dyDescent="0.25">
      <c r="B5942" s="151"/>
      <c r="M5942" s="160"/>
    </row>
    <row r="5943" spans="2:13" x14ac:dyDescent="0.25">
      <c r="B5943" s="151"/>
      <c r="M5943" s="160"/>
    </row>
    <row r="5944" spans="2:13" x14ac:dyDescent="0.25">
      <c r="B5944" s="151"/>
      <c r="M5944" s="160"/>
    </row>
    <row r="5945" spans="2:13" x14ac:dyDescent="0.25">
      <c r="B5945" s="151"/>
      <c r="M5945" s="160"/>
    </row>
    <row r="5946" spans="2:13" x14ac:dyDescent="0.25">
      <c r="B5946" s="151"/>
      <c r="M5946" s="160"/>
    </row>
    <row r="5947" spans="2:13" x14ac:dyDescent="0.25">
      <c r="B5947" s="151"/>
      <c r="M5947" s="160"/>
    </row>
    <row r="5948" spans="2:13" x14ac:dyDescent="0.25">
      <c r="B5948" s="151"/>
      <c r="M5948" s="160"/>
    </row>
    <row r="5949" spans="2:13" x14ac:dyDescent="0.25">
      <c r="B5949" s="151"/>
      <c r="M5949" s="160"/>
    </row>
    <row r="5950" spans="2:13" x14ac:dyDescent="0.25">
      <c r="B5950" s="151"/>
      <c r="M5950" s="160"/>
    </row>
    <row r="5951" spans="2:13" x14ac:dyDescent="0.25">
      <c r="B5951" s="151"/>
      <c r="M5951" s="160"/>
    </row>
    <row r="5952" spans="2:13" x14ac:dyDescent="0.25">
      <c r="B5952" s="151"/>
      <c r="M5952" s="160"/>
    </row>
    <row r="5953" spans="2:13" x14ac:dyDescent="0.25">
      <c r="B5953" s="151"/>
      <c r="M5953" s="160"/>
    </row>
    <row r="5954" spans="2:13" x14ac:dyDescent="0.25">
      <c r="B5954" s="151"/>
      <c r="M5954" s="160"/>
    </row>
    <row r="5955" spans="2:13" x14ac:dyDescent="0.25">
      <c r="B5955" s="151"/>
      <c r="M5955" s="160"/>
    </row>
    <row r="5956" spans="2:13" x14ac:dyDescent="0.25">
      <c r="B5956" s="151"/>
      <c r="M5956" s="160"/>
    </row>
    <row r="5957" spans="2:13" x14ac:dyDescent="0.25">
      <c r="B5957" s="151"/>
      <c r="M5957" s="160"/>
    </row>
    <row r="5958" spans="2:13" x14ac:dyDescent="0.25">
      <c r="B5958" s="151"/>
      <c r="M5958" s="160"/>
    </row>
    <row r="5959" spans="2:13" x14ac:dyDescent="0.25">
      <c r="B5959" s="151"/>
      <c r="M5959" s="160"/>
    </row>
    <row r="5960" spans="2:13" x14ac:dyDescent="0.25">
      <c r="B5960" s="151"/>
      <c r="M5960" s="160"/>
    </row>
    <row r="5961" spans="2:13" x14ac:dyDescent="0.25">
      <c r="B5961" s="151"/>
      <c r="M5961" s="160"/>
    </row>
    <row r="5962" spans="2:13" x14ac:dyDescent="0.25">
      <c r="B5962" s="151"/>
      <c r="M5962" s="160"/>
    </row>
    <row r="5963" spans="2:13" x14ac:dyDescent="0.25">
      <c r="B5963" s="151"/>
      <c r="M5963" s="160"/>
    </row>
    <row r="5964" spans="2:13" x14ac:dyDescent="0.25">
      <c r="B5964" s="151"/>
      <c r="M5964" s="160"/>
    </row>
    <row r="5965" spans="2:13" x14ac:dyDescent="0.25">
      <c r="B5965" s="151"/>
      <c r="M5965" s="160"/>
    </row>
    <row r="5966" spans="2:13" x14ac:dyDescent="0.25">
      <c r="B5966" s="151"/>
      <c r="M5966" s="160"/>
    </row>
    <row r="5967" spans="2:13" x14ac:dyDescent="0.25">
      <c r="B5967" s="151"/>
      <c r="M5967" s="160"/>
    </row>
    <row r="5968" spans="2:13" x14ac:dyDescent="0.25">
      <c r="B5968" s="151"/>
      <c r="M5968" s="160"/>
    </row>
    <row r="5969" spans="2:13" x14ac:dyDescent="0.25">
      <c r="B5969" s="151"/>
      <c r="M5969" s="160"/>
    </row>
    <row r="5970" spans="2:13" x14ac:dyDescent="0.25">
      <c r="B5970" s="151"/>
      <c r="M5970" s="160"/>
    </row>
    <row r="5971" spans="2:13" x14ac:dyDescent="0.25">
      <c r="B5971" s="151"/>
      <c r="M5971" s="160"/>
    </row>
    <row r="5972" spans="2:13" x14ac:dyDescent="0.25">
      <c r="B5972" s="151"/>
      <c r="M5972" s="160"/>
    </row>
    <row r="5973" spans="2:13" x14ac:dyDescent="0.25">
      <c r="B5973" s="151"/>
      <c r="M5973" s="160"/>
    </row>
    <row r="5974" spans="2:13" x14ac:dyDescent="0.25">
      <c r="B5974" s="151"/>
      <c r="M5974" s="160"/>
    </row>
    <row r="5975" spans="2:13" x14ac:dyDescent="0.25">
      <c r="B5975" s="151"/>
      <c r="M5975" s="160"/>
    </row>
    <row r="5976" spans="2:13" x14ac:dyDescent="0.25">
      <c r="B5976" s="151"/>
      <c r="M5976" s="160"/>
    </row>
    <row r="5977" spans="2:13" x14ac:dyDescent="0.25">
      <c r="B5977" s="151"/>
      <c r="M5977" s="160"/>
    </row>
    <row r="5978" spans="2:13" x14ac:dyDescent="0.25">
      <c r="B5978" s="151"/>
      <c r="M5978" s="160"/>
    </row>
    <row r="5979" spans="2:13" x14ac:dyDescent="0.25">
      <c r="B5979" s="151"/>
      <c r="M5979" s="160"/>
    </row>
    <row r="5980" spans="2:13" x14ac:dyDescent="0.25">
      <c r="B5980" s="151"/>
      <c r="M5980" s="160"/>
    </row>
    <row r="5981" spans="2:13" x14ac:dyDescent="0.25">
      <c r="B5981" s="151"/>
      <c r="M5981" s="160"/>
    </row>
    <row r="5982" spans="2:13" x14ac:dyDescent="0.25">
      <c r="B5982" s="151"/>
      <c r="M5982" s="160"/>
    </row>
    <row r="5983" spans="2:13" x14ac:dyDescent="0.25">
      <c r="B5983" s="151"/>
      <c r="M5983" s="160"/>
    </row>
    <row r="5984" spans="2:13" x14ac:dyDescent="0.25">
      <c r="B5984" s="151"/>
      <c r="M5984" s="160"/>
    </row>
    <row r="5985" spans="2:13" x14ac:dyDescent="0.25">
      <c r="B5985" s="151"/>
      <c r="M5985" s="160"/>
    </row>
    <row r="5986" spans="2:13" x14ac:dyDescent="0.25">
      <c r="B5986" s="151"/>
      <c r="M5986" s="160"/>
    </row>
    <row r="5987" spans="2:13" x14ac:dyDescent="0.25">
      <c r="B5987" s="151"/>
      <c r="M5987" s="160"/>
    </row>
    <row r="5988" spans="2:13" x14ac:dyDescent="0.25">
      <c r="B5988" s="151"/>
      <c r="M5988" s="160"/>
    </row>
    <row r="5989" spans="2:13" x14ac:dyDescent="0.25">
      <c r="B5989" s="151"/>
      <c r="M5989" s="160"/>
    </row>
    <row r="5990" spans="2:13" x14ac:dyDescent="0.25">
      <c r="B5990" s="151"/>
      <c r="M5990" s="160"/>
    </row>
    <row r="5991" spans="2:13" x14ac:dyDescent="0.25">
      <c r="B5991" s="151"/>
      <c r="M5991" s="160"/>
    </row>
    <row r="5992" spans="2:13" x14ac:dyDescent="0.25">
      <c r="B5992" s="151"/>
      <c r="M5992" s="160"/>
    </row>
    <row r="5993" spans="2:13" x14ac:dyDescent="0.25">
      <c r="B5993" s="151"/>
      <c r="M5993" s="160"/>
    </row>
    <row r="5994" spans="2:13" x14ac:dyDescent="0.25">
      <c r="B5994" s="151"/>
      <c r="M5994" s="160"/>
    </row>
    <row r="5995" spans="2:13" x14ac:dyDescent="0.25">
      <c r="B5995" s="151"/>
      <c r="M5995" s="160"/>
    </row>
    <row r="5996" spans="2:13" x14ac:dyDescent="0.25">
      <c r="B5996" s="151"/>
      <c r="M5996" s="160"/>
    </row>
    <row r="5997" spans="2:13" x14ac:dyDescent="0.25">
      <c r="B5997" s="151"/>
      <c r="M5997" s="160"/>
    </row>
    <row r="5998" spans="2:13" x14ac:dyDescent="0.25">
      <c r="B5998" s="151"/>
      <c r="M5998" s="160"/>
    </row>
    <row r="5999" spans="2:13" x14ac:dyDescent="0.25">
      <c r="B5999" s="151"/>
      <c r="M5999" s="160"/>
    </row>
    <row r="6000" spans="2:13" x14ac:dyDescent="0.25">
      <c r="B6000" s="151"/>
      <c r="M6000" s="160"/>
    </row>
    <row r="6001" spans="2:13" x14ac:dyDescent="0.25">
      <c r="B6001" s="151"/>
      <c r="M6001" s="160"/>
    </row>
    <row r="6002" spans="2:13" x14ac:dyDescent="0.25">
      <c r="B6002" s="151"/>
      <c r="M6002" s="160"/>
    </row>
    <row r="6003" spans="2:13" x14ac:dyDescent="0.25">
      <c r="B6003" s="151"/>
      <c r="M6003" s="160"/>
    </row>
    <row r="6004" spans="2:13" x14ac:dyDescent="0.25">
      <c r="B6004" s="151"/>
      <c r="M6004" s="160"/>
    </row>
    <row r="6005" spans="2:13" x14ac:dyDescent="0.25">
      <c r="B6005" s="151"/>
      <c r="M6005" s="160"/>
    </row>
    <row r="6006" spans="2:13" x14ac:dyDescent="0.25">
      <c r="B6006" s="151"/>
      <c r="M6006" s="160"/>
    </row>
    <row r="6007" spans="2:13" x14ac:dyDescent="0.25">
      <c r="B6007" s="151"/>
      <c r="M6007" s="160"/>
    </row>
    <row r="6008" spans="2:13" x14ac:dyDescent="0.25">
      <c r="B6008" s="151"/>
      <c r="M6008" s="160"/>
    </row>
    <row r="6009" spans="2:13" x14ac:dyDescent="0.25">
      <c r="B6009" s="151"/>
      <c r="M6009" s="160"/>
    </row>
    <row r="6010" spans="2:13" x14ac:dyDescent="0.25">
      <c r="B6010" s="151"/>
      <c r="M6010" s="160"/>
    </row>
    <row r="6011" spans="2:13" x14ac:dyDescent="0.25">
      <c r="B6011" s="151"/>
      <c r="M6011" s="160"/>
    </row>
    <row r="6012" spans="2:13" x14ac:dyDescent="0.25">
      <c r="B6012" s="151"/>
      <c r="M6012" s="160"/>
    </row>
    <row r="6013" spans="2:13" x14ac:dyDescent="0.25">
      <c r="B6013" s="151"/>
      <c r="M6013" s="160"/>
    </row>
    <row r="6014" spans="2:13" x14ac:dyDescent="0.25">
      <c r="B6014" s="151"/>
      <c r="M6014" s="160"/>
    </row>
    <row r="6015" spans="2:13" x14ac:dyDescent="0.25">
      <c r="B6015" s="151"/>
      <c r="M6015" s="160"/>
    </row>
    <row r="6016" spans="2:13" x14ac:dyDescent="0.25">
      <c r="B6016" s="151"/>
      <c r="M6016" s="160"/>
    </row>
    <row r="6017" spans="2:13" x14ac:dyDescent="0.25">
      <c r="B6017" s="151"/>
      <c r="M6017" s="160"/>
    </row>
    <row r="6018" spans="2:13" x14ac:dyDescent="0.25">
      <c r="B6018" s="151"/>
      <c r="M6018" s="160"/>
    </row>
    <row r="6019" spans="2:13" x14ac:dyDescent="0.25">
      <c r="B6019" s="151"/>
      <c r="M6019" s="160"/>
    </row>
    <row r="6020" spans="2:13" x14ac:dyDescent="0.25">
      <c r="B6020" s="151"/>
      <c r="M6020" s="160"/>
    </row>
    <row r="6021" spans="2:13" x14ac:dyDescent="0.25">
      <c r="B6021" s="151"/>
      <c r="M6021" s="160"/>
    </row>
    <row r="6022" spans="2:13" x14ac:dyDescent="0.25">
      <c r="B6022" s="151"/>
      <c r="M6022" s="160"/>
    </row>
    <row r="6023" spans="2:13" x14ac:dyDescent="0.25">
      <c r="B6023" s="151"/>
      <c r="M6023" s="160"/>
    </row>
    <row r="6024" spans="2:13" x14ac:dyDescent="0.25">
      <c r="B6024" s="151"/>
      <c r="M6024" s="160"/>
    </row>
    <row r="6025" spans="2:13" x14ac:dyDescent="0.25">
      <c r="B6025" s="151"/>
      <c r="M6025" s="160"/>
    </row>
    <row r="6026" spans="2:13" x14ac:dyDescent="0.25">
      <c r="B6026" s="151"/>
      <c r="M6026" s="160"/>
    </row>
    <row r="6027" spans="2:13" x14ac:dyDescent="0.25">
      <c r="B6027" s="151"/>
      <c r="M6027" s="160"/>
    </row>
    <row r="6028" spans="2:13" x14ac:dyDescent="0.25">
      <c r="B6028" s="151"/>
      <c r="M6028" s="160"/>
    </row>
    <row r="6029" spans="2:13" x14ac:dyDescent="0.25">
      <c r="B6029" s="151"/>
      <c r="M6029" s="160"/>
    </row>
    <row r="6030" spans="2:13" x14ac:dyDescent="0.25">
      <c r="B6030" s="151"/>
      <c r="M6030" s="160"/>
    </row>
    <row r="6031" spans="2:13" x14ac:dyDescent="0.25">
      <c r="B6031" s="151"/>
      <c r="M6031" s="160"/>
    </row>
    <row r="6032" spans="2:13" x14ac:dyDescent="0.25">
      <c r="B6032" s="151"/>
      <c r="M6032" s="160"/>
    </row>
    <row r="6033" spans="2:13" x14ac:dyDescent="0.25">
      <c r="B6033" s="151"/>
      <c r="M6033" s="160"/>
    </row>
    <row r="6034" spans="2:13" x14ac:dyDescent="0.25">
      <c r="B6034" s="151"/>
      <c r="M6034" s="160"/>
    </row>
    <row r="6035" spans="2:13" x14ac:dyDescent="0.25">
      <c r="B6035" s="151"/>
      <c r="M6035" s="160"/>
    </row>
    <row r="6036" spans="2:13" x14ac:dyDescent="0.25">
      <c r="B6036" s="151"/>
      <c r="M6036" s="160"/>
    </row>
    <row r="6037" spans="2:13" x14ac:dyDescent="0.25">
      <c r="B6037" s="151"/>
      <c r="M6037" s="160"/>
    </row>
    <row r="6038" spans="2:13" x14ac:dyDescent="0.25">
      <c r="B6038" s="151"/>
      <c r="M6038" s="160"/>
    </row>
    <row r="6039" spans="2:13" x14ac:dyDescent="0.25">
      <c r="B6039" s="151"/>
      <c r="M6039" s="160"/>
    </row>
    <row r="6040" spans="2:13" x14ac:dyDescent="0.25">
      <c r="B6040" s="151"/>
      <c r="M6040" s="160"/>
    </row>
    <row r="6041" spans="2:13" x14ac:dyDescent="0.25">
      <c r="B6041" s="151"/>
      <c r="M6041" s="160"/>
    </row>
    <row r="6042" spans="2:13" x14ac:dyDescent="0.25">
      <c r="B6042" s="151"/>
      <c r="M6042" s="160"/>
    </row>
    <row r="6043" spans="2:13" x14ac:dyDescent="0.25">
      <c r="B6043" s="151"/>
      <c r="M6043" s="160"/>
    </row>
    <row r="6044" spans="2:13" x14ac:dyDescent="0.25">
      <c r="B6044" s="151"/>
      <c r="M6044" s="160"/>
    </row>
    <row r="6045" spans="2:13" x14ac:dyDescent="0.25">
      <c r="B6045" s="151"/>
      <c r="M6045" s="160"/>
    </row>
    <row r="6046" spans="2:13" x14ac:dyDescent="0.25">
      <c r="B6046" s="151"/>
      <c r="M6046" s="160"/>
    </row>
    <row r="6047" spans="2:13" x14ac:dyDescent="0.25">
      <c r="B6047" s="151"/>
      <c r="M6047" s="160"/>
    </row>
    <row r="6048" spans="2:13" x14ac:dyDescent="0.25">
      <c r="B6048" s="151"/>
      <c r="M6048" s="160"/>
    </row>
    <row r="6049" spans="2:13" x14ac:dyDescent="0.25">
      <c r="B6049" s="151"/>
      <c r="M6049" s="160"/>
    </row>
    <row r="6050" spans="2:13" x14ac:dyDescent="0.25">
      <c r="B6050" s="151"/>
      <c r="M6050" s="160"/>
    </row>
    <row r="6051" spans="2:13" x14ac:dyDescent="0.25">
      <c r="B6051" s="151"/>
      <c r="M6051" s="160"/>
    </row>
    <row r="6052" spans="2:13" x14ac:dyDescent="0.25">
      <c r="B6052" s="151"/>
      <c r="M6052" s="160"/>
    </row>
    <row r="6053" spans="2:13" x14ac:dyDescent="0.25">
      <c r="B6053" s="151"/>
      <c r="M6053" s="160"/>
    </row>
    <row r="6054" spans="2:13" x14ac:dyDescent="0.25">
      <c r="B6054" s="151"/>
      <c r="M6054" s="160"/>
    </row>
    <row r="6055" spans="2:13" x14ac:dyDescent="0.25">
      <c r="B6055" s="151"/>
      <c r="M6055" s="160"/>
    </row>
    <row r="6056" spans="2:13" x14ac:dyDescent="0.25">
      <c r="B6056" s="151"/>
      <c r="M6056" s="160"/>
    </row>
    <row r="6057" spans="2:13" x14ac:dyDescent="0.25">
      <c r="B6057" s="151"/>
      <c r="M6057" s="160"/>
    </row>
    <row r="6058" spans="2:13" x14ac:dyDescent="0.25">
      <c r="B6058" s="151"/>
      <c r="M6058" s="160"/>
    </row>
    <row r="6059" spans="2:13" x14ac:dyDescent="0.25">
      <c r="B6059" s="151"/>
      <c r="M6059" s="160"/>
    </row>
    <row r="6060" spans="2:13" x14ac:dyDescent="0.25">
      <c r="B6060" s="151"/>
      <c r="M6060" s="160"/>
    </row>
    <row r="6061" spans="2:13" x14ac:dyDescent="0.25">
      <c r="B6061" s="151"/>
      <c r="M6061" s="160"/>
    </row>
    <row r="6062" spans="2:13" x14ac:dyDescent="0.25">
      <c r="B6062" s="151"/>
      <c r="M6062" s="160"/>
    </row>
    <row r="6063" spans="2:13" x14ac:dyDescent="0.25">
      <c r="B6063" s="151"/>
      <c r="M6063" s="160"/>
    </row>
    <row r="6064" spans="2:13" x14ac:dyDescent="0.25">
      <c r="B6064" s="151"/>
      <c r="M6064" s="160"/>
    </row>
    <row r="6065" spans="2:13" x14ac:dyDescent="0.25">
      <c r="B6065" s="151"/>
      <c r="M6065" s="160"/>
    </row>
    <row r="6066" spans="2:13" x14ac:dyDescent="0.25">
      <c r="B6066" s="151"/>
      <c r="M6066" s="160"/>
    </row>
    <row r="6067" spans="2:13" x14ac:dyDescent="0.25">
      <c r="B6067" s="151"/>
      <c r="M6067" s="160"/>
    </row>
    <row r="6068" spans="2:13" x14ac:dyDescent="0.25">
      <c r="B6068" s="151"/>
      <c r="M6068" s="160"/>
    </row>
    <row r="6069" spans="2:13" x14ac:dyDescent="0.25">
      <c r="B6069" s="151"/>
      <c r="M6069" s="160"/>
    </row>
    <row r="6070" spans="2:13" x14ac:dyDescent="0.25">
      <c r="B6070" s="151"/>
      <c r="M6070" s="160"/>
    </row>
    <row r="6071" spans="2:13" x14ac:dyDescent="0.25">
      <c r="B6071" s="151"/>
      <c r="M6071" s="160"/>
    </row>
    <row r="6072" spans="2:13" x14ac:dyDescent="0.25">
      <c r="B6072" s="151"/>
      <c r="M6072" s="160"/>
    </row>
    <row r="6073" spans="2:13" x14ac:dyDescent="0.25">
      <c r="B6073" s="151"/>
      <c r="M6073" s="160"/>
    </row>
    <row r="6074" spans="2:13" x14ac:dyDescent="0.25">
      <c r="B6074" s="151"/>
      <c r="M6074" s="160"/>
    </row>
    <row r="6075" spans="2:13" x14ac:dyDescent="0.25">
      <c r="B6075" s="151"/>
      <c r="M6075" s="160"/>
    </row>
    <row r="6076" spans="2:13" x14ac:dyDescent="0.25">
      <c r="B6076" s="151"/>
      <c r="M6076" s="160"/>
    </row>
    <row r="6077" spans="2:13" x14ac:dyDescent="0.25">
      <c r="B6077" s="151"/>
      <c r="M6077" s="160"/>
    </row>
    <row r="6078" spans="2:13" x14ac:dyDescent="0.25">
      <c r="B6078" s="151"/>
      <c r="M6078" s="160"/>
    </row>
    <row r="6079" spans="2:13" x14ac:dyDescent="0.25">
      <c r="B6079" s="151"/>
      <c r="M6079" s="160"/>
    </row>
    <row r="6080" spans="2:13" x14ac:dyDescent="0.25">
      <c r="B6080" s="151"/>
      <c r="M6080" s="160"/>
    </row>
    <row r="6081" spans="2:13" x14ac:dyDescent="0.25">
      <c r="B6081" s="151"/>
      <c r="M6081" s="160"/>
    </row>
    <row r="6082" spans="2:13" x14ac:dyDescent="0.25">
      <c r="B6082" s="151"/>
      <c r="M6082" s="160"/>
    </row>
    <row r="6083" spans="2:13" x14ac:dyDescent="0.25">
      <c r="B6083" s="151"/>
      <c r="M6083" s="160"/>
    </row>
    <row r="6084" spans="2:13" x14ac:dyDescent="0.25">
      <c r="B6084" s="151"/>
      <c r="M6084" s="160"/>
    </row>
    <row r="6085" spans="2:13" x14ac:dyDescent="0.25">
      <c r="B6085" s="151"/>
      <c r="M6085" s="160"/>
    </row>
    <row r="6086" spans="2:13" x14ac:dyDescent="0.25">
      <c r="B6086" s="151"/>
      <c r="M6086" s="160"/>
    </row>
    <row r="6087" spans="2:13" x14ac:dyDescent="0.25">
      <c r="B6087" s="151"/>
      <c r="M6087" s="160"/>
    </row>
    <row r="6088" spans="2:13" x14ac:dyDescent="0.25">
      <c r="B6088" s="151"/>
      <c r="M6088" s="160"/>
    </row>
    <row r="6089" spans="2:13" x14ac:dyDescent="0.25">
      <c r="B6089" s="151"/>
      <c r="M6089" s="160"/>
    </row>
    <row r="6090" spans="2:13" x14ac:dyDescent="0.25">
      <c r="B6090" s="151"/>
      <c r="M6090" s="160"/>
    </row>
    <row r="6091" spans="2:13" x14ac:dyDescent="0.25">
      <c r="B6091" s="151"/>
      <c r="M6091" s="160"/>
    </row>
    <row r="6092" spans="2:13" x14ac:dyDescent="0.25">
      <c r="B6092" s="151"/>
      <c r="M6092" s="160"/>
    </row>
    <row r="6093" spans="2:13" x14ac:dyDescent="0.25">
      <c r="B6093" s="151"/>
      <c r="M6093" s="160"/>
    </row>
    <row r="6094" spans="2:13" x14ac:dyDescent="0.25">
      <c r="B6094" s="151"/>
      <c r="M6094" s="160"/>
    </row>
    <row r="6095" spans="2:13" x14ac:dyDescent="0.25">
      <c r="B6095" s="151"/>
      <c r="M6095" s="160"/>
    </row>
    <row r="6096" spans="2:13" x14ac:dyDescent="0.25">
      <c r="B6096" s="151"/>
      <c r="M6096" s="160"/>
    </row>
    <row r="6097" spans="2:13" x14ac:dyDescent="0.25">
      <c r="B6097" s="151"/>
      <c r="M6097" s="160"/>
    </row>
    <row r="6098" spans="2:13" x14ac:dyDescent="0.25">
      <c r="B6098" s="151"/>
      <c r="M6098" s="160"/>
    </row>
    <row r="6099" spans="2:13" x14ac:dyDescent="0.25">
      <c r="B6099" s="151"/>
      <c r="M6099" s="160"/>
    </row>
    <row r="6100" spans="2:13" x14ac:dyDescent="0.25">
      <c r="B6100" s="151"/>
      <c r="M6100" s="160"/>
    </row>
    <row r="6101" spans="2:13" x14ac:dyDescent="0.25">
      <c r="B6101" s="151"/>
      <c r="M6101" s="160"/>
    </row>
    <row r="6102" spans="2:13" x14ac:dyDescent="0.25">
      <c r="B6102" s="151"/>
      <c r="M6102" s="160"/>
    </row>
    <row r="6103" spans="2:13" x14ac:dyDescent="0.25">
      <c r="B6103" s="151"/>
      <c r="M6103" s="160"/>
    </row>
    <row r="6104" spans="2:13" x14ac:dyDescent="0.25">
      <c r="B6104" s="151"/>
      <c r="M6104" s="160"/>
    </row>
    <row r="6105" spans="2:13" x14ac:dyDescent="0.25">
      <c r="B6105" s="151"/>
      <c r="M6105" s="160"/>
    </row>
    <row r="6106" spans="2:13" x14ac:dyDescent="0.25">
      <c r="B6106" s="151"/>
      <c r="M6106" s="160"/>
    </row>
    <row r="6107" spans="2:13" x14ac:dyDescent="0.25">
      <c r="B6107" s="151"/>
      <c r="M6107" s="160"/>
    </row>
    <row r="6108" spans="2:13" x14ac:dyDescent="0.25">
      <c r="B6108" s="151"/>
      <c r="M6108" s="160"/>
    </row>
    <row r="6109" spans="2:13" x14ac:dyDescent="0.25">
      <c r="B6109" s="151"/>
      <c r="M6109" s="160"/>
    </row>
    <row r="6110" spans="2:13" x14ac:dyDescent="0.25">
      <c r="B6110" s="151"/>
      <c r="M6110" s="160"/>
    </row>
    <row r="6111" spans="2:13" x14ac:dyDescent="0.25">
      <c r="B6111" s="151"/>
      <c r="M6111" s="160"/>
    </row>
    <row r="6112" spans="2:13" x14ac:dyDescent="0.25">
      <c r="B6112" s="151"/>
      <c r="M6112" s="160"/>
    </row>
    <row r="6113" spans="2:13" x14ac:dyDescent="0.25">
      <c r="B6113" s="151"/>
      <c r="M6113" s="160"/>
    </row>
    <row r="6114" spans="2:13" x14ac:dyDescent="0.25">
      <c r="B6114" s="151"/>
      <c r="M6114" s="160"/>
    </row>
    <row r="6115" spans="2:13" x14ac:dyDescent="0.25">
      <c r="B6115" s="151"/>
      <c r="M6115" s="160"/>
    </row>
    <row r="6116" spans="2:13" x14ac:dyDescent="0.25">
      <c r="B6116" s="151"/>
      <c r="M6116" s="160"/>
    </row>
    <row r="6117" spans="2:13" x14ac:dyDescent="0.25">
      <c r="B6117" s="151"/>
      <c r="M6117" s="160"/>
    </row>
    <row r="6118" spans="2:13" x14ac:dyDescent="0.25">
      <c r="B6118" s="151"/>
      <c r="M6118" s="160"/>
    </row>
    <row r="6119" spans="2:13" x14ac:dyDescent="0.25">
      <c r="B6119" s="151"/>
      <c r="M6119" s="160"/>
    </row>
    <row r="6120" spans="2:13" x14ac:dyDescent="0.25">
      <c r="B6120" s="151"/>
      <c r="M6120" s="160"/>
    </row>
    <row r="6121" spans="2:13" x14ac:dyDescent="0.25">
      <c r="B6121" s="151"/>
      <c r="M6121" s="160"/>
    </row>
    <row r="6122" spans="2:13" x14ac:dyDescent="0.25">
      <c r="B6122" s="151"/>
      <c r="M6122" s="160"/>
    </row>
    <row r="6123" spans="2:13" x14ac:dyDescent="0.25">
      <c r="B6123" s="151"/>
      <c r="M6123" s="160"/>
    </row>
    <row r="6124" spans="2:13" x14ac:dyDescent="0.25">
      <c r="B6124" s="151"/>
      <c r="M6124" s="160"/>
    </row>
    <row r="6125" spans="2:13" x14ac:dyDescent="0.25">
      <c r="B6125" s="151"/>
      <c r="M6125" s="160"/>
    </row>
    <row r="6126" spans="2:13" x14ac:dyDescent="0.25">
      <c r="B6126" s="151"/>
      <c r="M6126" s="160"/>
    </row>
    <row r="6127" spans="2:13" x14ac:dyDescent="0.25">
      <c r="B6127" s="151"/>
      <c r="M6127" s="160"/>
    </row>
    <row r="6128" spans="2:13" x14ac:dyDescent="0.25">
      <c r="B6128" s="151"/>
      <c r="M6128" s="160"/>
    </row>
    <row r="6129" spans="2:13" x14ac:dyDescent="0.25">
      <c r="B6129" s="151"/>
      <c r="M6129" s="160"/>
    </row>
    <row r="6130" spans="2:13" x14ac:dyDescent="0.25">
      <c r="B6130" s="151"/>
      <c r="M6130" s="160"/>
    </row>
    <row r="6131" spans="2:13" x14ac:dyDescent="0.25">
      <c r="B6131" s="151"/>
      <c r="M6131" s="160"/>
    </row>
    <row r="6132" spans="2:13" x14ac:dyDescent="0.25">
      <c r="B6132" s="151"/>
      <c r="M6132" s="160"/>
    </row>
    <row r="6133" spans="2:13" x14ac:dyDescent="0.25">
      <c r="B6133" s="151"/>
      <c r="M6133" s="160"/>
    </row>
    <row r="6134" spans="2:13" x14ac:dyDescent="0.25">
      <c r="B6134" s="151"/>
      <c r="M6134" s="160"/>
    </row>
    <row r="6135" spans="2:13" x14ac:dyDescent="0.25">
      <c r="B6135" s="151"/>
      <c r="M6135" s="160"/>
    </row>
    <row r="6136" spans="2:13" x14ac:dyDescent="0.25">
      <c r="B6136" s="151"/>
      <c r="M6136" s="160"/>
    </row>
    <row r="6137" spans="2:13" x14ac:dyDescent="0.25">
      <c r="B6137" s="151"/>
      <c r="M6137" s="160"/>
    </row>
    <row r="6138" spans="2:13" x14ac:dyDescent="0.25">
      <c r="B6138" s="151"/>
      <c r="M6138" s="160"/>
    </row>
    <row r="6139" spans="2:13" x14ac:dyDescent="0.25">
      <c r="B6139" s="151"/>
      <c r="M6139" s="160"/>
    </row>
    <row r="6140" spans="2:13" x14ac:dyDescent="0.25">
      <c r="B6140" s="151"/>
      <c r="M6140" s="160"/>
    </row>
    <row r="6141" spans="2:13" x14ac:dyDescent="0.25">
      <c r="B6141" s="151"/>
      <c r="M6141" s="160"/>
    </row>
    <row r="6142" spans="2:13" x14ac:dyDescent="0.25">
      <c r="B6142" s="151"/>
      <c r="M6142" s="160"/>
    </row>
    <row r="6143" spans="2:13" x14ac:dyDescent="0.25">
      <c r="B6143" s="151"/>
      <c r="M6143" s="160"/>
    </row>
    <row r="6144" spans="2:13" x14ac:dyDescent="0.25">
      <c r="B6144" s="151"/>
      <c r="M6144" s="160"/>
    </row>
    <row r="6145" spans="2:13" x14ac:dyDescent="0.25">
      <c r="B6145" s="151"/>
      <c r="M6145" s="160"/>
    </row>
    <row r="6146" spans="2:13" x14ac:dyDescent="0.25">
      <c r="B6146" s="151"/>
      <c r="M6146" s="160"/>
    </row>
    <row r="6147" spans="2:13" x14ac:dyDescent="0.25">
      <c r="B6147" s="151"/>
      <c r="M6147" s="160"/>
    </row>
    <row r="6148" spans="2:13" x14ac:dyDescent="0.25">
      <c r="B6148" s="151"/>
      <c r="M6148" s="160"/>
    </row>
    <row r="6149" spans="2:13" x14ac:dyDescent="0.25">
      <c r="B6149" s="151"/>
      <c r="M6149" s="160"/>
    </row>
    <row r="6150" spans="2:13" x14ac:dyDescent="0.25">
      <c r="B6150" s="151"/>
      <c r="M6150" s="160"/>
    </row>
    <row r="6151" spans="2:13" x14ac:dyDescent="0.25">
      <c r="B6151" s="151"/>
      <c r="M6151" s="160"/>
    </row>
    <row r="6152" spans="2:13" x14ac:dyDescent="0.25">
      <c r="B6152" s="151"/>
      <c r="M6152" s="160"/>
    </row>
    <row r="6153" spans="2:13" x14ac:dyDescent="0.25">
      <c r="B6153" s="151"/>
      <c r="M6153" s="160"/>
    </row>
    <row r="6154" spans="2:13" x14ac:dyDescent="0.25">
      <c r="B6154" s="151"/>
      <c r="M6154" s="160"/>
    </row>
    <row r="6155" spans="2:13" x14ac:dyDescent="0.25">
      <c r="B6155" s="151"/>
      <c r="M6155" s="160"/>
    </row>
    <row r="6156" spans="2:13" x14ac:dyDescent="0.25">
      <c r="B6156" s="151"/>
      <c r="M6156" s="160"/>
    </row>
    <row r="6157" spans="2:13" x14ac:dyDescent="0.25">
      <c r="B6157" s="151"/>
      <c r="M6157" s="160"/>
    </row>
    <row r="6158" spans="2:13" x14ac:dyDescent="0.25">
      <c r="B6158" s="151"/>
      <c r="M6158" s="160"/>
    </row>
    <row r="6159" spans="2:13" x14ac:dyDescent="0.25">
      <c r="B6159" s="151"/>
      <c r="M6159" s="160"/>
    </row>
    <row r="6160" spans="2:13" x14ac:dyDescent="0.25">
      <c r="B6160" s="151"/>
      <c r="M6160" s="160"/>
    </row>
    <row r="6161" spans="2:13" x14ac:dyDescent="0.25">
      <c r="B6161" s="151"/>
      <c r="M6161" s="160"/>
    </row>
    <row r="6162" spans="2:13" x14ac:dyDescent="0.25">
      <c r="B6162" s="151"/>
      <c r="M6162" s="160"/>
    </row>
    <row r="6163" spans="2:13" x14ac:dyDescent="0.25">
      <c r="B6163" s="151"/>
      <c r="M6163" s="160"/>
    </row>
    <row r="6164" spans="2:13" x14ac:dyDescent="0.25">
      <c r="B6164" s="151"/>
      <c r="M6164" s="160"/>
    </row>
    <row r="6165" spans="2:13" x14ac:dyDescent="0.25">
      <c r="B6165" s="151"/>
      <c r="M6165" s="160"/>
    </row>
    <row r="6166" spans="2:13" x14ac:dyDescent="0.25">
      <c r="B6166" s="151"/>
      <c r="M6166" s="160"/>
    </row>
    <row r="6167" spans="2:13" x14ac:dyDescent="0.25">
      <c r="B6167" s="151"/>
      <c r="M6167" s="160"/>
    </row>
    <row r="6168" spans="2:13" x14ac:dyDescent="0.25">
      <c r="B6168" s="151"/>
      <c r="M6168" s="160"/>
    </row>
    <row r="6169" spans="2:13" x14ac:dyDescent="0.25">
      <c r="B6169" s="151"/>
      <c r="M6169" s="160"/>
    </row>
    <row r="6170" spans="2:13" x14ac:dyDescent="0.25">
      <c r="B6170" s="151"/>
      <c r="M6170" s="160"/>
    </row>
    <row r="6171" spans="2:13" x14ac:dyDescent="0.25">
      <c r="B6171" s="151"/>
      <c r="M6171" s="160"/>
    </row>
    <row r="6172" spans="2:13" x14ac:dyDescent="0.25">
      <c r="B6172" s="151"/>
      <c r="M6172" s="160"/>
    </row>
    <row r="6173" spans="2:13" x14ac:dyDescent="0.25">
      <c r="B6173" s="151"/>
      <c r="M6173" s="160"/>
    </row>
    <row r="6174" spans="2:13" x14ac:dyDescent="0.25">
      <c r="B6174" s="151"/>
      <c r="M6174" s="160"/>
    </row>
    <row r="6175" spans="2:13" x14ac:dyDescent="0.25">
      <c r="B6175" s="151"/>
      <c r="M6175" s="160"/>
    </row>
    <row r="6176" spans="2:13" x14ac:dyDescent="0.25">
      <c r="B6176" s="151"/>
      <c r="M6176" s="160"/>
    </row>
    <row r="6177" spans="2:13" x14ac:dyDescent="0.25">
      <c r="B6177" s="151"/>
      <c r="M6177" s="160"/>
    </row>
    <row r="6178" spans="2:13" x14ac:dyDescent="0.25">
      <c r="B6178" s="151"/>
      <c r="M6178" s="160"/>
    </row>
    <row r="6179" spans="2:13" x14ac:dyDescent="0.25">
      <c r="B6179" s="151"/>
      <c r="M6179" s="160"/>
    </row>
    <row r="6180" spans="2:13" x14ac:dyDescent="0.25">
      <c r="B6180" s="151"/>
      <c r="M6180" s="160"/>
    </row>
    <row r="6181" spans="2:13" x14ac:dyDescent="0.25">
      <c r="B6181" s="151"/>
      <c r="M6181" s="160"/>
    </row>
    <row r="6182" spans="2:13" x14ac:dyDescent="0.25">
      <c r="B6182" s="151"/>
      <c r="M6182" s="160"/>
    </row>
    <row r="6183" spans="2:13" x14ac:dyDescent="0.25">
      <c r="B6183" s="151"/>
      <c r="M6183" s="160"/>
    </row>
    <row r="6184" spans="2:13" x14ac:dyDescent="0.25">
      <c r="B6184" s="151"/>
      <c r="M6184" s="160"/>
    </row>
    <row r="6185" spans="2:13" x14ac:dyDescent="0.25">
      <c r="B6185" s="151"/>
      <c r="M6185" s="160"/>
    </row>
    <row r="6186" spans="2:13" x14ac:dyDescent="0.25">
      <c r="B6186" s="151"/>
      <c r="M6186" s="160"/>
    </row>
    <row r="6187" spans="2:13" x14ac:dyDescent="0.25">
      <c r="B6187" s="151"/>
      <c r="M6187" s="160"/>
    </row>
    <row r="6188" spans="2:13" x14ac:dyDescent="0.25">
      <c r="B6188" s="151"/>
      <c r="M6188" s="160"/>
    </row>
    <row r="6189" spans="2:13" x14ac:dyDescent="0.25">
      <c r="B6189" s="151"/>
      <c r="M6189" s="160"/>
    </row>
    <row r="6190" spans="2:13" x14ac:dyDescent="0.25">
      <c r="B6190" s="151"/>
      <c r="M6190" s="160"/>
    </row>
    <row r="6191" spans="2:13" x14ac:dyDescent="0.25">
      <c r="B6191" s="151"/>
      <c r="M6191" s="160"/>
    </row>
    <row r="6192" spans="2:13" x14ac:dyDescent="0.25">
      <c r="B6192" s="151"/>
      <c r="M6192" s="160"/>
    </row>
    <row r="6193" spans="2:13" x14ac:dyDescent="0.25">
      <c r="B6193" s="151"/>
      <c r="M6193" s="160"/>
    </row>
    <row r="6194" spans="2:13" x14ac:dyDescent="0.25">
      <c r="B6194" s="151"/>
      <c r="M6194" s="160"/>
    </row>
    <row r="6195" spans="2:13" x14ac:dyDescent="0.25">
      <c r="B6195" s="151"/>
      <c r="M6195" s="160"/>
    </row>
    <row r="6196" spans="2:13" x14ac:dyDescent="0.25">
      <c r="B6196" s="151"/>
      <c r="M6196" s="160"/>
    </row>
    <row r="6197" spans="2:13" x14ac:dyDescent="0.25">
      <c r="B6197" s="151"/>
      <c r="M6197" s="160"/>
    </row>
    <row r="6198" spans="2:13" x14ac:dyDescent="0.25">
      <c r="B6198" s="151"/>
      <c r="M6198" s="160"/>
    </row>
    <row r="6199" spans="2:13" x14ac:dyDescent="0.25">
      <c r="B6199" s="151"/>
      <c r="M6199" s="160"/>
    </row>
    <row r="6200" spans="2:13" x14ac:dyDescent="0.25">
      <c r="B6200" s="151"/>
      <c r="M6200" s="160"/>
    </row>
    <row r="6201" spans="2:13" x14ac:dyDescent="0.25">
      <c r="B6201" s="151"/>
      <c r="M6201" s="160"/>
    </row>
    <row r="6202" spans="2:13" x14ac:dyDescent="0.25">
      <c r="B6202" s="151"/>
      <c r="M6202" s="160"/>
    </row>
    <row r="6203" spans="2:13" x14ac:dyDescent="0.25">
      <c r="B6203" s="151"/>
      <c r="M6203" s="160"/>
    </row>
    <row r="6204" spans="2:13" x14ac:dyDescent="0.25">
      <c r="B6204" s="151"/>
      <c r="M6204" s="160"/>
    </row>
    <row r="6205" spans="2:13" x14ac:dyDescent="0.25">
      <c r="B6205" s="151"/>
      <c r="M6205" s="160"/>
    </row>
    <row r="6206" spans="2:13" x14ac:dyDescent="0.25">
      <c r="B6206" s="151"/>
      <c r="M6206" s="160"/>
    </row>
    <row r="6207" spans="2:13" x14ac:dyDescent="0.25">
      <c r="B6207" s="151"/>
      <c r="M6207" s="160"/>
    </row>
    <row r="6208" spans="2:13" x14ac:dyDescent="0.25">
      <c r="B6208" s="151"/>
      <c r="M6208" s="160"/>
    </row>
    <row r="6209" spans="2:13" x14ac:dyDescent="0.25">
      <c r="B6209" s="151"/>
      <c r="M6209" s="160"/>
    </row>
    <row r="6210" spans="2:13" x14ac:dyDescent="0.25">
      <c r="B6210" s="151"/>
      <c r="M6210" s="160"/>
    </row>
    <row r="6211" spans="2:13" x14ac:dyDescent="0.25">
      <c r="B6211" s="151"/>
      <c r="M6211" s="160"/>
    </row>
    <row r="6212" spans="2:13" x14ac:dyDescent="0.25">
      <c r="B6212" s="151"/>
      <c r="M6212" s="160"/>
    </row>
    <row r="6213" spans="2:13" x14ac:dyDescent="0.25">
      <c r="B6213" s="151"/>
      <c r="M6213" s="160"/>
    </row>
    <row r="6214" spans="2:13" x14ac:dyDescent="0.25">
      <c r="B6214" s="151"/>
      <c r="M6214" s="160"/>
    </row>
    <row r="6215" spans="2:13" x14ac:dyDescent="0.25">
      <c r="B6215" s="151"/>
      <c r="M6215" s="160"/>
    </row>
    <row r="6216" spans="2:13" x14ac:dyDescent="0.25">
      <c r="B6216" s="151"/>
      <c r="M6216" s="160"/>
    </row>
    <row r="6217" spans="2:13" x14ac:dyDescent="0.25">
      <c r="B6217" s="151"/>
      <c r="M6217" s="160"/>
    </row>
    <row r="6218" spans="2:13" x14ac:dyDescent="0.25">
      <c r="B6218" s="151"/>
      <c r="M6218" s="160"/>
    </row>
    <row r="6219" spans="2:13" x14ac:dyDescent="0.25">
      <c r="B6219" s="151"/>
      <c r="M6219" s="160"/>
    </row>
    <row r="6220" spans="2:13" x14ac:dyDescent="0.25">
      <c r="B6220" s="151"/>
      <c r="M6220" s="160"/>
    </row>
    <row r="6221" spans="2:13" x14ac:dyDescent="0.25">
      <c r="B6221" s="151"/>
      <c r="M6221" s="160"/>
    </row>
    <row r="6222" spans="2:13" x14ac:dyDescent="0.25">
      <c r="B6222" s="151"/>
      <c r="M6222" s="160"/>
    </row>
    <row r="6223" spans="2:13" x14ac:dyDescent="0.25">
      <c r="B6223" s="151"/>
      <c r="M6223" s="160"/>
    </row>
    <row r="6224" spans="2:13" x14ac:dyDescent="0.25">
      <c r="B6224" s="151"/>
      <c r="M6224" s="160"/>
    </row>
    <row r="6225" spans="2:13" x14ac:dyDescent="0.25">
      <c r="B6225" s="151"/>
      <c r="M6225" s="160"/>
    </row>
    <row r="6226" spans="2:13" x14ac:dyDescent="0.25">
      <c r="B6226" s="151"/>
      <c r="M6226" s="160"/>
    </row>
    <row r="6227" spans="2:13" x14ac:dyDescent="0.25">
      <c r="B6227" s="151"/>
      <c r="M6227" s="160"/>
    </row>
    <row r="6228" spans="2:13" x14ac:dyDescent="0.25">
      <c r="B6228" s="151"/>
      <c r="M6228" s="160"/>
    </row>
    <row r="6229" spans="2:13" x14ac:dyDescent="0.25">
      <c r="B6229" s="151"/>
      <c r="M6229" s="160"/>
    </row>
    <row r="6230" spans="2:13" x14ac:dyDescent="0.25">
      <c r="B6230" s="151"/>
      <c r="M6230" s="160"/>
    </row>
    <row r="6231" spans="2:13" x14ac:dyDescent="0.25">
      <c r="B6231" s="151"/>
      <c r="M6231" s="160"/>
    </row>
    <row r="6232" spans="2:13" x14ac:dyDescent="0.25">
      <c r="B6232" s="151"/>
      <c r="M6232" s="160"/>
    </row>
    <row r="6233" spans="2:13" x14ac:dyDescent="0.25">
      <c r="B6233" s="151"/>
      <c r="M6233" s="160"/>
    </row>
    <row r="6234" spans="2:13" x14ac:dyDescent="0.25">
      <c r="B6234" s="151"/>
      <c r="M6234" s="160"/>
    </row>
    <row r="6235" spans="2:13" x14ac:dyDescent="0.25">
      <c r="B6235" s="151"/>
      <c r="M6235" s="160"/>
    </row>
    <row r="6236" spans="2:13" x14ac:dyDescent="0.25">
      <c r="B6236" s="151"/>
      <c r="M6236" s="160"/>
    </row>
    <row r="6237" spans="2:13" x14ac:dyDescent="0.25">
      <c r="B6237" s="151"/>
      <c r="M6237" s="160"/>
    </row>
    <row r="6238" spans="2:13" x14ac:dyDescent="0.25">
      <c r="B6238" s="151"/>
      <c r="M6238" s="160"/>
    </row>
    <row r="6239" spans="2:13" x14ac:dyDescent="0.25">
      <c r="B6239" s="151"/>
      <c r="M6239" s="160"/>
    </row>
    <row r="6240" spans="2:13" x14ac:dyDescent="0.25">
      <c r="B6240" s="151"/>
      <c r="M6240" s="160"/>
    </row>
    <row r="6241" spans="2:13" x14ac:dyDescent="0.25">
      <c r="B6241" s="151"/>
      <c r="M6241" s="160"/>
    </row>
    <row r="6242" spans="2:13" x14ac:dyDescent="0.25">
      <c r="B6242" s="151"/>
      <c r="M6242" s="160"/>
    </row>
    <row r="6243" spans="2:13" x14ac:dyDescent="0.25">
      <c r="B6243" s="151"/>
      <c r="M6243" s="160"/>
    </row>
    <row r="6244" spans="2:13" x14ac:dyDescent="0.25">
      <c r="B6244" s="151"/>
      <c r="M6244" s="160"/>
    </row>
    <row r="6245" spans="2:13" x14ac:dyDescent="0.25">
      <c r="B6245" s="151"/>
      <c r="M6245" s="160"/>
    </row>
    <row r="6246" spans="2:13" x14ac:dyDescent="0.25">
      <c r="B6246" s="151"/>
      <c r="M6246" s="160"/>
    </row>
    <row r="6247" spans="2:13" x14ac:dyDescent="0.25">
      <c r="B6247" s="151"/>
      <c r="M6247" s="160"/>
    </row>
    <row r="6248" spans="2:13" x14ac:dyDescent="0.25">
      <c r="B6248" s="151"/>
      <c r="M6248" s="160"/>
    </row>
    <row r="6249" spans="2:13" x14ac:dyDescent="0.25">
      <c r="B6249" s="151"/>
      <c r="M6249" s="160"/>
    </row>
    <row r="6250" spans="2:13" x14ac:dyDescent="0.25">
      <c r="B6250" s="151"/>
      <c r="M6250" s="160"/>
    </row>
    <row r="6251" spans="2:13" x14ac:dyDescent="0.25">
      <c r="B6251" s="151"/>
      <c r="M6251" s="160"/>
    </row>
    <row r="6252" spans="2:13" x14ac:dyDescent="0.25">
      <c r="B6252" s="151"/>
      <c r="M6252" s="160"/>
    </row>
    <row r="6253" spans="2:13" x14ac:dyDescent="0.25">
      <c r="B6253" s="151"/>
      <c r="M6253" s="160"/>
    </row>
    <row r="6254" spans="2:13" x14ac:dyDescent="0.25">
      <c r="B6254" s="151"/>
      <c r="M6254" s="160"/>
    </row>
    <row r="6255" spans="2:13" x14ac:dyDescent="0.25">
      <c r="B6255" s="151"/>
      <c r="M6255" s="160"/>
    </row>
    <row r="6256" spans="2:13" x14ac:dyDescent="0.25">
      <c r="B6256" s="151"/>
      <c r="M6256" s="160"/>
    </row>
    <row r="6257" spans="2:13" x14ac:dyDescent="0.25">
      <c r="B6257" s="151"/>
      <c r="M6257" s="160"/>
    </row>
    <row r="6258" spans="2:13" x14ac:dyDescent="0.25">
      <c r="B6258" s="151"/>
      <c r="M6258" s="160"/>
    </row>
    <row r="6259" spans="2:13" x14ac:dyDescent="0.25">
      <c r="B6259" s="151"/>
      <c r="M6259" s="160"/>
    </row>
    <row r="6260" spans="2:13" x14ac:dyDescent="0.25">
      <c r="B6260" s="151"/>
      <c r="M6260" s="160"/>
    </row>
    <row r="6261" spans="2:13" x14ac:dyDescent="0.25">
      <c r="B6261" s="151"/>
      <c r="M6261" s="160"/>
    </row>
    <row r="6262" spans="2:13" x14ac:dyDescent="0.25">
      <c r="B6262" s="151"/>
      <c r="M6262" s="160"/>
    </row>
    <row r="6263" spans="2:13" x14ac:dyDescent="0.25">
      <c r="B6263" s="151"/>
      <c r="M6263" s="160"/>
    </row>
    <row r="6264" spans="2:13" x14ac:dyDescent="0.25">
      <c r="B6264" s="151"/>
      <c r="M6264" s="160"/>
    </row>
    <row r="6265" spans="2:13" x14ac:dyDescent="0.25">
      <c r="B6265" s="151"/>
      <c r="M6265" s="160"/>
    </row>
    <row r="6266" spans="2:13" x14ac:dyDescent="0.25">
      <c r="B6266" s="151"/>
      <c r="M6266" s="160"/>
    </row>
    <row r="6267" spans="2:13" x14ac:dyDescent="0.25">
      <c r="B6267" s="151"/>
      <c r="M6267" s="160"/>
    </row>
    <row r="6268" spans="2:13" x14ac:dyDescent="0.25">
      <c r="B6268" s="151"/>
      <c r="M6268" s="160"/>
    </row>
    <row r="6269" spans="2:13" x14ac:dyDescent="0.25">
      <c r="B6269" s="151"/>
      <c r="M6269" s="160"/>
    </row>
    <row r="6270" spans="2:13" x14ac:dyDescent="0.25">
      <c r="B6270" s="151"/>
      <c r="M6270" s="160"/>
    </row>
    <row r="6271" spans="2:13" x14ac:dyDescent="0.25">
      <c r="B6271" s="151"/>
      <c r="M6271" s="160"/>
    </row>
    <row r="6272" spans="2:13" x14ac:dyDescent="0.25">
      <c r="B6272" s="151"/>
      <c r="M6272" s="160"/>
    </row>
    <row r="6273" spans="2:13" x14ac:dyDescent="0.25">
      <c r="B6273" s="151"/>
      <c r="M6273" s="160"/>
    </row>
    <row r="6274" spans="2:13" x14ac:dyDescent="0.25">
      <c r="B6274" s="151"/>
      <c r="M6274" s="160"/>
    </row>
    <row r="6275" spans="2:13" x14ac:dyDescent="0.25">
      <c r="B6275" s="151"/>
      <c r="M6275" s="160"/>
    </row>
    <row r="6276" spans="2:13" x14ac:dyDescent="0.25">
      <c r="B6276" s="151"/>
      <c r="M6276" s="160"/>
    </row>
    <row r="6277" spans="2:13" x14ac:dyDescent="0.25">
      <c r="B6277" s="151"/>
      <c r="M6277" s="160"/>
    </row>
    <row r="6278" spans="2:13" x14ac:dyDescent="0.25">
      <c r="B6278" s="151"/>
      <c r="M6278" s="160"/>
    </row>
    <row r="6279" spans="2:13" x14ac:dyDescent="0.25">
      <c r="B6279" s="151"/>
      <c r="M6279" s="160"/>
    </row>
    <row r="6280" spans="2:13" x14ac:dyDescent="0.25">
      <c r="B6280" s="151"/>
      <c r="M6280" s="160"/>
    </row>
    <row r="6281" spans="2:13" x14ac:dyDescent="0.25">
      <c r="B6281" s="151"/>
      <c r="M6281" s="160"/>
    </row>
    <row r="6282" spans="2:13" x14ac:dyDescent="0.25">
      <c r="B6282" s="151"/>
      <c r="M6282" s="160"/>
    </row>
    <row r="6283" spans="2:13" x14ac:dyDescent="0.25">
      <c r="B6283" s="151"/>
      <c r="M6283" s="160"/>
    </row>
    <row r="6284" spans="2:13" x14ac:dyDescent="0.25">
      <c r="B6284" s="151"/>
      <c r="M6284" s="160"/>
    </row>
    <row r="6285" spans="2:13" x14ac:dyDescent="0.25">
      <c r="B6285" s="151"/>
      <c r="M6285" s="160"/>
    </row>
    <row r="6286" spans="2:13" x14ac:dyDescent="0.25">
      <c r="B6286" s="151"/>
      <c r="M6286" s="160"/>
    </row>
    <row r="6287" spans="2:13" x14ac:dyDescent="0.25">
      <c r="B6287" s="151"/>
      <c r="M6287" s="160"/>
    </row>
    <row r="6288" spans="2:13" x14ac:dyDescent="0.25">
      <c r="B6288" s="151"/>
      <c r="M6288" s="160"/>
    </row>
    <row r="6289" spans="2:13" x14ac:dyDescent="0.25">
      <c r="B6289" s="151"/>
      <c r="M6289" s="160"/>
    </row>
    <row r="6290" spans="2:13" x14ac:dyDescent="0.25">
      <c r="B6290" s="151"/>
      <c r="M6290" s="160"/>
    </row>
    <row r="6291" spans="2:13" x14ac:dyDescent="0.25">
      <c r="B6291" s="151"/>
      <c r="M6291" s="160"/>
    </row>
    <row r="6292" spans="2:13" x14ac:dyDescent="0.25">
      <c r="B6292" s="151"/>
      <c r="M6292" s="160"/>
    </row>
    <row r="6293" spans="2:13" x14ac:dyDescent="0.25">
      <c r="B6293" s="151"/>
      <c r="M6293" s="160"/>
    </row>
    <row r="6294" spans="2:13" x14ac:dyDescent="0.25">
      <c r="B6294" s="151"/>
      <c r="M6294" s="160"/>
    </row>
    <row r="6295" spans="2:13" x14ac:dyDescent="0.25">
      <c r="B6295" s="151"/>
      <c r="M6295" s="160"/>
    </row>
    <row r="6296" spans="2:13" x14ac:dyDescent="0.25">
      <c r="B6296" s="151"/>
      <c r="M6296" s="160"/>
    </row>
    <row r="6297" spans="2:13" x14ac:dyDescent="0.25">
      <c r="B6297" s="151"/>
      <c r="M6297" s="160"/>
    </row>
    <row r="6298" spans="2:13" x14ac:dyDescent="0.25">
      <c r="B6298" s="151"/>
      <c r="M6298" s="160"/>
    </row>
    <row r="6299" spans="2:13" x14ac:dyDescent="0.25">
      <c r="B6299" s="151"/>
      <c r="M6299" s="160"/>
    </row>
    <row r="6300" spans="2:13" x14ac:dyDescent="0.25">
      <c r="B6300" s="151"/>
      <c r="M6300" s="160"/>
    </row>
    <row r="6301" spans="2:13" x14ac:dyDescent="0.25">
      <c r="B6301" s="151"/>
      <c r="M6301" s="160"/>
    </row>
    <row r="6302" spans="2:13" x14ac:dyDescent="0.25">
      <c r="B6302" s="151"/>
      <c r="M6302" s="160"/>
    </row>
    <row r="6303" spans="2:13" x14ac:dyDescent="0.25">
      <c r="B6303" s="151"/>
      <c r="M6303" s="160"/>
    </row>
    <row r="6304" spans="2:13" x14ac:dyDescent="0.25">
      <c r="B6304" s="151"/>
      <c r="M6304" s="160"/>
    </row>
    <row r="6305" spans="2:13" x14ac:dyDescent="0.25">
      <c r="B6305" s="151"/>
      <c r="M6305" s="160"/>
    </row>
    <row r="6306" spans="2:13" x14ac:dyDescent="0.25">
      <c r="B6306" s="151"/>
      <c r="M6306" s="160"/>
    </row>
    <row r="6307" spans="2:13" x14ac:dyDescent="0.25">
      <c r="B6307" s="151"/>
      <c r="M6307" s="160"/>
    </row>
    <row r="6308" spans="2:13" x14ac:dyDescent="0.25">
      <c r="B6308" s="151"/>
      <c r="M6308" s="160"/>
    </row>
    <row r="6309" spans="2:13" x14ac:dyDescent="0.25">
      <c r="B6309" s="151"/>
      <c r="M6309" s="160"/>
    </row>
    <row r="6310" spans="2:13" x14ac:dyDescent="0.25">
      <c r="B6310" s="151"/>
      <c r="M6310" s="160"/>
    </row>
    <row r="6311" spans="2:13" x14ac:dyDescent="0.25">
      <c r="B6311" s="151"/>
      <c r="M6311" s="160"/>
    </row>
    <row r="6312" spans="2:13" x14ac:dyDescent="0.25">
      <c r="B6312" s="151"/>
      <c r="M6312" s="160"/>
    </row>
    <row r="6313" spans="2:13" x14ac:dyDescent="0.25">
      <c r="B6313" s="151"/>
      <c r="M6313" s="160"/>
    </row>
    <row r="6314" spans="2:13" x14ac:dyDescent="0.25">
      <c r="B6314" s="151"/>
      <c r="M6314" s="160"/>
    </row>
    <row r="6315" spans="2:13" x14ac:dyDescent="0.25">
      <c r="B6315" s="151"/>
      <c r="M6315" s="160"/>
    </row>
    <row r="6316" spans="2:13" x14ac:dyDescent="0.25">
      <c r="B6316" s="151"/>
      <c r="M6316" s="160"/>
    </row>
    <row r="6317" spans="2:13" x14ac:dyDescent="0.25">
      <c r="B6317" s="151"/>
      <c r="M6317" s="160"/>
    </row>
    <row r="6318" spans="2:13" x14ac:dyDescent="0.25">
      <c r="B6318" s="151"/>
      <c r="M6318" s="160"/>
    </row>
    <row r="6319" spans="2:13" x14ac:dyDescent="0.25">
      <c r="B6319" s="151"/>
      <c r="M6319" s="160"/>
    </row>
    <row r="6320" spans="2:13" x14ac:dyDescent="0.25">
      <c r="B6320" s="151"/>
      <c r="M6320" s="160"/>
    </row>
    <row r="6321" spans="2:13" x14ac:dyDescent="0.25">
      <c r="B6321" s="151"/>
      <c r="M6321" s="160"/>
    </row>
    <row r="6322" spans="2:13" x14ac:dyDescent="0.25">
      <c r="B6322" s="151"/>
      <c r="M6322" s="160"/>
    </row>
    <row r="6323" spans="2:13" x14ac:dyDescent="0.25">
      <c r="B6323" s="151"/>
      <c r="M6323" s="160"/>
    </row>
    <row r="6324" spans="2:13" x14ac:dyDescent="0.25">
      <c r="B6324" s="151"/>
      <c r="M6324" s="160"/>
    </row>
    <row r="6325" spans="2:13" x14ac:dyDescent="0.25">
      <c r="B6325" s="151"/>
      <c r="M6325" s="160"/>
    </row>
    <row r="6326" spans="2:13" x14ac:dyDescent="0.25">
      <c r="B6326" s="151"/>
      <c r="M6326" s="160"/>
    </row>
    <row r="6327" spans="2:13" x14ac:dyDescent="0.25">
      <c r="B6327" s="151"/>
      <c r="M6327" s="160"/>
    </row>
    <row r="6328" spans="2:13" x14ac:dyDescent="0.25">
      <c r="B6328" s="151"/>
      <c r="M6328" s="160"/>
    </row>
    <row r="6329" spans="2:13" x14ac:dyDescent="0.25">
      <c r="B6329" s="151"/>
      <c r="M6329" s="160"/>
    </row>
    <row r="6330" spans="2:13" x14ac:dyDescent="0.25">
      <c r="B6330" s="151"/>
      <c r="M6330" s="160"/>
    </row>
    <row r="6331" spans="2:13" x14ac:dyDescent="0.25">
      <c r="B6331" s="151"/>
      <c r="M6331" s="160"/>
    </row>
    <row r="6332" spans="2:13" x14ac:dyDescent="0.25">
      <c r="B6332" s="151"/>
      <c r="M6332" s="160"/>
    </row>
    <row r="6333" spans="2:13" x14ac:dyDescent="0.25">
      <c r="B6333" s="151"/>
      <c r="M6333" s="160"/>
    </row>
    <row r="6334" spans="2:13" x14ac:dyDescent="0.25">
      <c r="B6334" s="151"/>
      <c r="M6334" s="160"/>
    </row>
    <row r="6335" spans="2:13" x14ac:dyDescent="0.25">
      <c r="B6335" s="151"/>
      <c r="M6335" s="160"/>
    </row>
    <row r="6336" spans="2:13" x14ac:dyDescent="0.25">
      <c r="B6336" s="151"/>
      <c r="M6336" s="160"/>
    </row>
    <row r="6337" spans="2:13" x14ac:dyDescent="0.25">
      <c r="B6337" s="151"/>
      <c r="M6337" s="160"/>
    </row>
    <row r="6338" spans="2:13" x14ac:dyDescent="0.25">
      <c r="B6338" s="151"/>
      <c r="M6338" s="160"/>
    </row>
    <row r="6339" spans="2:13" x14ac:dyDescent="0.25">
      <c r="B6339" s="151"/>
      <c r="M6339" s="160"/>
    </row>
    <row r="6340" spans="2:13" x14ac:dyDescent="0.25">
      <c r="B6340" s="151"/>
      <c r="M6340" s="160"/>
    </row>
    <row r="6341" spans="2:13" x14ac:dyDescent="0.25">
      <c r="B6341" s="151"/>
      <c r="M6341" s="160"/>
    </row>
    <row r="6342" spans="2:13" x14ac:dyDescent="0.25">
      <c r="B6342" s="151"/>
      <c r="M6342" s="160"/>
    </row>
    <row r="6343" spans="2:13" x14ac:dyDescent="0.25">
      <c r="B6343" s="151"/>
      <c r="M6343" s="160"/>
    </row>
    <row r="6344" spans="2:13" x14ac:dyDescent="0.25">
      <c r="B6344" s="151"/>
      <c r="M6344" s="160"/>
    </row>
    <row r="6345" spans="2:13" x14ac:dyDescent="0.25">
      <c r="B6345" s="151"/>
      <c r="M6345" s="160"/>
    </row>
    <row r="6346" spans="2:13" x14ac:dyDescent="0.25">
      <c r="B6346" s="151"/>
      <c r="M6346" s="160"/>
    </row>
    <row r="6347" spans="2:13" x14ac:dyDescent="0.25">
      <c r="B6347" s="151"/>
      <c r="M6347" s="160"/>
    </row>
    <row r="6348" spans="2:13" x14ac:dyDescent="0.25">
      <c r="B6348" s="151"/>
      <c r="M6348" s="160"/>
    </row>
    <row r="6349" spans="2:13" x14ac:dyDescent="0.25">
      <c r="B6349" s="151"/>
      <c r="M6349" s="160"/>
    </row>
    <row r="6350" spans="2:13" x14ac:dyDescent="0.25">
      <c r="B6350" s="151"/>
      <c r="M6350" s="160"/>
    </row>
    <row r="6351" spans="2:13" x14ac:dyDescent="0.25">
      <c r="B6351" s="151"/>
      <c r="M6351" s="160"/>
    </row>
    <row r="6352" spans="2:13" x14ac:dyDescent="0.25">
      <c r="B6352" s="151"/>
      <c r="M6352" s="160"/>
    </row>
    <row r="6353" spans="2:13" x14ac:dyDescent="0.25">
      <c r="B6353" s="151"/>
      <c r="M6353" s="160"/>
    </row>
    <row r="6354" spans="2:13" x14ac:dyDescent="0.25">
      <c r="B6354" s="151"/>
      <c r="M6354" s="160"/>
    </row>
    <row r="6355" spans="2:13" x14ac:dyDescent="0.25">
      <c r="B6355" s="151"/>
      <c r="M6355" s="160"/>
    </row>
    <row r="6356" spans="2:13" x14ac:dyDescent="0.25">
      <c r="B6356" s="151"/>
      <c r="M6356" s="160"/>
    </row>
    <row r="6357" spans="2:13" x14ac:dyDescent="0.25">
      <c r="B6357" s="151"/>
      <c r="M6357" s="160"/>
    </row>
    <row r="6358" spans="2:13" x14ac:dyDescent="0.25">
      <c r="B6358" s="151"/>
      <c r="M6358" s="160"/>
    </row>
    <row r="6359" spans="2:13" x14ac:dyDescent="0.25">
      <c r="B6359" s="151"/>
      <c r="M6359" s="160"/>
    </row>
    <row r="6360" spans="2:13" x14ac:dyDescent="0.25">
      <c r="B6360" s="151"/>
      <c r="M6360" s="160"/>
    </row>
    <row r="6361" spans="2:13" x14ac:dyDescent="0.25">
      <c r="B6361" s="151"/>
      <c r="M6361" s="160"/>
    </row>
    <row r="6362" spans="2:13" x14ac:dyDescent="0.25">
      <c r="B6362" s="151"/>
      <c r="M6362" s="160"/>
    </row>
    <row r="6363" spans="2:13" x14ac:dyDescent="0.25">
      <c r="B6363" s="151"/>
      <c r="M6363" s="160"/>
    </row>
    <row r="6364" spans="2:13" x14ac:dyDescent="0.25">
      <c r="B6364" s="151"/>
      <c r="M6364" s="160"/>
    </row>
    <row r="6365" spans="2:13" x14ac:dyDescent="0.25">
      <c r="B6365" s="151"/>
      <c r="M6365" s="160"/>
    </row>
    <row r="6366" spans="2:13" x14ac:dyDescent="0.25">
      <c r="B6366" s="151"/>
      <c r="M6366" s="160"/>
    </row>
    <row r="6367" spans="2:13" x14ac:dyDescent="0.25">
      <c r="B6367" s="151"/>
      <c r="M6367" s="160"/>
    </row>
    <row r="6368" spans="2:13" x14ac:dyDescent="0.25">
      <c r="B6368" s="151"/>
      <c r="M6368" s="160"/>
    </row>
    <row r="6369" spans="2:13" x14ac:dyDescent="0.25">
      <c r="B6369" s="151"/>
      <c r="M6369" s="160"/>
    </row>
    <row r="6370" spans="2:13" x14ac:dyDescent="0.25">
      <c r="B6370" s="151"/>
      <c r="M6370" s="160"/>
    </row>
    <row r="6371" spans="2:13" x14ac:dyDescent="0.25">
      <c r="B6371" s="151"/>
      <c r="M6371" s="160"/>
    </row>
    <row r="6372" spans="2:13" x14ac:dyDescent="0.25">
      <c r="B6372" s="151"/>
      <c r="M6372" s="160"/>
    </row>
    <row r="6373" spans="2:13" x14ac:dyDescent="0.25">
      <c r="B6373" s="151"/>
      <c r="M6373" s="160"/>
    </row>
    <row r="6374" spans="2:13" x14ac:dyDescent="0.25">
      <c r="B6374" s="151"/>
      <c r="M6374" s="160"/>
    </row>
    <row r="6375" spans="2:13" x14ac:dyDescent="0.25">
      <c r="B6375" s="151"/>
      <c r="M6375" s="160"/>
    </row>
    <row r="6376" spans="2:13" x14ac:dyDescent="0.25">
      <c r="B6376" s="151"/>
      <c r="M6376" s="160"/>
    </row>
    <row r="6377" spans="2:13" x14ac:dyDescent="0.25">
      <c r="B6377" s="151"/>
      <c r="M6377" s="160"/>
    </row>
    <row r="6378" spans="2:13" x14ac:dyDescent="0.25">
      <c r="B6378" s="151"/>
      <c r="M6378" s="160"/>
    </row>
    <row r="6379" spans="2:13" x14ac:dyDescent="0.25">
      <c r="B6379" s="151"/>
      <c r="M6379" s="160"/>
    </row>
    <row r="6380" spans="2:13" x14ac:dyDescent="0.25">
      <c r="B6380" s="151"/>
      <c r="M6380" s="160"/>
    </row>
    <row r="6381" spans="2:13" x14ac:dyDescent="0.25">
      <c r="B6381" s="151"/>
      <c r="M6381" s="160"/>
    </row>
    <row r="6382" spans="2:13" x14ac:dyDescent="0.25">
      <c r="B6382" s="151"/>
      <c r="M6382" s="160"/>
    </row>
    <row r="6383" spans="2:13" x14ac:dyDescent="0.25">
      <c r="B6383" s="151"/>
      <c r="M6383" s="160"/>
    </row>
    <row r="6384" spans="2:13" x14ac:dyDescent="0.25">
      <c r="B6384" s="151"/>
      <c r="M6384" s="160"/>
    </row>
    <row r="6385" spans="2:13" x14ac:dyDescent="0.25">
      <c r="B6385" s="151"/>
      <c r="M6385" s="160"/>
    </row>
    <row r="6386" spans="2:13" x14ac:dyDescent="0.25">
      <c r="B6386" s="151"/>
      <c r="M6386" s="160"/>
    </row>
    <row r="6387" spans="2:13" x14ac:dyDescent="0.25">
      <c r="B6387" s="151"/>
      <c r="M6387" s="160"/>
    </row>
    <row r="6388" spans="2:13" x14ac:dyDescent="0.25">
      <c r="B6388" s="151"/>
      <c r="M6388" s="160"/>
    </row>
    <row r="6389" spans="2:13" x14ac:dyDescent="0.25">
      <c r="B6389" s="151"/>
      <c r="M6389" s="160"/>
    </row>
    <row r="6390" spans="2:13" x14ac:dyDescent="0.25">
      <c r="B6390" s="151"/>
      <c r="M6390" s="160"/>
    </row>
    <row r="6391" spans="2:13" x14ac:dyDescent="0.25">
      <c r="B6391" s="151"/>
      <c r="M6391" s="160"/>
    </row>
    <row r="6392" spans="2:13" x14ac:dyDescent="0.25">
      <c r="B6392" s="151"/>
      <c r="M6392" s="160"/>
    </row>
    <row r="6393" spans="2:13" x14ac:dyDescent="0.25">
      <c r="B6393" s="151"/>
      <c r="M6393" s="160"/>
    </row>
    <row r="6394" spans="2:13" x14ac:dyDescent="0.25">
      <c r="B6394" s="151"/>
      <c r="M6394" s="160"/>
    </row>
    <row r="6395" spans="2:13" x14ac:dyDescent="0.25">
      <c r="B6395" s="151"/>
      <c r="M6395" s="160"/>
    </row>
    <row r="6396" spans="2:13" x14ac:dyDescent="0.25">
      <c r="B6396" s="151"/>
      <c r="M6396" s="160"/>
    </row>
    <row r="6397" spans="2:13" x14ac:dyDescent="0.25">
      <c r="B6397" s="151"/>
      <c r="M6397" s="160"/>
    </row>
    <row r="6398" spans="2:13" x14ac:dyDescent="0.25">
      <c r="B6398" s="151"/>
      <c r="M6398" s="160"/>
    </row>
    <row r="6399" spans="2:13" x14ac:dyDescent="0.25">
      <c r="B6399" s="151"/>
      <c r="M6399" s="160"/>
    </row>
    <row r="6400" spans="2:13" x14ac:dyDescent="0.25">
      <c r="B6400" s="151"/>
      <c r="M6400" s="160"/>
    </row>
    <row r="6401" spans="2:13" x14ac:dyDescent="0.25">
      <c r="B6401" s="151"/>
      <c r="M6401" s="160"/>
    </row>
    <row r="6402" spans="2:13" x14ac:dyDescent="0.25">
      <c r="B6402" s="151"/>
      <c r="M6402" s="160"/>
    </row>
    <row r="6403" spans="2:13" x14ac:dyDescent="0.25">
      <c r="B6403" s="151"/>
      <c r="M6403" s="160"/>
    </row>
    <row r="6404" spans="2:13" x14ac:dyDescent="0.25">
      <c r="B6404" s="151"/>
      <c r="M6404" s="160"/>
    </row>
    <row r="6405" spans="2:13" x14ac:dyDescent="0.25">
      <c r="B6405" s="151"/>
      <c r="M6405" s="160"/>
    </row>
    <row r="6406" spans="2:13" x14ac:dyDescent="0.25">
      <c r="B6406" s="151"/>
      <c r="M6406" s="160"/>
    </row>
    <row r="6407" spans="2:13" x14ac:dyDescent="0.25">
      <c r="B6407" s="151"/>
      <c r="M6407" s="160"/>
    </row>
    <row r="6408" spans="2:13" x14ac:dyDescent="0.25">
      <c r="B6408" s="151"/>
      <c r="M6408" s="160"/>
    </row>
    <row r="6409" spans="2:13" x14ac:dyDescent="0.25">
      <c r="B6409" s="151"/>
      <c r="M6409" s="160"/>
    </row>
    <row r="6410" spans="2:13" x14ac:dyDescent="0.25">
      <c r="B6410" s="151"/>
      <c r="M6410" s="160"/>
    </row>
    <row r="6411" spans="2:13" x14ac:dyDescent="0.25">
      <c r="B6411" s="151"/>
      <c r="M6411" s="160"/>
    </row>
    <row r="6412" spans="2:13" x14ac:dyDescent="0.25">
      <c r="B6412" s="151"/>
      <c r="M6412" s="160"/>
    </row>
    <row r="6413" spans="2:13" x14ac:dyDescent="0.25">
      <c r="B6413" s="151"/>
      <c r="M6413" s="160"/>
    </row>
    <row r="6414" spans="2:13" x14ac:dyDescent="0.25">
      <c r="B6414" s="151"/>
      <c r="M6414" s="160"/>
    </row>
    <row r="6415" spans="2:13" x14ac:dyDescent="0.25">
      <c r="B6415" s="151"/>
      <c r="M6415" s="160"/>
    </row>
    <row r="6416" spans="2:13" x14ac:dyDescent="0.25">
      <c r="B6416" s="151"/>
      <c r="M6416" s="160"/>
    </row>
    <row r="6417" spans="2:13" x14ac:dyDescent="0.25">
      <c r="B6417" s="151"/>
      <c r="M6417" s="160"/>
    </row>
    <row r="6418" spans="2:13" x14ac:dyDescent="0.25">
      <c r="B6418" s="151"/>
      <c r="M6418" s="160"/>
    </row>
    <row r="6419" spans="2:13" x14ac:dyDescent="0.25">
      <c r="B6419" s="151"/>
      <c r="M6419" s="160"/>
    </row>
    <row r="6420" spans="2:13" x14ac:dyDescent="0.25">
      <c r="B6420" s="151"/>
      <c r="M6420" s="160"/>
    </row>
    <row r="6421" spans="2:13" x14ac:dyDescent="0.25">
      <c r="B6421" s="151"/>
      <c r="M6421" s="160"/>
    </row>
    <row r="6422" spans="2:13" x14ac:dyDescent="0.25">
      <c r="B6422" s="151"/>
      <c r="M6422" s="160"/>
    </row>
    <row r="6423" spans="2:13" x14ac:dyDescent="0.25">
      <c r="B6423" s="151"/>
      <c r="M6423" s="160"/>
    </row>
    <row r="6424" spans="2:13" x14ac:dyDescent="0.25">
      <c r="B6424" s="151"/>
      <c r="M6424" s="160"/>
    </row>
    <row r="6425" spans="2:13" x14ac:dyDescent="0.25">
      <c r="B6425" s="151"/>
      <c r="M6425" s="160"/>
    </row>
    <row r="6426" spans="2:13" x14ac:dyDescent="0.25">
      <c r="B6426" s="151"/>
      <c r="M6426" s="160"/>
    </row>
    <row r="6427" spans="2:13" x14ac:dyDescent="0.25">
      <c r="B6427" s="151"/>
      <c r="M6427" s="160"/>
    </row>
    <row r="6428" spans="2:13" x14ac:dyDescent="0.25">
      <c r="B6428" s="151"/>
      <c r="M6428" s="160"/>
    </row>
    <row r="6429" spans="2:13" x14ac:dyDescent="0.25">
      <c r="B6429" s="151"/>
      <c r="M6429" s="160"/>
    </row>
    <row r="6430" spans="2:13" x14ac:dyDescent="0.25">
      <c r="B6430" s="151"/>
      <c r="M6430" s="160"/>
    </row>
    <row r="6431" spans="2:13" x14ac:dyDescent="0.25">
      <c r="B6431" s="151"/>
      <c r="M6431" s="160"/>
    </row>
    <row r="6432" spans="2:13" x14ac:dyDescent="0.25">
      <c r="B6432" s="151"/>
      <c r="M6432" s="160"/>
    </row>
    <row r="6433" spans="2:13" x14ac:dyDescent="0.25">
      <c r="B6433" s="151"/>
      <c r="M6433" s="160"/>
    </row>
    <row r="6434" spans="2:13" x14ac:dyDescent="0.25">
      <c r="B6434" s="151"/>
      <c r="M6434" s="160"/>
    </row>
    <row r="6435" spans="2:13" x14ac:dyDescent="0.25">
      <c r="B6435" s="151"/>
      <c r="M6435" s="160"/>
    </row>
    <row r="6436" spans="2:13" x14ac:dyDescent="0.25">
      <c r="B6436" s="151"/>
      <c r="M6436" s="160"/>
    </row>
    <row r="6437" spans="2:13" x14ac:dyDescent="0.25">
      <c r="B6437" s="151"/>
      <c r="M6437" s="160"/>
    </row>
    <row r="6438" spans="2:13" x14ac:dyDescent="0.25">
      <c r="B6438" s="151"/>
      <c r="M6438" s="160"/>
    </row>
    <row r="6439" spans="2:13" x14ac:dyDescent="0.25">
      <c r="B6439" s="151"/>
      <c r="M6439" s="160"/>
    </row>
    <row r="6440" spans="2:13" x14ac:dyDescent="0.25">
      <c r="B6440" s="151"/>
      <c r="M6440" s="160"/>
    </row>
    <row r="6441" spans="2:13" x14ac:dyDescent="0.25">
      <c r="B6441" s="151"/>
      <c r="M6441" s="160"/>
    </row>
    <row r="6442" spans="2:13" x14ac:dyDescent="0.25">
      <c r="B6442" s="151"/>
      <c r="M6442" s="160"/>
    </row>
    <row r="6443" spans="2:13" x14ac:dyDescent="0.25">
      <c r="B6443" s="151"/>
      <c r="M6443" s="160"/>
    </row>
    <row r="6444" spans="2:13" x14ac:dyDescent="0.25">
      <c r="B6444" s="151"/>
      <c r="M6444" s="160"/>
    </row>
    <row r="6445" spans="2:13" x14ac:dyDescent="0.25">
      <c r="B6445" s="151"/>
      <c r="M6445" s="160"/>
    </row>
    <row r="6446" spans="2:13" x14ac:dyDescent="0.25">
      <c r="B6446" s="151"/>
      <c r="M6446" s="160"/>
    </row>
    <row r="6447" spans="2:13" x14ac:dyDescent="0.25">
      <c r="B6447" s="151"/>
      <c r="M6447" s="160"/>
    </row>
    <row r="6448" spans="2:13" x14ac:dyDescent="0.25">
      <c r="B6448" s="151"/>
      <c r="M6448" s="160"/>
    </row>
    <row r="6449" spans="2:13" x14ac:dyDescent="0.25">
      <c r="B6449" s="151"/>
      <c r="M6449" s="160"/>
    </row>
    <row r="6450" spans="2:13" x14ac:dyDescent="0.25">
      <c r="B6450" s="151"/>
      <c r="M6450" s="160"/>
    </row>
    <row r="6451" spans="2:13" x14ac:dyDescent="0.25">
      <c r="B6451" s="151"/>
      <c r="M6451" s="160"/>
    </row>
    <row r="6452" spans="2:13" x14ac:dyDescent="0.25">
      <c r="B6452" s="151"/>
      <c r="M6452" s="160"/>
    </row>
    <row r="6453" spans="2:13" x14ac:dyDescent="0.25">
      <c r="B6453" s="151"/>
      <c r="M6453" s="160"/>
    </row>
    <row r="6454" spans="2:13" x14ac:dyDescent="0.25">
      <c r="B6454" s="151"/>
      <c r="M6454" s="160"/>
    </row>
    <row r="6455" spans="2:13" x14ac:dyDescent="0.25">
      <c r="B6455" s="151"/>
      <c r="M6455" s="160"/>
    </row>
    <row r="6456" spans="2:13" x14ac:dyDescent="0.25">
      <c r="B6456" s="151"/>
      <c r="M6456" s="160"/>
    </row>
    <row r="6457" spans="2:13" x14ac:dyDescent="0.25">
      <c r="B6457" s="151"/>
      <c r="M6457" s="160"/>
    </row>
    <row r="6458" spans="2:13" x14ac:dyDescent="0.25">
      <c r="B6458" s="151"/>
      <c r="M6458" s="160"/>
    </row>
    <row r="6459" spans="2:13" x14ac:dyDescent="0.25">
      <c r="B6459" s="151"/>
      <c r="M6459" s="160"/>
    </row>
    <row r="6460" spans="2:13" x14ac:dyDescent="0.25">
      <c r="B6460" s="151"/>
      <c r="M6460" s="160"/>
    </row>
    <row r="6461" spans="2:13" x14ac:dyDescent="0.25">
      <c r="B6461" s="151"/>
      <c r="M6461" s="160"/>
    </row>
    <row r="6462" spans="2:13" x14ac:dyDescent="0.25">
      <c r="B6462" s="151"/>
      <c r="M6462" s="160"/>
    </row>
    <row r="6463" spans="2:13" x14ac:dyDescent="0.25">
      <c r="B6463" s="151"/>
      <c r="M6463" s="160"/>
    </row>
    <row r="6464" spans="2:13" x14ac:dyDescent="0.25">
      <c r="B6464" s="151"/>
      <c r="M6464" s="160"/>
    </row>
    <row r="6465" spans="2:13" x14ac:dyDescent="0.25">
      <c r="B6465" s="151"/>
      <c r="M6465" s="160"/>
    </row>
    <row r="6466" spans="2:13" x14ac:dyDescent="0.25">
      <c r="B6466" s="151"/>
      <c r="M6466" s="160"/>
    </row>
    <row r="6467" spans="2:13" x14ac:dyDescent="0.25">
      <c r="B6467" s="151"/>
      <c r="M6467" s="160"/>
    </row>
    <row r="6468" spans="2:13" x14ac:dyDescent="0.25">
      <c r="B6468" s="151"/>
      <c r="M6468" s="160"/>
    </row>
    <row r="6469" spans="2:13" x14ac:dyDescent="0.25">
      <c r="B6469" s="151"/>
      <c r="M6469" s="160"/>
    </row>
    <row r="6470" spans="2:13" x14ac:dyDescent="0.25">
      <c r="B6470" s="151"/>
      <c r="M6470" s="160"/>
    </row>
    <row r="6471" spans="2:13" x14ac:dyDescent="0.25">
      <c r="B6471" s="151"/>
      <c r="M6471" s="160"/>
    </row>
    <row r="6472" spans="2:13" x14ac:dyDescent="0.25">
      <c r="B6472" s="151"/>
      <c r="M6472" s="160"/>
    </row>
    <row r="6473" spans="2:13" x14ac:dyDescent="0.25">
      <c r="B6473" s="151"/>
      <c r="M6473" s="160"/>
    </row>
    <row r="6474" spans="2:13" x14ac:dyDescent="0.25">
      <c r="B6474" s="151"/>
      <c r="M6474" s="160"/>
    </row>
    <row r="6475" spans="2:13" x14ac:dyDescent="0.25">
      <c r="B6475" s="151"/>
      <c r="M6475" s="160"/>
    </row>
    <row r="6476" spans="2:13" x14ac:dyDescent="0.25">
      <c r="B6476" s="151"/>
      <c r="M6476" s="160"/>
    </row>
    <row r="6477" spans="2:13" x14ac:dyDescent="0.25">
      <c r="B6477" s="151"/>
      <c r="M6477" s="160"/>
    </row>
    <row r="6478" spans="2:13" x14ac:dyDescent="0.25">
      <c r="B6478" s="151"/>
      <c r="M6478" s="160"/>
    </row>
    <row r="6479" spans="2:13" x14ac:dyDescent="0.25">
      <c r="B6479" s="151"/>
      <c r="M6479" s="160"/>
    </row>
    <row r="6480" spans="2:13" x14ac:dyDescent="0.25">
      <c r="B6480" s="151"/>
      <c r="M6480" s="160"/>
    </row>
    <row r="6481" spans="2:13" x14ac:dyDescent="0.25">
      <c r="B6481" s="151"/>
      <c r="M6481" s="160"/>
    </row>
    <row r="6482" spans="2:13" x14ac:dyDescent="0.25">
      <c r="B6482" s="151"/>
      <c r="M6482" s="160"/>
    </row>
    <row r="6483" spans="2:13" x14ac:dyDescent="0.25">
      <c r="B6483" s="151"/>
      <c r="M6483" s="160"/>
    </row>
    <row r="6484" spans="2:13" x14ac:dyDescent="0.25">
      <c r="B6484" s="151"/>
      <c r="M6484" s="160"/>
    </row>
    <row r="6485" spans="2:13" x14ac:dyDescent="0.25">
      <c r="B6485" s="151"/>
      <c r="M6485" s="160"/>
    </row>
    <row r="6486" spans="2:13" x14ac:dyDescent="0.25">
      <c r="B6486" s="151"/>
      <c r="M6486" s="160"/>
    </row>
    <row r="6487" spans="2:13" x14ac:dyDescent="0.25">
      <c r="B6487" s="151"/>
      <c r="M6487" s="160"/>
    </row>
    <row r="6488" spans="2:13" x14ac:dyDescent="0.25">
      <c r="B6488" s="151"/>
      <c r="M6488" s="160"/>
    </row>
    <row r="6489" spans="2:13" x14ac:dyDescent="0.25">
      <c r="B6489" s="151"/>
      <c r="M6489" s="160"/>
    </row>
    <row r="6490" spans="2:13" x14ac:dyDescent="0.25">
      <c r="B6490" s="151"/>
      <c r="M6490" s="160"/>
    </row>
    <row r="6491" spans="2:13" x14ac:dyDescent="0.25">
      <c r="B6491" s="151"/>
      <c r="M6491" s="160"/>
    </row>
    <row r="6492" spans="2:13" x14ac:dyDescent="0.25">
      <c r="B6492" s="151"/>
      <c r="M6492" s="160"/>
    </row>
    <row r="6493" spans="2:13" x14ac:dyDescent="0.25">
      <c r="B6493" s="151"/>
      <c r="M6493" s="160"/>
    </row>
    <row r="6494" spans="2:13" x14ac:dyDescent="0.25">
      <c r="B6494" s="151"/>
      <c r="M6494" s="160"/>
    </row>
    <row r="6495" spans="2:13" x14ac:dyDescent="0.25">
      <c r="B6495" s="151"/>
      <c r="M6495" s="160"/>
    </row>
    <row r="6496" spans="2:13" x14ac:dyDescent="0.25">
      <c r="B6496" s="151"/>
      <c r="M6496" s="160"/>
    </row>
    <row r="6497" spans="2:13" x14ac:dyDescent="0.25">
      <c r="B6497" s="151"/>
      <c r="M6497" s="160"/>
    </row>
    <row r="6498" spans="2:13" x14ac:dyDescent="0.25">
      <c r="B6498" s="151"/>
      <c r="M6498" s="160"/>
    </row>
    <row r="6499" spans="2:13" x14ac:dyDescent="0.25">
      <c r="B6499" s="151"/>
      <c r="M6499" s="160"/>
    </row>
    <row r="6500" spans="2:13" x14ac:dyDescent="0.25">
      <c r="B6500" s="151"/>
      <c r="M6500" s="160"/>
    </row>
    <row r="6501" spans="2:13" x14ac:dyDescent="0.25">
      <c r="B6501" s="151"/>
      <c r="M6501" s="160"/>
    </row>
    <row r="6502" spans="2:13" x14ac:dyDescent="0.25">
      <c r="B6502" s="151"/>
      <c r="M6502" s="160"/>
    </row>
    <row r="6503" spans="2:13" x14ac:dyDescent="0.25">
      <c r="B6503" s="151"/>
      <c r="M6503" s="160"/>
    </row>
    <row r="6504" spans="2:13" x14ac:dyDescent="0.25">
      <c r="B6504" s="151"/>
      <c r="M6504" s="160"/>
    </row>
    <row r="6505" spans="2:13" x14ac:dyDescent="0.25">
      <c r="B6505" s="151"/>
      <c r="M6505" s="160"/>
    </row>
    <row r="6506" spans="2:13" x14ac:dyDescent="0.25">
      <c r="B6506" s="151"/>
      <c r="M6506" s="160"/>
    </row>
    <row r="6507" spans="2:13" x14ac:dyDescent="0.25">
      <c r="B6507" s="151"/>
      <c r="M6507" s="160"/>
    </row>
    <row r="6508" spans="2:13" x14ac:dyDescent="0.25">
      <c r="B6508" s="151"/>
      <c r="M6508" s="160"/>
    </row>
    <row r="6509" spans="2:13" x14ac:dyDescent="0.25">
      <c r="B6509" s="151"/>
      <c r="M6509" s="160"/>
    </row>
    <row r="6510" spans="2:13" x14ac:dyDescent="0.25">
      <c r="B6510" s="151"/>
      <c r="M6510" s="160"/>
    </row>
    <row r="6511" spans="2:13" x14ac:dyDescent="0.25">
      <c r="B6511" s="151"/>
      <c r="M6511" s="160"/>
    </row>
    <row r="6512" spans="2:13" x14ac:dyDescent="0.25">
      <c r="B6512" s="151"/>
      <c r="M6512" s="160"/>
    </row>
    <row r="6513" spans="2:13" x14ac:dyDescent="0.25">
      <c r="B6513" s="151"/>
      <c r="M6513" s="160"/>
    </row>
    <row r="6514" spans="2:13" x14ac:dyDescent="0.25">
      <c r="B6514" s="151"/>
      <c r="M6514" s="160"/>
    </row>
    <row r="6515" spans="2:13" x14ac:dyDescent="0.25">
      <c r="B6515" s="151"/>
      <c r="M6515" s="160"/>
    </row>
    <row r="6516" spans="2:13" x14ac:dyDescent="0.25">
      <c r="B6516" s="151"/>
      <c r="M6516" s="160"/>
    </row>
    <row r="6517" spans="2:13" x14ac:dyDescent="0.25">
      <c r="B6517" s="151"/>
      <c r="M6517" s="160"/>
    </row>
    <row r="6518" spans="2:13" x14ac:dyDescent="0.25">
      <c r="B6518" s="151"/>
      <c r="M6518" s="160"/>
    </row>
    <row r="6519" spans="2:13" x14ac:dyDescent="0.25">
      <c r="B6519" s="151"/>
      <c r="M6519" s="160"/>
    </row>
    <row r="6520" spans="2:13" x14ac:dyDescent="0.25">
      <c r="B6520" s="151"/>
      <c r="M6520" s="160"/>
    </row>
    <row r="6521" spans="2:13" x14ac:dyDescent="0.25">
      <c r="B6521" s="151"/>
      <c r="M6521" s="160"/>
    </row>
    <row r="6522" spans="2:13" x14ac:dyDescent="0.25">
      <c r="B6522" s="151"/>
      <c r="M6522" s="160"/>
    </row>
    <row r="6523" spans="2:13" x14ac:dyDescent="0.25">
      <c r="B6523" s="151"/>
      <c r="M6523" s="160"/>
    </row>
    <row r="6524" spans="2:13" x14ac:dyDescent="0.25">
      <c r="B6524" s="151"/>
      <c r="M6524" s="160"/>
    </row>
    <row r="6525" spans="2:13" x14ac:dyDescent="0.25">
      <c r="B6525" s="151"/>
      <c r="M6525" s="160"/>
    </row>
    <row r="6526" spans="2:13" x14ac:dyDescent="0.25">
      <c r="B6526" s="151"/>
      <c r="M6526" s="160"/>
    </row>
    <row r="6527" spans="2:13" x14ac:dyDescent="0.25">
      <c r="B6527" s="151"/>
      <c r="M6527" s="160"/>
    </row>
    <row r="6528" spans="2:13" x14ac:dyDescent="0.25">
      <c r="B6528" s="151"/>
      <c r="M6528" s="160"/>
    </row>
    <row r="6529" spans="2:13" x14ac:dyDescent="0.25">
      <c r="B6529" s="151"/>
      <c r="M6529" s="160"/>
    </row>
    <row r="6530" spans="2:13" x14ac:dyDescent="0.25">
      <c r="B6530" s="151"/>
      <c r="M6530" s="160"/>
    </row>
    <row r="6531" spans="2:13" x14ac:dyDescent="0.25">
      <c r="B6531" s="151"/>
      <c r="M6531" s="160"/>
    </row>
    <row r="6532" spans="2:13" x14ac:dyDescent="0.25">
      <c r="B6532" s="151"/>
      <c r="M6532" s="160"/>
    </row>
    <row r="6533" spans="2:13" x14ac:dyDescent="0.25">
      <c r="B6533" s="151"/>
      <c r="M6533" s="160"/>
    </row>
    <row r="6534" spans="2:13" x14ac:dyDescent="0.25">
      <c r="B6534" s="151"/>
      <c r="M6534" s="160"/>
    </row>
    <row r="6535" spans="2:13" x14ac:dyDescent="0.25">
      <c r="B6535" s="151"/>
      <c r="M6535" s="160"/>
    </row>
    <row r="6536" spans="2:13" x14ac:dyDescent="0.25">
      <c r="B6536" s="151"/>
      <c r="M6536" s="160"/>
    </row>
    <row r="6537" spans="2:13" x14ac:dyDescent="0.25">
      <c r="B6537" s="151"/>
      <c r="M6537" s="160"/>
    </row>
    <row r="6538" spans="2:13" x14ac:dyDescent="0.25">
      <c r="B6538" s="151"/>
      <c r="M6538" s="160"/>
    </row>
    <row r="6539" spans="2:13" x14ac:dyDescent="0.25">
      <c r="B6539" s="151"/>
      <c r="M6539" s="160"/>
    </row>
    <row r="6540" spans="2:13" x14ac:dyDescent="0.25">
      <c r="B6540" s="151"/>
      <c r="M6540" s="160"/>
    </row>
    <row r="6541" spans="2:13" x14ac:dyDescent="0.25">
      <c r="B6541" s="151"/>
      <c r="M6541" s="160"/>
    </row>
    <row r="6542" spans="2:13" x14ac:dyDescent="0.25">
      <c r="B6542" s="151"/>
      <c r="M6542" s="160"/>
    </row>
    <row r="6543" spans="2:13" x14ac:dyDescent="0.25">
      <c r="B6543" s="151"/>
      <c r="M6543" s="160"/>
    </row>
    <row r="6544" spans="2:13" x14ac:dyDescent="0.25">
      <c r="B6544" s="151"/>
      <c r="M6544" s="160"/>
    </row>
    <row r="6545" spans="2:13" x14ac:dyDescent="0.25">
      <c r="B6545" s="151"/>
      <c r="M6545" s="160"/>
    </row>
    <row r="6546" spans="2:13" x14ac:dyDescent="0.25">
      <c r="B6546" s="151"/>
      <c r="M6546" s="160"/>
    </row>
    <row r="6547" spans="2:13" x14ac:dyDescent="0.25">
      <c r="B6547" s="151"/>
      <c r="M6547" s="160"/>
    </row>
    <row r="6548" spans="2:13" x14ac:dyDescent="0.25">
      <c r="B6548" s="151"/>
      <c r="M6548" s="160"/>
    </row>
    <row r="6549" spans="2:13" x14ac:dyDescent="0.25">
      <c r="B6549" s="151"/>
      <c r="M6549" s="160"/>
    </row>
    <row r="6550" spans="2:13" x14ac:dyDescent="0.25">
      <c r="B6550" s="151"/>
      <c r="M6550" s="160"/>
    </row>
    <row r="6551" spans="2:13" x14ac:dyDescent="0.25">
      <c r="B6551" s="151"/>
      <c r="M6551" s="160"/>
    </row>
    <row r="6552" spans="2:13" x14ac:dyDescent="0.25">
      <c r="B6552" s="151"/>
      <c r="M6552" s="160"/>
    </row>
    <row r="6553" spans="2:13" x14ac:dyDescent="0.25">
      <c r="B6553" s="151"/>
      <c r="M6553" s="160"/>
    </row>
    <row r="6554" spans="2:13" x14ac:dyDescent="0.25">
      <c r="B6554" s="151"/>
      <c r="M6554" s="160"/>
    </row>
    <row r="6555" spans="2:13" x14ac:dyDescent="0.25">
      <c r="B6555" s="151"/>
      <c r="M6555" s="160"/>
    </row>
    <row r="6556" spans="2:13" x14ac:dyDescent="0.25">
      <c r="B6556" s="151"/>
      <c r="M6556" s="160"/>
    </row>
    <row r="6557" spans="2:13" x14ac:dyDescent="0.25">
      <c r="B6557" s="151"/>
      <c r="M6557" s="160"/>
    </row>
    <row r="6558" spans="2:13" x14ac:dyDescent="0.25">
      <c r="B6558" s="151"/>
      <c r="M6558" s="160"/>
    </row>
    <row r="6559" spans="2:13" x14ac:dyDescent="0.25">
      <c r="B6559" s="151"/>
      <c r="M6559" s="160"/>
    </row>
    <row r="6560" spans="2:13" x14ac:dyDescent="0.25">
      <c r="B6560" s="151"/>
      <c r="M6560" s="160"/>
    </row>
    <row r="6561" spans="2:13" x14ac:dyDescent="0.25">
      <c r="B6561" s="151"/>
      <c r="M6561" s="160"/>
    </row>
    <row r="6562" spans="2:13" x14ac:dyDescent="0.25">
      <c r="B6562" s="151"/>
      <c r="M6562" s="160"/>
    </row>
    <row r="6563" spans="2:13" x14ac:dyDescent="0.25">
      <c r="B6563" s="151"/>
      <c r="M6563" s="160"/>
    </row>
    <row r="6564" spans="2:13" x14ac:dyDescent="0.25">
      <c r="B6564" s="151"/>
      <c r="M6564" s="160"/>
    </row>
    <row r="6565" spans="2:13" x14ac:dyDescent="0.25">
      <c r="B6565" s="151"/>
      <c r="M6565" s="160"/>
    </row>
    <row r="6566" spans="2:13" x14ac:dyDescent="0.25">
      <c r="B6566" s="151"/>
      <c r="M6566" s="160"/>
    </row>
    <row r="6567" spans="2:13" x14ac:dyDescent="0.25">
      <c r="B6567" s="151"/>
      <c r="M6567" s="160"/>
    </row>
    <row r="6568" spans="2:13" x14ac:dyDescent="0.25">
      <c r="B6568" s="151"/>
      <c r="M6568" s="160"/>
    </row>
    <row r="6569" spans="2:13" x14ac:dyDescent="0.25">
      <c r="B6569" s="151"/>
      <c r="M6569" s="160"/>
    </row>
    <row r="6570" spans="2:13" x14ac:dyDescent="0.25">
      <c r="B6570" s="151"/>
      <c r="M6570" s="160"/>
    </row>
    <row r="6571" spans="2:13" x14ac:dyDescent="0.25">
      <c r="B6571" s="151"/>
      <c r="M6571" s="160"/>
    </row>
    <row r="6572" spans="2:13" x14ac:dyDescent="0.25">
      <c r="B6572" s="151"/>
      <c r="M6572" s="160"/>
    </row>
    <row r="6573" spans="2:13" x14ac:dyDescent="0.25">
      <c r="B6573" s="151"/>
      <c r="M6573" s="160"/>
    </row>
    <row r="6574" spans="2:13" x14ac:dyDescent="0.25">
      <c r="B6574" s="151"/>
      <c r="M6574" s="160"/>
    </row>
    <row r="6575" spans="2:13" x14ac:dyDescent="0.25">
      <c r="B6575" s="151"/>
      <c r="M6575" s="160"/>
    </row>
    <row r="6576" spans="2:13" x14ac:dyDescent="0.25">
      <c r="B6576" s="151"/>
      <c r="M6576" s="160"/>
    </row>
    <row r="6577" spans="2:13" x14ac:dyDescent="0.25">
      <c r="B6577" s="151"/>
      <c r="M6577" s="160"/>
    </row>
    <row r="6578" spans="2:13" x14ac:dyDescent="0.25">
      <c r="B6578" s="151"/>
      <c r="M6578" s="160"/>
    </row>
    <row r="6579" spans="2:13" x14ac:dyDescent="0.25">
      <c r="B6579" s="151"/>
      <c r="M6579" s="160"/>
    </row>
    <row r="6580" spans="2:13" x14ac:dyDescent="0.25">
      <c r="B6580" s="151"/>
      <c r="M6580" s="160"/>
    </row>
    <row r="6581" spans="2:13" x14ac:dyDescent="0.25">
      <c r="B6581" s="151"/>
      <c r="M6581" s="160"/>
    </row>
    <row r="6582" spans="2:13" x14ac:dyDescent="0.25">
      <c r="B6582" s="151"/>
      <c r="M6582" s="160"/>
    </row>
    <row r="6583" spans="2:13" x14ac:dyDescent="0.25">
      <c r="B6583" s="151"/>
      <c r="M6583" s="160"/>
    </row>
    <row r="6584" spans="2:13" x14ac:dyDescent="0.25">
      <c r="B6584" s="151"/>
      <c r="M6584" s="160"/>
    </row>
    <row r="6585" spans="2:13" x14ac:dyDescent="0.25">
      <c r="B6585" s="151"/>
      <c r="M6585" s="160"/>
    </row>
    <row r="6586" spans="2:13" x14ac:dyDescent="0.25">
      <c r="B6586" s="151"/>
      <c r="M6586" s="160"/>
    </row>
    <row r="6587" spans="2:13" x14ac:dyDescent="0.25">
      <c r="B6587" s="151"/>
      <c r="M6587" s="160"/>
    </row>
    <row r="6588" spans="2:13" x14ac:dyDescent="0.25">
      <c r="B6588" s="151"/>
      <c r="M6588" s="160"/>
    </row>
    <row r="6589" spans="2:13" x14ac:dyDescent="0.25">
      <c r="B6589" s="151"/>
      <c r="M6589" s="160"/>
    </row>
    <row r="6590" spans="2:13" x14ac:dyDescent="0.25">
      <c r="B6590" s="151"/>
      <c r="M6590" s="160"/>
    </row>
    <row r="6591" spans="2:13" x14ac:dyDescent="0.25">
      <c r="B6591" s="151"/>
      <c r="M6591" s="160"/>
    </row>
    <row r="6592" spans="2:13" x14ac:dyDescent="0.25">
      <c r="B6592" s="151"/>
      <c r="M6592" s="160"/>
    </row>
    <row r="6593" spans="2:13" x14ac:dyDescent="0.25">
      <c r="B6593" s="151"/>
      <c r="M6593" s="160"/>
    </row>
    <row r="6594" spans="2:13" x14ac:dyDescent="0.25">
      <c r="B6594" s="151"/>
      <c r="M6594" s="160"/>
    </row>
    <row r="6595" spans="2:13" x14ac:dyDescent="0.25">
      <c r="B6595" s="151"/>
      <c r="M6595" s="160"/>
    </row>
    <row r="6596" spans="2:13" x14ac:dyDescent="0.25">
      <c r="B6596" s="151"/>
      <c r="M6596" s="160"/>
    </row>
    <row r="6597" spans="2:13" x14ac:dyDescent="0.25">
      <c r="B6597" s="151"/>
      <c r="M6597" s="160"/>
    </row>
    <row r="6598" spans="2:13" x14ac:dyDescent="0.25">
      <c r="B6598" s="151"/>
      <c r="M6598" s="160"/>
    </row>
    <row r="6599" spans="2:13" x14ac:dyDescent="0.25">
      <c r="B6599" s="151"/>
      <c r="M6599" s="160"/>
    </row>
    <row r="6600" spans="2:13" x14ac:dyDescent="0.25">
      <c r="B6600" s="151"/>
      <c r="M6600" s="160"/>
    </row>
    <row r="6601" spans="2:13" x14ac:dyDescent="0.25">
      <c r="B6601" s="151"/>
      <c r="M6601" s="160"/>
    </row>
    <row r="6602" spans="2:13" x14ac:dyDescent="0.25">
      <c r="B6602" s="151"/>
      <c r="M6602" s="160"/>
    </row>
    <row r="6603" spans="2:13" x14ac:dyDescent="0.25">
      <c r="B6603" s="151"/>
      <c r="M6603" s="160"/>
    </row>
    <row r="6604" spans="2:13" x14ac:dyDescent="0.25">
      <c r="B6604" s="151"/>
      <c r="M6604" s="160"/>
    </row>
    <row r="6605" spans="2:13" x14ac:dyDescent="0.25">
      <c r="B6605" s="151"/>
      <c r="M6605" s="160"/>
    </row>
    <row r="6606" spans="2:13" x14ac:dyDescent="0.25">
      <c r="B6606" s="151"/>
      <c r="M6606" s="160"/>
    </row>
    <row r="6607" spans="2:13" x14ac:dyDescent="0.25">
      <c r="B6607" s="151"/>
      <c r="M6607" s="160"/>
    </row>
    <row r="6608" spans="2:13" x14ac:dyDescent="0.25">
      <c r="B6608" s="151"/>
      <c r="M6608" s="160"/>
    </row>
    <row r="6609" spans="2:13" x14ac:dyDescent="0.25">
      <c r="B6609" s="151"/>
      <c r="M6609" s="160"/>
    </row>
    <row r="6610" spans="2:13" x14ac:dyDescent="0.25">
      <c r="B6610" s="151"/>
      <c r="M6610" s="160"/>
    </row>
    <row r="6611" spans="2:13" x14ac:dyDescent="0.25">
      <c r="B6611" s="151"/>
      <c r="M6611" s="160"/>
    </row>
    <row r="6612" spans="2:13" x14ac:dyDescent="0.25">
      <c r="B6612" s="151"/>
      <c r="M6612" s="160"/>
    </row>
    <row r="6613" spans="2:13" x14ac:dyDescent="0.25">
      <c r="B6613" s="151"/>
      <c r="M6613" s="160"/>
    </row>
    <row r="6614" spans="2:13" x14ac:dyDescent="0.25">
      <c r="B6614" s="151"/>
      <c r="M6614" s="160"/>
    </row>
    <row r="6615" spans="2:13" x14ac:dyDescent="0.25">
      <c r="B6615" s="151"/>
      <c r="M6615" s="160"/>
    </row>
    <row r="6616" spans="2:13" x14ac:dyDescent="0.25">
      <c r="B6616" s="151"/>
      <c r="M6616" s="160"/>
    </row>
    <row r="6617" spans="2:13" x14ac:dyDescent="0.25">
      <c r="B6617" s="151"/>
      <c r="M6617" s="160"/>
    </row>
    <row r="6618" spans="2:13" x14ac:dyDescent="0.25">
      <c r="B6618" s="151"/>
      <c r="M6618" s="160"/>
    </row>
    <row r="6619" spans="2:13" x14ac:dyDescent="0.25">
      <c r="B6619" s="151"/>
      <c r="M6619" s="160"/>
    </row>
    <row r="6620" spans="2:13" x14ac:dyDescent="0.25">
      <c r="B6620" s="151"/>
      <c r="M6620" s="160"/>
    </row>
    <row r="6621" spans="2:13" x14ac:dyDescent="0.25">
      <c r="B6621" s="151"/>
      <c r="M6621" s="160"/>
    </row>
    <row r="6622" spans="2:13" x14ac:dyDescent="0.25">
      <c r="B6622" s="151"/>
      <c r="M6622" s="160"/>
    </row>
    <row r="6623" spans="2:13" x14ac:dyDescent="0.25">
      <c r="B6623" s="151"/>
      <c r="M6623" s="160"/>
    </row>
    <row r="6624" spans="2:13" x14ac:dyDescent="0.25">
      <c r="B6624" s="151"/>
      <c r="M6624" s="160"/>
    </row>
    <row r="6625" spans="2:13" x14ac:dyDescent="0.25">
      <c r="B6625" s="151"/>
      <c r="M6625" s="160"/>
    </row>
    <row r="6626" spans="2:13" x14ac:dyDescent="0.25">
      <c r="B6626" s="151"/>
      <c r="M6626" s="160"/>
    </row>
    <row r="6627" spans="2:13" x14ac:dyDescent="0.25">
      <c r="B6627" s="151"/>
      <c r="M6627" s="160"/>
    </row>
    <row r="6628" spans="2:13" x14ac:dyDescent="0.25">
      <c r="B6628" s="151"/>
      <c r="M6628" s="160"/>
    </row>
    <row r="6629" spans="2:13" x14ac:dyDescent="0.25">
      <c r="B6629" s="151"/>
      <c r="M6629" s="160"/>
    </row>
    <row r="6630" spans="2:13" x14ac:dyDescent="0.25">
      <c r="B6630" s="151"/>
      <c r="M6630" s="160"/>
    </row>
    <row r="6631" spans="2:13" x14ac:dyDescent="0.25">
      <c r="B6631" s="151"/>
      <c r="M6631" s="160"/>
    </row>
    <row r="6632" spans="2:13" x14ac:dyDescent="0.25">
      <c r="B6632" s="151"/>
      <c r="M6632" s="160"/>
    </row>
    <row r="6633" spans="2:13" x14ac:dyDescent="0.25">
      <c r="B6633" s="151"/>
      <c r="M6633" s="160"/>
    </row>
    <row r="6634" spans="2:13" x14ac:dyDescent="0.25">
      <c r="B6634" s="151"/>
      <c r="M6634" s="160"/>
    </row>
    <row r="6635" spans="2:13" x14ac:dyDescent="0.25">
      <c r="B6635" s="151"/>
      <c r="M6635" s="160"/>
    </row>
    <row r="6636" spans="2:13" x14ac:dyDescent="0.25">
      <c r="B6636" s="151"/>
      <c r="M6636" s="160"/>
    </row>
    <row r="6637" spans="2:13" x14ac:dyDescent="0.25">
      <c r="B6637" s="151"/>
      <c r="M6637" s="160"/>
    </row>
    <row r="6638" spans="2:13" x14ac:dyDescent="0.25">
      <c r="B6638" s="151"/>
      <c r="M6638" s="160"/>
    </row>
    <row r="6639" spans="2:13" x14ac:dyDescent="0.25">
      <c r="B6639" s="151"/>
      <c r="M6639" s="160"/>
    </row>
    <row r="6640" spans="2:13" x14ac:dyDescent="0.25">
      <c r="B6640" s="151"/>
      <c r="M6640" s="160"/>
    </row>
    <row r="6641" spans="2:13" x14ac:dyDescent="0.25">
      <c r="B6641" s="151"/>
      <c r="M6641" s="160"/>
    </row>
    <row r="6642" spans="2:13" x14ac:dyDescent="0.25">
      <c r="B6642" s="151"/>
      <c r="M6642" s="160"/>
    </row>
    <row r="6643" spans="2:13" x14ac:dyDescent="0.25">
      <c r="B6643" s="151"/>
      <c r="M6643" s="160"/>
    </row>
    <row r="6644" spans="2:13" x14ac:dyDescent="0.25">
      <c r="B6644" s="151"/>
      <c r="M6644" s="160"/>
    </row>
    <row r="6645" spans="2:13" x14ac:dyDescent="0.25">
      <c r="B6645" s="151"/>
      <c r="M6645" s="160"/>
    </row>
    <row r="6646" spans="2:13" x14ac:dyDescent="0.25">
      <c r="B6646" s="151"/>
      <c r="M6646" s="160"/>
    </row>
    <row r="6647" spans="2:13" x14ac:dyDescent="0.25">
      <c r="B6647" s="151"/>
      <c r="M6647" s="160"/>
    </row>
    <row r="6648" spans="2:13" x14ac:dyDescent="0.25">
      <c r="B6648" s="151"/>
      <c r="M6648" s="160"/>
    </row>
    <row r="6649" spans="2:13" x14ac:dyDescent="0.25">
      <c r="B6649" s="151"/>
      <c r="M6649" s="160"/>
    </row>
    <row r="6650" spans="2:13" x14ac:dyDescent="0.25">
      <c r="B6650" s="151"/>
      <c r="M6650" s="160"/>
    </row>
    <row r="6651" spans="2:13" x14ac:dyDescent="0.25">
      <c r="B6651" s="151"/>
      <c r="M6651" s="160"/>
    </row>
    <row r="6652" spans="2:13" x14ac:dyDescent="0.25">
      <c r="B6652" s="151"/>
      <c r="M6652" s="160"/>
    </row>
    <row r="6653" spans="2:13" x14ac:dyDescent="0.25">
      <c r="B6653" s="151"/>
      <c r="M6653" s="160"/>
    </row>
    <row r="6654" spans="2:13" x14ac:dyDescent="0.25">
      <c r="B6654" s="151"/>
      <c r="M6654" s="160"/>
    </row>
    <row r="6655" spans="2:13" x14ac:dyDescent="0.25">
      <c r="B6655" s="151"/>
      <c r="M6655" s="160"/>
    </row>
    <row r="6656" spans="2:13" x14ac:dyDescent="0.25">
      <c r="B6656" s="151"/>
      <c r="M6656" s="160"/>
    </row>
    <row r="6657" spans="2:13" x14ac:dyDescent="0.25">
      <c r="B6657" s="151"/>
      <c r="M6657" s="160"/>
    </row>
    <row r="6658" spans="2:13" x14ac:dyDescent="0.25">
      <c r="B6658" s="151"/>
      <c r="M6658" s="160"/>
    </row>
    <row r="6659" spans="2:13" x14ac:dyDescent="0.25">
      <c r="B6659" s="151"/>
      <c r="M6659" s="160"/>
    </row>
    <row r="6660" spans="2:13" x14ac:dyDescent="0.25">
      <c r="B6660" s="151"/>
      <c r="M6660" s="160"/>
    </row>
    <row r="6661" spans="2:13" x14ac:dyDescent="0.25">
      <c r="B6661" s="151"/>
      <c r="M6661" s="160"/>
    </row>
    <row r="6662" spans="2:13" x14ac:dyDescent="0.25">
      <c r="B6662" s="151"/>
      <c r="M6662" s="160"/>
    </row>
    <row r="6663" spans="2:13" x14ac:dyDescent="0.25">
      <c r="B6663" s="151"/>
      <c r="M6663" s="160"/>
    </row>
    <row r="6664" spans="2:13" x14ac:dyDescent="0.25">
      <c r="B6664" s="151"/>
      <c r="M6664" s="160"/>
    </row>
    <row r="6665" spans="2:13" x14ac:dyDescent="0.25">
      <c r="B6665" s="151"/>
      <c r="M6665" s="160"/>
    </row>
    <row r="6666" spans="2:13" x14ac:dyDescent="0.25">
      <c r="B6666" s="151"/>
      <c r="M6666" s="160"/>
    </row>
    <row r="6667" spans="2:13" x14ac:dyDescent="0.25">
      <c r="B6667" s="151"/>
      <c r="M6667" s="160"/>
    </row>
    <row r="6668" spans="2:13" x14ac:dyDescent="0.25">
      <c r="B6668" s="151"/>
      <c r="M6668" s="160"/>
    </row>
    <row r="6669" spans="2:13" x14ac:dyDescent="0.25">
      <c r="B6669" s="151"/>
      <c r="M6669" s="160"/>
    </row>
    <row r="6670" spans="2:13" x14ac:dyDescent="0.25">
      <c r="B6670" s="151"/>
      <c r="M6670" s="160"/>
    </row>
    <row r="6671" spans="2:13" x14ac:dyDescent="0.25">
      <c r="B6671" s="151"/>
      <c r="M6671" s="160"/>
    </row>
    <row r="6672" spans="2:13" x14ac:dyDescent="0.25">
      <c r="B6672" s="151"/>
      <c r="M6672" s="160"/>
    </row>
    <row r="6673" spans="2:13" x14ac:dyDescent="0.25">
      <c r="B6673" s="151"/>
      <c r="M6673" s="160"/>
    </row>
    <row r="6674" spans="2:13" x14ac:dyDescent="0.25">
      <c r="B6674" s="151"/>
      <c r="M6674" s="160"/>
    </row>
    <row r="6675" spans="2:13" x14ac:dyDescent="0.25">
      <c r="B6675" s="151"/>
      <c r="M6675" s="160"/>
    </row>
    <row r="6676" spans="2:13" x14ac:dyDescent="0.25">
      <c r="B6676" s="151"/>
      <c r="M6676" s="160"/>
    </row>
    <row r="6677" spans="2:13" x14ac:dyDescent="0.25">
      <c r="B6677" s="151"/>
      <c r="M6677" s="160"/>
    </row>
    <row r="6678" spans="2:13" x14ac:dyDescent="0.25">
      <c r="B6678" s="151"/>
      <c r="M6678" s="160"/>
    </row>
    <row r="6679" spans="2:13" x14ac:dyDescent="0.25">
      <c r="B6679" s="151"/>
      <c r="M6679" s="160"/>
    </row>
    <row r="6680" spans="2:13" x14ac:dyDescent="0.25">
      <c r="B6680" s="151"/>
      <c r="M6680" s="160"/>
    </row>
    <row r="6681" spans="2:13" x14ac:dyDescent="0.25">
      <c r="B6681" s="151"/>
      <c r="M6681" s="160"/>
    </row>
    <row r="6682" spans="2:13" x14ac:dyDescent="0.25">
      <c r="B6682" s="151"/>
      <c r="M6682" s="160"/>
    </row>
    <row r="6683" spans="2:13" x14ac:dyDescent="0.25">
      <c r="B6683" s="151"/>
      <c r="M6683" s="160"/>
    </row>
    <row r="6684" spans="2:13" x14ac:dyDescent="0.25">
      <c r="B6684" s="151"/>
      <c r="M6684" s="160"/>
    </row>
    <row r="6685" spans="2:13" x14ac:dyDescent="0.25">
      <c r="B6685" s="151"/>
      <c r="M6685" s="160"/>
    </row>
    <row r="6686" spans="2:13" x14ac:dyDescent="0.25">
      <c r="B6686" s="151"/>
      <c r="M6686" s="160"/>
    </row>
    <row r="6687" spans="2:13" x14ac:dyDescent="0.25">
      <c r="B6687" s="151"/>
      <c r="M6687" s="160"/>
    </row>
    <row r="6688" spans="2:13" x14ac:dyDescent="0.25">
      <c r="B6688" s="151"/>
      <c r="M6688" s="160"/>
    </row>
    <row r="6689" spans="2:13" x14ac:dyDescent="0.25">
      <c r="B6689" s="151"/>
      <c r="M6689" s="160"/>
    </row>
    <row r="6690" spans="2:13" x14ac:dyDescent="0.25">
      <c r="B6690" s="151"/>
      <c r="M6690" s="160"/>
    </row>
    <row r="6691" spans="2:13" x14ac:dyDescent="0.25">
      <c r="B6691" s="151"/>
      <c r="M6691" s="160"/>
    </row>
    <row r="6692" spans="2:13" x14ac:dyDescent="0.25">
      <c r="B6692" s="151"/>
      <c r="M6692" s="160"/>
    </row>
    <row r="6693" spans="2:13" x14ac:dyDescent="0.25">
      <c r="B6693" s="151"/>
      <c r="M6693" s="160"/>
    </row>
    <row r="6694" spans="2:13" x14ac:dyDescent="0.25">
      <c r="B6694" s="151"/>
      <c r="M6694" s="160"/>
    </row>
    <row r="6695" spans="2:13" x14ac:dyDescent="0.25">
      <c r="B6695" s="151"/>
      <c r="M6695" s="160"/>
    </row>
    <row r="6696" spans="2:13" x14ac:dyDescent="0.25">
      <c r="B6696" s="151"/>
      <c r="M6696" s="160"/>
    </row>
    <row r="6697" spans="2:13" x14ac:dyDescent="0.25">
      <c r="B6697" s="151"/>
      <c r="M6697" s="160"/>
    </row>
    <row r="6698" spans="2:13" x14ac:dyDescent="0.25">
      <c r="B6698" s="151"/>
      <c r="M6698" s="160"/>
    </row>
    <row r="6699" spans="2:13" x14ac:dyDescent="0.25">
      <c r="B6699" s="151"/>
      <c r="M6699" s="160"/>
    </row>
    <row r="6700" spans="2:13" x14ac:dyDescent="0.25">
      <c r="B6700" s="151"/>
      <c r="M6700" s="160"/>
    </row>
    <row r="6701" spans="2:13" x14ac:dyDescent="0.25">
      <c r="B6701" s="151"/>
      <c r="M6701" s="160"/>
    </row>
    <row r="6702" spans="2:13" x14ac:dyDescent="0.25">
      <c r="B6702" s="151"/>
      <c r="M6702" s="160"/>
    </row>
    <row r="6703" spans="2:13" x14ac:dyDescent="0.25">
      <c r="B6703" s="151"/>
      <c r="M6703" s="160"/>
    </row>
    <row r="6704" spans="2:13" x14ac:dyDescent="0.25">
      <c r="B6704" s="151"/>
      <c r="M6704" s="160"/>
    </row>
    <row r="6705" spans="2:13" x14ac:dyDescent="0.25">
      <c r="B6705" s="151"/>
      <c r="M6705" s="160"/>
    </row>
    <row r="6706" spans="2:13" x14ac:dyDescent="0.25">
      <c r="B6706" s="151"/>
      <c r="M6706" s="160"/>
    </row>
    <row r="6707" spans="2:13" x14ac:dyDescent="0.25">
      <c r="B6707" s="151"/>
      <c r="M6707" s="160"/>
    </row>
    <row r="6708" spans="2:13" x14ac:dyDescent="0.25">
      <c r="B6708" s="151"/>
      <c r="M6708" s="160"/>
    </row>
    <row r="6709" spans="2:13" x14ac:dyDescent="0.25">
      <c r="B6709" s="151"/>
      <c r="M6709" s="160"/>
    </row>
    <row r="6710" spans="2:13" x14ac:dyDescent="0.25">
      <c r="B6710" s="151"/>
      <c r="M6710" s="160"/>
    </row>
    <row r="6711" spans="2:13" x14ac:dyDescent="0.25">
      <c r="B6711" s="151"/>
      <c r="M6711" s="160"/>
    </row>
    <row r="6712" spans="2:13" x14ac:dyDescent="0.25">
      <c r="B6712" s="151"/>
      <c r="M6712" s="160"/>
    </row>
    <row r="6713" spans="2:13" x14ac:dyDescent="0.25">
      <c r="B6713" s="151"/>
      <c r="M6713" s="160"/>
    </row>
    <row r="6714" spans="2:13" x14ac:dyDescent="0.25">
      <c r="B6714" s="151"/>
      <c r="M6714" s="160"/>
    </row>
    <row r="6715" spans="2:13" x14ac:dyDescent="0.25">
      <c r="B6715" s="151"/>
      <c r="M6715" s="160"/>
    </row>
    <row r="6716" spans="2:13" x14ac:dyDescent="0.25">
      <c r="B6716" s="151"/>
      <c r="M6716" s="160"/>
    </row>
    <row r="6717" spans="2:13" x14ac:dyDescent="0.25">
      <c r="B6717" s="151"/>
      <c r="M6717" s="160"/>
    </row>
    <row r="6718" spans="2:13" x14ac:dyDescent="0.25">
      <c r="B6718" s="151"/>
      <c r="M6718" s="160"/>
    </row>
    <row r="6719" spans="2:13" x14ac:dyDescent="0.25">
      <c r="B6719" s="151"/>
      <c r="M6719" s="160"/>
    </row>
    <row r="6720" spans="2:13" x14ac:dyDescent="0.25">
      <c r="B6720" s="151"/>
      <c r="M6720" s="160"/>
    </row>
    <row r="6721" spans="2:13" x14ac:dyDescent="0.25">
      <c r="B6721" s="151"/>
      <c r="M6721" s="160"/>
    </row>
    <row r="6722" spans="2:13" x14ac:dyDescent="0.25">
      <c r="B6722" s="151"/>
      <c r="M6722" s="160"/>
    </row>
    <row r="6723" spans="2:13" x14ac:dyDescent="0.25">
      <c r="B6723" s="151"/>
      <c r="M6723" s="160"/>
    </row>
    <row r="6724" spans="2:13" x14ac:dyDescent="0.25">
      <c r="B6724" s="151"/>
      <c r="M6724" s="160"/>
    </row>
    <row r="6725" spans="2:13" x14ac:dyDescent="0.25">
      <c r="B6725" s="151"/>
      <c r="M6725" s="160"/>
    </row>
    <row r="6726" spans="2:13" x14ac:dyDescent="0.25">
      <c r="B6726" s="151"/>
      <c r="M6726" s="160"/>
    </row>
    <row r="6727" spans="2:13" x14ac:dyDescent="0.25">
      <c r="B6727" s="151"/>
      <c r="M6727" s="160"/>
    </row>
    <row r="6728" spans="2:13" x14ac:dyDescent="0.25">
      <c r="B6728" s="151"/>
      <c r="M6728" s="160"/>
    </row>
    <row r="6729" spans="2:13" x14ac:dyDescent="0.25">
      <c r="B6729" s="151"/>
      <c r="M6729" s="160"/>
    </row>
    <row r="6730" spans="2:13" x14ac:dyDescent="0.25">
      <c r="B6730" s="151"/>
      <c r="M6730" s="160"/>
    </row>
    <row r="6731" spans="2:13" x14ac:dyDescent="0.25">
      <c r="B6731" s="151"/>
      <c r="M6731" s="160"/>
    </row>
    <row r="6732" spans="2:13" x14ac:dyDescent="0.25">
      <c r="B6732" s="151"/>
      <c r="M6732" s="160"/>
    </row>
    <row r="6733" spans="2:13" x14ac:dyDescent="0.25">
      <c r="B6733" s="151"/>
      <c r="M6733" s="160"/>
    </row>
    <row r="6734" spans="2:13" x14ac:dyDescent="0.25">
      <c r="B6734" s="151"/>
      <c r="M6734" s="160"/>
    </row>
    <row r="6735" spans="2:13" x14ac:dyDescent="0.25">
      <c r="B6735" s="151"/>
      <c r="M6735" s="160"/>
    </row>
    <row r="6736" spans="2:13" x14ac:dyDescent="0.25">
      <c r="B6736" s="151"/>
      <c r="M6736" s="160"/>
    </row>
    <row r="6737" spans="2:13" x14ac:dyDescent="0.25">
      <c r="B6737" s="151"/>
      <c r="M6737" s="160"/>
    </row>
    <row r="6738" spans="2:13" x14ac:dyDescent="0.25">
      <c r="B6738" s="151"/>
      <c r="M6738" s="160"/>
    </row>
    <row r="6739" spans="2:13" x14ac:dyDescent="0.25">
      <c r="B6739" s="151"/>
      <c r="M6739" s="160"/>
    </row>
    <row r="6740" spans="2:13" x14ac:dyDescent="0.25">
      <c r="B6740" s="151"/>
      <c r="M6740" s="160"/>
    </row>
    <row r="6741" spans="2:13" x14ac:dyDescent="0.25">
      <c r="B6741" s="151"/>
      <c r="M6741" s="160"/>
    </row>
    <row r="6742" spans="2:13" x14ac:dyDescent="0.25">
      <c r="B6742" s="151"/>
      <c r="M6742" s="160"/>
    </row>
    <row r="6743" spans="2:13" x14ac:dyDescent="0.25">
      <c r="B6743" s="151"/>
      <c r="M6743" s="160"/>
    </row>
    <row r="6744" spans="2:13" x14ac:dyDescent="0.25">
      <c r="B6744" s="151"/>
      <c r="M6744" s="160"/>
    </row>
    <row r="6745" spans="2:13" x14ac:dyDescent="0.25">
      <c r="B6745" s="151"/>
      <c r="M6745" s="160"/>
    </row>
    <row r="6746" spans="2:13" x14ac:dyDescent="0.25">
      <c r="B6746" s="151"/>
      <c r="M6746" s="160"/>
    </row>
    <row r="6747" spans="2:13" x14ac:dyDescent="0.25">
      <c r="B6747" s="151"/>
      <c r="M6747" s="160"/>
    </row>
    <row r="6748" spans="2:13" x14ac:dyDescent="0.25">
      <c r="B6748" s="151"/>
      <c r="M6748" s="160"/>
    </row>
    <row r="6749" spans="2:13" x14ac:dyDescent="0.25">
      <c r="B6749" s="151"/>
      <c r="M6749" s="160"/>
    </row>
    <row r="6750" spans="2:13" x14ac:dyDescent="0.25">
      <c r="B6750" s="151"/>
      <c r="M6750" s="160"/>
    </row>
    <row r="6751" spans="2:13" x14ac:dyDescent="0.25">
      <c r="B6751" s="151"/>
      <c r="M6751" s="160"/>
    </row>
    <row r="6752" spans="2:13" x14ac:dyDescent="0.25">
      <c r="B6752" s="151"/>
      <c r="M6752" s="160"/>
    </row>
    <row r="6753" spans="2:13" x14ac:dyDescent="0.25">
      <c r="B6753" s="151"/>
      <c r="M6753" s="160"/>
    </row>
    <row r="6754" spans="2:13" x14ac:dyDescent="0.25">
      <c r="B6754" s="151"/>
      <c r="M6754" s="160"/>
    </row>
    <row r="6755" spans="2:13" x14ac:dyDescent="0.25">
      <c r="B6755" s="151"/>
      <c r="M6755" s="160"/>
    </row>
    <row r="6756" spans="2:13" x14ac:dyDescent="0.25">
      <c r="B6756" s="151"/>
      <c r="M6756" s="160"/>
    </row>
    <row r="6757" spans="2:13" x14ac:dyDescent="0.25">
      <c r="B6757" s="151"/>
      <c r="M6757" s="160"/>
    </row>
    <row r="6758" spans="2:13" x14ac:dyDescent="0.25">
      <c r="B6758" s="151"/>
      <c r="M6758" s="160"/>
    </row>
    <row r="6759" spans="2:13" x14ac:dyDescent="0.25">
      <c r="B6759" s="151"/>
      <c r="M6759" s="160"/>
    </row>
    <row r="6760" spans="2:13" x14ac:dyDescent="0.25">
      <c r="B6760" s="151"/>
      <c r="M6760" s="160"/>
    </row>
    <row r="6761" spans="2:13" x14ac:dyDescent="0.25">
      <c r="B6761" s="151"/>
      <c r="M6761" s="160"/>
    </row>
    <row r="6762" spans="2:13" x14ac:dyDescent="0.25">
      <c r="B6762" s="151"/>
      <c r="M6762" s="160"/>
    </row>
    <row r="6763" spans="2:13" x14ac:dyDescent="0.25">
      <c r="B6763" s="151"/>
      <c r="M6763" s="160"/>
    </row>
    <row r="6764" spans="2:13" x14ac:dyDescent="0.25">
      <c r="B6764" s="151"/>
      <c r="M6764" s="160"/>
    </row>
    <row r="6765" spans="2:13" x14ac:dyDescent="0.25">
      <c r="B6765" s="151"/>
      <c r="M6765" s="160"/>
    </row>
    <row r="6766" spans="2:13" x14ac:dyDescent="0.25">
      <c r="B6766" s="151"/>
      <c r="M6766" s="160"/>
    </row>
    <row r="6767" spans="2:13" x14ac:dyDescent="0.25">
      <c r="B6767" s="151"/>
      <c r="M6767" s="160"/>
    </row>
    <row r="6768" spans="2:13" x14ac:dyDescent="0.25">
      <c r="B6768" s="151"/>
      <c r="M6768" s="160"/>
    </row>
    <row r="6769" spans="2:13" x14ac:dyDescent="0.25">
      <c r="B6769" s="151"/>
      <c r="M6769" s="160"/>
    </row>
    <row r="6770" spans="2:13" x14ac:dyDescent="0.25">
      <c r="B6770" s="151"/>
      <c r="M6770" s="160"/>
    </row>
    <row r="6771" spans="2:13" x14ac:dyDescent="0.25">
      <c r="B6771" s="151"/>
      <c r="M6771" s="160"/>
    </row>
    <row r="6772" spans="2:13" x14ac:dyDescent="0.25">
      <c r="B6772" s="151"/>
      <c r="M6772" s="160"/>
    </row>
    <row r="6773" spans="2:13" x14ac:dyDescent="0.25">
      <c r="B6773" s="151"/>
      <c r="M6773" s="160"/>
    </row>
    <row r="6774" spans="2:13" x14ac:dyDescent="0.25">
      <c r="B6774" s="151"/>
      <c r="M6774" s="160"/>
    </row>
    <row r="6775" spans="2:13" x14ac:dyDescent="0.25">
      <c r="B6775" s="151"/>
      <c r="M6775" s="160"/>
    </row>
    <row r="6776" spans="2:13" x14ac:dyDescent="0.25">
      <c r="B6776" s="151"/>
      <c r="M6776" s="160"/>
    </row>
    <row r="6777" spans="2:13" x14ac:dyDescent="0.25">
      <c r="B6777" s="151"/>
      <c r="M6777" s="160"/>
    </row>
    <row r="6778" spans="2:13" x14ac:dyDescent="0.25">
      <c r="B6778" s="151"/>
      <c r="M6778" s="160"/>
    </row>
    <row r="6779" spans="2:13" x14ac:dyDescent="0.25">
      <c r="B6779" s="151"/>
      <c r="M6779" s="160"/>
    </row>
    <row r="6780" spans="2:13" x14ac:dyDescent="0.25">
      <c r="B6780" s="151"/>
      <c r="M6780" s="160"/>
    </row>
    <row r="6781" spans="2:13" x14ac:dyDescent="0.25">
      <c r="B6781" s="151"/>
      <c r="M6781" s="160"/>
    </row>
    <row r="6782" spans="2:13" x14ac:dyDescent="0.25">
      <c r="B6782" s="151"/>
      <c r="M6782" s="160"/>
    </row>
    <row r="6783" spans="2:13" x14ac:dyDescent="0.25">
      <c r="B6783" s="151"/>
      <c r="M6783" s="160"/>
    </row>
    <row r="6784" spans="2:13" x14ac:dyDescent="0.25">
      <c r="B6784" s="151"/>
      <c r="M6784" s="160"/>
    </row>
    <row r="6785" spans="2:13" x14ac:dyDescent="0.25">
      <c r="B6785" s="151"/>
      <c r="M6785" s="160"/>
    </row>
    <row r="6786" spans="2:13" x14ac:dyDescent="0.25">
      <c r="B6786" s="151"/>
      <c r="M6786" s="160"/>
    </row>
    <row r="6787" spans="2:13" x14ac:dyDescent="0.25">
      <c r="B6787" s="151"/>
      <c r="M6787" s="160"/>
    </row>
    <row r="6788" spans="2:13" x14ac:dyDescent="0.25">
      <c r="B6788" s="151"/>
      <c r="M6788" s="160"/>
    </row>
    <row r="6789" spans="2:13" x14ac:dyDescent="0.25">
      <c r="B6789" s="151"/>
      <c r="M6789" s="160"/>
    </row>
    <row r="6790" spans="2:13" x14ac:dyDescent="0.25">
      <c r="B6790" s="151"/>
      <c r="M6790" s="160"/>
    </row>
    <row r="6791" spans="2:13" x14ac:dyDescent="0.25">
      <c r="B6791" s="151"/>
      <c r="M6791" s="160"/>
    </row>
    <row r="6792" spans="2:13" x14ac:dyDescent="0.25">
      <c r="B6792" s="151"/>
      <c r="M6792" s="160"/>
    </row>
    <row r="6793" spans="2:13" x14ac:dyDescent="0.25">
      <c r="B6793" s="151"/>
      <c r="M6793" s="160"/>
    </row>
    <row r="6794" spans="2:13" x14ac:dyDescent="0.25">
      <c r="B6794" s="151"/>
      <c r="M6794" s="160"/>
    </row>
    <row r="6795" spans="2:13" x14ac:dyDescent="0.25">
      <c r="B6795" s="151"/>
      <c r="M6795" s="160"/>
    </row>
    <row r="6796" spans="2:13" x14ac:dyDescent="0.25">
      <c r="B6796" s="151"/>
      <c r="M6796" s="160"/>
    </row>
    <row r="6797" spans="2:13" x14ac:dyDescent="0.25">
      <c r="B6797" s="151"/>
      <c r="M6797" s="160"/>
    </row>
    <row r="6798" spans="2:13" x14ac:dyDescent="0.25">
      <c r="B6798" s="151"/>
      <c r="M6798" s="160"/>
    </row>
    <row r="6799" spans="2:13" x14ac:dyDescent="0.25">
      <c r="B6799" s="151"/>
      <c r="M6799" s="160"/>
    </row>
    <row r="6800" spans="2:13" x14ac:dyDescent="0.25">
      <c r="B6800" s="151"/>
      <c r="M6800" s="160"/>
    </row>
    <row r="6801" spans="2:13" x14ac:dyDescent="0.25">
      <c r="B6801" s="151"/>
      <c r="M6801" s="160"/>
    </row>
    <row r="6802" spans="2:13" x14ac:dyDescent="0.25">
      <c r="B6802" s="151"/>
      <c r="M6802" s="160"/>
    </row>
    <row r="6803" spans="2:13" x14ac:dyDescent="0.25">
      <c r="B6803" s="151"/>
      <c r="M6803" s="160"/>
    </row>
    <row r="6804" spans="2:13" x14ac:dyDescent="0.25">
      <c r="B6804" s="151"/>
      <c r="M6804" s="160"/>
    </row>
    <row r="6805" spans="2:13" x14ac:dyDescent="0.25">
      <c r="B6805" s="151"/>
      <c r="M6805" s="160"/>
    </row>
    <row r="6806" spans="2:13" x14ac:dyDescent="0.25">
      <c r="B6806" s="151"/>
      <c r="M6806" s="160"/>
    </row>
    <row r="6807" spans="2:13" x14ac:dyDescent="0.25">
      <c r="B6807" s="151"/>
      <c r="M6807" s="160"/>
    </row>
    <row r="6808" spans="2:13" x14ac:dyDescent="0.25">
      <c r="B6808" s="151"/>
      <c r="M6808" s="160"/>
    </row>
    <row r="6809" spans="2:13" x14ac:dyDescent="0.25">
      <c r="B6809" s="151"/>
      <c r="M6809" s="160"/>
    </row>
    <row r="6810" spans="2:13" x14ac:dyDescent="0.25">
      <c r="B6810" s="151"/>
      <c r="M6810" s="160"/>
    </row>
    <row r="6811" spans="2:13" x14ac:dyDescent="0.25">
      <c r="B6811" s="151"/>
      <c r="M6811" s="160"/>
    </row>
    <row r="6812" spans="2:13" x14ac:dyDescent="0.25">
      <c r="B6812" s="151"/>
      <c r="M6812" s="160"/>
    </row>
    <row r="6813" spans="2:13" x14ac:dyDescent="0.25">
      <c r="B6813" s="151"/>
      <c r="M6813" s="160"/>
    </row>
    <row r="6814" spans="2:13" x14ac:dyDescent="0.25">
      <c r="B6814" s="151"/>
      <c r="M6814" s="160"/>
    </row>
    <row r="6815" spans="2:13" x14ac:dyDescent="0.25">
      <c r="B6815" s="151"/>
      <c r="M6815" s="160"/>
    </row>
    <row r="6816" spans="2:13" x14ac:dyDescent="0.25">
      <c r="B6816" s="151"/>
      <c r="M6816" s="160"/>
    </row>
    <row r="6817" spans="2:13" x14ac:dyDescent="0.25">
      <c r="B6817" s="151"/>
      <c r="M6817" s="160"/>
    </row>
    <row r="6818" spans="2:13" x14ac:dyDescent="0.25">
      <c r="B6818" s="151"/>
      <c r="M6818" s="160"/>
    </row>
    <row r="6819" spans="2:13" x14ac:dyDescent="0.25">
      <c r="B6819" s="151"/>
      <c r="M6819" s="160"/>
    </row>
    <row r="6820" spans="2:13" x14ac:dyDescent="0.25">
      <c r="B6820" s="151"/>
      <c r="M6820" s="160"/>
    </row>
    <row r="6821" spans="2:13" x14ac:dyDescent="0.25">
      <c r="B6821" s="151"/>
      <c r="M6821" s="160"/>
    </row>
    <row r="6822" spans="2:13" x14ac:dyDescent="0.25">
      <c r="B6822" s="151"/>
      <c r="M6822" s="160"/>
    </row>
    <row r="6823" spans="2:13" x14ac:dyDescent="0.25">
      <c r="B6823" s="151"/>
      <c r="M6823" s="160"/>
    </row>
    <row r="6824" spans="2:13" x14ac:dyDescent="0.25">
      <c r="B6824" s="151"/>
      <c r="M6824" s="160"/>
    </row>
    <row r="6825" spans="2:13" x14ac:dyDescent="0.25">
      <c r="B6825" s="151"/>
      <c r="M6825" s="160"/>
    </row>
    <row r="6826" spans="2:13" x14ac:dyDescent="0.25">
      <c r="B6826" s="151"/>
      <c r="M6826" s="160"/>
    </row>
    <row r="6827" spans="2:13" x14ac:dyDescent="0.25">
      <c r="B6827" s="151"/>
      <c r="M6827" s="160"/>
    </row>
    <row r="6828" spans="2:13" x14ac:dyDescent="0.25">
      <c r="B6828" s="151"/>
      <c r="M6828" s="160"/>
    </row>
    <row r="6829" spans="2:13" x14ac:dyDescent="0.25">
      <c r="B6829" s="151"/>
      <c r="M6829" s="160"/>
    </row>
    <row r="6830" spans="2:13" x14ac:dyDescent="0.25">
      <c r="B6830" s="151"/>
      <c r="M6830" s="160"/>
    </row>
    <row r="6831" spans="2:13" x14ac:dyDescent="0.25">
      <c r="B6831" s="151"/>
      <c r="M6831" s="160"/>
    </row>
    <row r="6832" spans="2:13" x14ac:dyDescent="0.25">
      <c r="B6832" s="151"/>
      <c r="M6832" s="160"/>
    </row>
    <row r="6833" spans="2:13" x14ac:dyDescent="0.25">
      <c r="B6833" s="151"/>
      <c r="M6833" s="160"/>
    </row>
    <row r="6834" spans="2:13" x14ac:dyDescent="0.25">
      <c r="B6834" s="151"/>
      <c r="M6834" s="160"/>
    </row>
    <row r="6835" spans="2:13" x14ac:dyDescent="0.25">
      <c r="B6835" s="151"/>
      <c r="M6835" s="160"/>
    </row>
    <row r="6836" spans="2:13" x14ac:dyDescent="0.25">
      <c r="B6836" s="151"/>
      <c r="M6836" s="160"/>
    </row>
    <row r="6837" spans="2:13" x14ac:dyDescent="0.25">
      <c r="B6837" s="151"/>
      <c r="M6837" s="160"/>
    </row>
    <row r="6838" spans="2:13" x14ac:dyDescent="0.25">
      <c r="B6838" s="151"/>
      <c r="M6838" s="160"/>
    </row>
    <row r="6839" spans="2:13" x14ac:dyDescent="0.25">
      <c r="B6839" s="151"/>
      <c r="M6839" s="160"/>
    </row>
    <row r="6840" spans="2:13" x14ac:dyDescent="0.25">
      <c r="B6840" s="151"/>
      <c r="M6840" s="160"/>
    </row>
    <row r="6841" spans="2:13" x14ac:dyDescent="0.25">
      <c r="B6841" s="151"/>
      <c r="M6841" s="160"/>
    </row>
    <row r="6842" spans="2:13" x14ac:dyDescent="0.25">
      <c r="B6842" s="151"/>
      <c r="M6842" s="160"/>
    </row>
    <row r="6843" spans="2:13" x14ac:dyDescent="0.25">
      <c r="B6843" s="151"/>
      <c r="M6843" s="160"/>
    </row>
    <row r="6844" spans="2:13" x14ac:dyDescent="0.25">
      <c r="B6844" s="151"/>
      <c r="M6844" s="160"/>
    </row>
    <row r="6845" spans="2:13" x14ac:dyDescent="0.25">
      <c r="B6845" s="151"/>
      <c r="M6845" s="160"/>
    </row>
    <row r="6846" spans="2:13" x14ac:dyDescent="0.25">
      <c r="B6846" s="151"/>
      <c r="M6846" s="160"/>
    </row>
    <row r="6847" spans="2:13" x14ac:dyDescent="0.25">
      <c r="B6847" s="151"/>
      <c r="M6847" s="160"/>
    </row>
    <row r="6848" spans="2:13" x14ac:dyDescent="0.25">
      <c r="B6848" s="151"/>
      <c r="M6848" s="160"/>
    </row>
    <row r="6849" spans="2:13" x14ac:dyDescent="0.25">
      <c r="B6849" s="151"/>
      <c r="M6849" s="160"/>
    </row>
    <row r="6850" spans="2:13" x14ac:dyDescent="0.25">
      <c r="B6850" s="151"/>
      <c r="M6850" s="160"/>
    </row>
    <row r="6851" spans="2:13" x14ac:dyDescent="0.25">
      <c r="B6851" s="151"/>
      <c r="M6851" s="160"/>
    </row>
    <row r="6852" spans="2:13" x14ac:dyDescent="0.25">
      <c r="B6852" s="151"/>
      <c r="M6852" s="160"/>
    </row>
    <row r="6853" spans="2:13" x14ac:dyDescent="0.25">
      <c r="B6853" s="151"/>
      <c r="M6853" s="160"/>
    </row>
    <row r="6854" spans="2:13" x14ac:dyDescent="0.25">
      <c r="B6854" s="151"/>
      <c r="M6854" s="160"/>
    </row>
    <row r="6855" spans="2:13" x14ac:dyDescent="0.25">
      <c r="B6855" s="151"/>
      <c r="M6855" s="160"/>
    </row>
    <row r="6856" spans="2:13" x14ac:dyDescent="0.25">
      <c r="B6856" s="151"/>
      <c r="M6856" s="160"/>
    </row>
    <row r="6857" spans="2:13" x14ac:dyDescent="0.25">
      <c r="B6857" s="151"/>
      <c r="M6857" s="160"/>
    </row>
    <row r="6858" spans="2:13" x14ac:dyDescent="0.25">
      <c r="B6858" s="151"/>
      <c r="M6858" s="160"/>
    </row>
    <row r="6859" spans="2:13" x14ac:dyDescent="0.25">
      <c r="B6859" s="151"/>
      <c r="M6859" s="160"/>
    </row>
    <row r="6860" spans="2:13" x14ac:dyDescent="0.25">
      <c r="B6860" s="151"/>
      <c r="M6860" s="160"/>
    </row>
    <row r="6861" spans="2:13" x14ac:dyDescent="0.25">
      <c r="B6861" s="151"/>
      <c r="M6861" s="160"/>
    </row>
    <row r="6862" spans="2:13" x14ac:dyDescent="0.25">
      <c r="B6862" s="151"/>
      <c r="M6862" s="160"/>
    </row>
    <row r="6863" spans="2:13" x14ac:dyDescent="0.25">
      <c r="B6863" s="151"/>
      <c r="M6863" s="160"/>
    </row>
    <row r="6864" spans="2:13" x14ac:dyDescent="0.25">
      <c r="B6864" s="151"/>
      <c r="M6864" s="160"/>
    </row>
    <row r="6865" spans="2:13" x14ac:dyDescent="0.25">
      <c r="B6865" s="151"/>
      <c r="M6865" s="160"/>
    </row>
    <row r="6866" spans="2:13" x14ac:dyDescent="0.25">
      <c r="B6866" s="151"/>
      <c r="M6866" s="160"/>
    </row>
    <row r="6867" spans="2:13" x14ac:dyDescent="0.25">
      <c r="B6867" s="151"/>
      <c r="M6867" s="160"/>
    </row>
    <row r="6868" spans="2:13" x14ac:dyDescent="0.25">
      <c r="B6868" s="151"/>
      <c r="M6868" s="160"/>
    </row>
    <row r="6869" spans="2:13" x14ac:dyDescent="0.25">
      <c r="B6869" s="151"/>
      <c r="M6869" s="160"/>
    </row>
    <row r="6870" spans="2:13" x14ac:dyDescent="0.25">
      <c r="B6870" s="151"/>
      <c r="M6870" s="160"/>
    </row>
    <row r="6871" spans="2:13" x14ac:dyDescent="0.25">
      <c r="B6871" s="151"/>
      <c r="M6871" s="160"/>
    </row>
    <row r="6872" spans="2:13" x14ac:dyDescent="0.25">
      <c r="B6872" s="151"/>
      <c r="M6872" s="160"/>
    </row>
    <row r="6873" spans="2:13" x14ac:dyDescent="0.25">
      <c r="B6873" s="151"/>
      <c r="M6873" s="160"/>
    </row>
    <row r="6874" spans="2:13" x14ac:dyDescent="0.25">
      <c r="B6874" s="151"/>
      <c r="M6874" s="160"/>
    </row>
    <row r="6875" spans="2:13" x14ac:dyDescent="0.25">
      <c r="B6875" s="151"/>
      <c r="M6875" s="160"/>
    </row>
    <row r="6876" spans="2:13" x14ac:dyDescent="0.25">
      <c r="B6876" s="151"/>
      <c r="M6876" s="160"/>
    </row>
    <row r="6877" spans="2:13" x14ac:dyDescent="0.25">
      <c r="B6877" s="151"/>
      <c r="M6877" s="160"/>
    </row>
    <row r="6878" spans="2:13" x14ac:dyDescent="0.25">
      <c r="B6878" s="151"/>
      <c r="M6878" s="160"/>
    </row>
    <row r="6879" spans="2:13" x14ac:dyDescent="0.25">
      <c r="B6879" s="151"/>
      <c r="M6879" s="160"/>
    </row>
    <row r="6880" spans="2:13" x14ac:dyDescent="0.25">
      <c r="B6880" s="151"/>
      <c r="M6880" s="160"/>
    </row>
    <row r="6881" spans="2:13" x14ac:dyDescent="0.25">
      <c r="B6881" s="151"/>
      <c r="M6881" s="160"/>
    </row>
    <row r="6882" spans="2:13" x14ac:dyDescent="0.25">
      <c r="B6882" s="151"/>
      <c r="M6882" s="160"/>
    </row>
    <row r="6883" spans="2:13" x14ac:dyDescent="0.25">
      <c r="B6883" s="151"/>
      <c r="M6883" s="160"/>
    </row>
    <row r="6884" spans="2:13" x14ac:dyDescent="0.25">
      <c r="B6884" s="151"/>
      <c r="M6884" s="160"/>
    </row>
    <row r="6885" spans="2:13" x14ac:dyDescent="0.25">
      <c r="B6885" s="151"/>
      <c r="M6885" s="160"/>
    </row>
    <row r="6886" spans="2:13" x14ac:dyDescent="0.25">
      <c r="B6886" s="151"/>
      <c r="M6886" s="160"/>
    </row>
    <row r="6887" spans="2:13" x14ac:dyDescent="0.25">
      <c r="B6887" s="151"/>
      <c r="M6887" s="160"/>
    </row>
    <row r="6888" spans="2:13" x14ac:dyDescent="0.25">
      <c r="B6888" s="151"/>
      <c r="M6888" s="160"/>
    </row>
    <row r="6889" spans="2:13" x14ac:dyDescent="0.25">
      <c r="B6889" s="151"/>
      <c r="M6889" s="160"/>
    </row>
    <row r="6890" spans="2:13" x14ac:dyDescent="0.25">
      <c r="B6890" s="151"/>
      <c r="M6890" s="160"/>
    </row>
    <row r="6891" spans="2:13" x14ac:dyDescent="0.25">
      <c r="B6891" s="151"/>
      <c r="M6891" s="160"/>
    </row>
    <row r="6892" spans="2:13" x14ac:dyDescent="0.25">
      <c r="B6892" s="151"/>
      <c r="M6892" s="160"/>
    </row>
    <row r="6893" spans="2:13" x14ac:dyDescent="0.25">
      <c r="B6893" s="151"/>
      <c r="M6893" s="160"/>
    </row>
    <row r="6894" spans="2:13" x14ac:dyDescent="0.25">
      <c r="B6894" s="151"/>
      <c r="M6894" s="160"/>
    </row>
    <row r="6895" spans="2:13" x14ac:dyDescent="0.25">
      <c r="B6895" s="151"/>
      <c r="M6895" s="160"/>
    </row>
    <row r="6896" spans="2:13" x14ac:dyDescent="0.25">
      <c r="B6896" s="151"/>
      <c r="M6896" s="160"/>
    </row>
    <row r="6897" spans="2:13" x14ac:dyDescent="0.25">
      <c r="B6897" s="151"/>
      <c r="M6897" s="160"/>
    </row>
    <row r="6898" spans="2:13" x14ac:dyDescent="0.25">
      <c r="B6898" s="151"/>
      <c r="M6898" s="160"/>
    </row>
    <row r="6899" spans="2:13" x14ac:dyDescent="0.25">
      <c r="B6899" s="151"/>
      <c r="M6899" s="160"/>
    </row>
    <row r="6900" spans="2:13" x14ac:dyDescent="0.25">
      <c r="B6900" s="151"/>
      <c r="M6900" s="160"/>
    </row>
    <row r="6901" spans="2:13" x14ac:dyDescent="0.25">
      <c r="B6901" s="151"/>
      <c r="M6901" s="160"/>
    </row>
    <row r="6902" spans="2:13" x14ac:dyDescent="0.25">
      <c r="B6902" s="151"/>
      <c r="M6902" s="160"/>
    </row>
    <row r="6903" spans="2:13" x14ac:dyDescent="0.25">
      <c r="B6903" s="151"/>
      <c r="M6903" s="160"/>
    </row>
    <row r="6904" spans="2:13" x14ac:dyDescent="0.25">
      <c r="B6904" s="151"/>
      <c r="M6904" s="160"/>
    </row>
    <row r="6905" spans="2:13" x14ac:dyDescent="0.25">
      <c r="B6905" s="151"/>
      <c r="M6905" s="160"/>
    </row>
    <row r="6906" spans="2:13" x14ac:dyDescent="0.25">
      <c r="B6906" s="151"/>
      <c r="M6906" s="160"/>
    </row>
    <row r="6907" spans="2:13" x14ac:dyDescent="0.25">
      <c r="B6907" s="151"/>
      <c r="M6907" s="160"/>
    </row>
    <row r="6908" spans="2:13" x14ac:dyDescent="0.25">
      <c r="B6908" s="151"/>
      <c r="M6908" s="160"/>
    </row>
    <row r="6909" spans="2:13" x14ac:dyDescent="0.25">
      <c r="B6909" s="151"/>
      <c r="M6909" s="160"/>
    </row>
    <row r="6910" spans="2:13" x14ac:dyDescent="0.25">
      <c r="B6910" s="151"/>
      <c r="M6910" s="160"/>
    </row>
    <row r="6911" spans="2:13" x14ac:dyDescent="0.25">
      <c r="B6911" s="151"/>
      <c r="M6911" s="160"/>
    </row>
    <row r="6912" spans="2:13" x14ac:dyDescent="0.25">
      <c r="B6912" s="151"/>
      <c r="M6912" s="160"/>
    </row>
    <row r="6913" spans="2:13" x14ac:dyDescent="0.25">
      <c r="B6913" s="151"/>
      <c r="M6913" s="160"/>
    </row>
    <row r="6914" spans="2:13" x14ac:dyDescent="0.25">
      <c r="B6914" s="151"/>
      <c r="M6914" s="160"/>
    </row>
    <row r="6915" spans="2:13" x14ac:dyDescent="0.25">
      <c r="B6915" s="151"/>
      <c r="M6915" s="160"/>
    </row>
    <row r="6916" spans="2:13" x14ac:dyDescent="0.25">
      <c r="B6916" s="151"/>
      <c r="M6916" s="160"/>
    </row>
    <row r="6917" spans="2:13" x14ac:dyDescent="0.25">
      <c r="B6917" s="151"/>
      <c r="M6917" s="160"/>
    </row>
    <row r="6918" spans="2:13" x14ac:dyDescent="0.25">
      <c r="B6918" s="151"/>
      <c r="M6918" s="160"/>
    </row>
    <row r="6919" spans="2:13" x14ac:dyDescent="0.25">
      <c r="B6919" s="151"/>
      <c r="M6919" s="160"/>
    </row>
    <row r="6920" spans="2:13" x14ac:dyDescent="0.25">
      <c r="B6920" s="151"/>
      <c r="M6920" s="160"/>
    </row>
    <row r="6921" spans="2:13" x14ac:dyDescent="0.25">
      <c r="B6921" s="151"/>
      <c r="M6921" s="160"/>
    </row>
    <row r="6922" spans="2:13" x14ac:dyDescent="0.25">
      <c r="B6922" s="151"/>
      <c r="M6922" s="160"/>
    </row>
    <row r="6923" spans="2:13" x14ac:dyDescent="0.25">
      <c r="B6923" s="151"/>
      <c r="M6923" s="160"/>
    </row>
    <row r="6924" spans="2:13" x14ac:dyDescent="0.25">
      <c r="B6924" s="151"/>
      <c r="M6924" s="160"/>
    </row>
    <row r="6925" spans="2:13" x14ac:dyDescent="0.25">
      <c r="B6925" s="151"/>
      <c r="M6925" s="160"/>
    </row>
    <row r="6926" spans="2:13" x14ac:dyDescent="0.25">
      <c r="B6926" s="151"/>
      <c r="M6926" s="160"/>
    </row>
    <row r="6927" spans="2:13" x14ac:dyDescent="0.25">
      <c r="B6927" s="151"/>
      <c r="M6927" s="160"/>
    </row>
    <row r="6928" spans="2:13" x14ac:dyDescent="0.25">
      <c r="B6928" s="151"/>
      <c r="M6928" s="160"/>
    </row>
    <row r="6929" spans="2:13" x14ac:dyDescent="0.25">
      <c r="B6929" s="151"/>
      <c r="M6929" s="160"/>
    </row>
    <row r="6930" spans="2:13" x14ac:dyDescent="0.25">
      <c r="B6930" s="151"/>
      <c r="M6930" s="160"/>
    </row>
    <row r="6931" spans="2:13" x14ac:dyDescent="0.25">
      <c r="B6931" s="151"/>
      <c r="M6931" s="160"/>
    </row>
    <row r="6932" spans="2:13" x14ac:dyDescent="0.25">
      <c r="B6932" s="151"/>
      <c r="M6932" s="160"/>
    </row>
    <row r="6933" spans="2:13" x14ac:dyDescent="0.25">
      <c r="B6933" s="151"/>
      <c r="M6933" s="160"/>
    </row>
    <row r="6934" spans="2:13" x14ac:dyDescent="0.25">
      <c r="B6934" s="151"/>
      <c r="M6934" s="160"/>
    </row>
    <row r="6935" spans="2:13" x14ac:dyDescent="0.25">
      <c r="B6935" s="151"/>
      <c r="M6935" s="160"/>
    </row>
    <row r="6936" spans="2:13" x14ac:dyDescent="0.25">
      <c r="B6936" s="151"/>
      <c r="M6936" s="160"/>
    </row>
    <row r="6937" spans="2:13" x14ac:dyDescent="0.25">
      <c r="B6937" s="151"/>
      <c r="M6937" s="160"/>
    </row>
    <row r="6938" spans="2:13" x14ac:dyDescent="0.25">
      <c r="B6938" s="151"/>
      <c r="M6938" s="160"/>
    </row>
    <row r="6939" spans="2:13" x14ac:dyDescent="0.25">
      <c r="B6939" s="151"/>
      <c r="M6939" s="160"/>
    </row>
    <row r="6940" spans="2:13" x14ac:dyDescent="0.25">
      <c r="B6940" s="151"/>
      <c r="M6940" s="160"/>
    </row>
    <row r="6941" spans="2:13" x14ac:dyDescent="0.25">
      <c r="B6941" s="151"/>
      <c r="M6941" s="160"/>
    </row>
    <row r="6942" spans="2:13" x14ac:dyDescent="0.25">
      <c r="B6942" s="151"/>
      <c r="M6942" s="160"/>
    </row>
    <row r="6943" spans="2:13" x14ac:dyDescent="0.25">
      <c r="B6943" s="151"/>
      <c r="M6943" s="160"/>
    </row>
    <row r="6944" spans="2:13" x14ac:dyDescent="0.25">
      <c r="B6944" s="151"/>
      <c r="M6944" s="160"/>
    </row>
    <row r="6945" spans="2:13" x14ac:dyDescent="0.25">
      <c r="B6945" s="151"/>
      <c r="M6945" s="160"/>
    </row>
    <row r="6946" spans="2:13" x14ac:dyDescent="0.25">
      <c r="B6946" s="151"/>
      <c r="M6946" s="160"/>
    </row>
    <row r="6947" spans="2:13" x14ac:dyDescent="0.25">
      <c r="B6947" s="151"/>
      <c r="M6947" s="160"/>
    </row>
    <row r="6948" spans="2:13" x14ac:dyDescent="0.25">
      <c r="B6948" s="151"/>
      <c r="M6948" s="160"/>
    </row>
    <row r="6949" spans="2:13" x14ac:dyDescent="0.25">
      <c r="B6949" s="151"/>
      <c r="M6949" s="160"/>
    </row>
    <row r="6950" spans="2:13" x14ac:dyDescent="0.25">
      <c r="B6950" s="151"/>
      <c r="M6950" s="160"/>
    </row>
    <row r="6951" spans="2:13" x14ac:dyDescent="0.25">
      <c r="B6951" s="151"/>
      <c r="M6951" s="160"/>
    </row>
    <row r="6952" spans="2:13" x14ac:dyDescent="0.25">
      <c r="B6952" s="151"/>
      <c r="M6952" s="160"/>
    </row>
    <row r="6953" spans="2:13" x14ac:dyDescent="0.25">
      <c r="B6953" s="151"/>
      <c r="M6953" s="160"/>
    </row>
    <row r="6954" spans="2:13" x14ac:dyDescent="0.25">
      <c r="B6954" s="151"/>
      <c r="M6954" s="160"/>
    </row>
    <row r="6955" spans="2:13" x14ac:dyDescent="0.25">
      <c r="B6955" s="151"/>
      <c r="M6955" s="160"/>
    </row>
    <row r="6956" spans="2:13" x14ac:dyDescent="0.25">
      <c r="B6956" s="151"/>
      <c r="M6956" s="160"/>
    </row>
    <row r="6957" spans="2:13" x14ac:dyDescent="0.25">
      <c r="B6957" s="151"/>
      <c r="M6957" s="160"/>
    </row>
    <row r="6958" spans="2:13" x14ac:dyDescent="0.25">
      <c r="B6958" s="151"/>
      <c r="M6958" s="160"/>
    </row>
    <row r="6959" spans="2:13" x14ac:dyDescent="0.25">
      <c r="B6959" s="151"/>
      <c r="M6959" s="160"/>
    </row>
    <row r="6960" spans="2:13" x14ac:dyDescent="0.25">
      <c r="B6960" s="151"/>
      <c r="M6960" s="160"/>
    </row>
    <row r="6961" spans="2:13" x14ac:dyDescent="0.25">
      <c r="B6961" s="151"/>
      <c r="M6961" s="160"/>
    </row>
    <row r="6962" spans="2:13" x14ac:dyDescent="0.25">
      <c r="B6962" s="151"/>
      <c r="M6962" s="160"/>
    </row>
    <row r="6963" spans="2:13" x14ac:dyDescent="0.25">
      <c r="B6963" s="151"/>
      <c r="M6963" s="160"/>
    </row>
    <row r="6964" spans="2:13" x14ac:dyDescent="0.25">
      <c r="B6964" s="151"/>
      <c r="M6964" s="160"/>
    </row>
    <row r="6965" spans="2:13" x14ac:dyDescent="0.25">
      <c r="B6965" s="151"/>
      <c r="M6965" s="160"/>
    </row>
    <row r="6966" spans="2:13" x14ac:dyDescent="0.25">
      <c r="B6966" s="151"/>
      <c r="M6966" s="160"/>
    </row>
    <row r="6967" spans="2:13" x14ac:dyDescent="0.25">
      <c r="B6967" s="151"/>
      <c r="M6967" s="160"/>
    </row>
    <row r="6968" spans="2:13" x14ac:dyDescent="0.25">
      <c r="B6968" s="151"/>
      <c r="M6968" s="160"/>
    </row>
    <row r="6969" spans="2:13" x14ac:dyDescent="0.25">
      <c r="B6969" s="151"/>
      <c r="M6969" s="160"/>
    </row>
    <row r="6970" spans="2:13" x14ac:dyDescent="0.25">
      <c r="B6970" s="151"/>
      <c r="M6970" s="160"/>
    </row>
    <row r="6971" spans="2:13" x14ac:dyDescent="0.25">
      <c r="B6971" s="151"/>
      <c r="M6971" s="160"/>
    </row>
    <row r="6972" spans="2:13" x14ac:dyDescent="0.25">
      <c r="B6972" s="151"/>
      <c r="M6972" s="160"/>
    </row>
    <row r="6973" spans="2:13" x14ac:dyDescent="0.25">
      <c r="B6973" s="151"/>
      <c r="M6973" s="160"/>
    </row>
    <row r="6974" spans="2:13" x14ac:dyDescent="0.25">
      <c r="B6974" s="151"/>
      <c r="M6974" s="160"/>
    </row>
    <row r="6975" spans="2:13" x14ac:dyDescent="0.25">
      <c r="B6975" s="151"/>
      <c r="M6975" s="160"/>
    </row>
    <row r="6976" spans="2:13" x14ac:dyDescent="0.25">
      <c r="B6976" s="151"/>
      <c r="M6976" s="160"/>
    </row>
    <row r="6977" spans="2:13" x14ac:dyDescent="0.25">
      <c r="B6977" s="151"/>
      <c r="M6977" s="160"/>
    </row>
    <row r="6978" spans="2:13" x14ac:dyDescent="0.25">
      <c r="B6978" s="151"/>
      <c r="M6978" s="160"/>
    </row>
    <row r="6979" spans="2:13" x14ac:dyDescent="0.25">
      <c r="B6979" s="151"/>
      <c r="M6979" s="160"/>
    </row>
    <row r="6980" spans="2:13" x14ac:dyDescent="0.25">
      <c r="B6980" s="151"/>
      <c r="M6980" s="160"/>
    </row>
    <row r="6981" spans="2:13" x14ac:dyDescent="0.25">
      <c r="B6981" s="151"/>
      <c r="M6981" s="160"/>
    </row>
    <row r="6982" spans="2:13" x14ac:dyDescent="0.25">
      <c r="B6982" s="151"/>
      <c r="M6982" s="160"/>
    </row>
    <row r="6983" spans="2:13" x14ac:dyDescent="0.25">
      <c r="B6983" s="151"/>
      <c r="M6983" s="160"/>
    </row>
    <row r="6984" spans="2:13" x14ac:dyDescent="0.25">
      <c r="B6984" s="151"/>
      <c r="M6984" s="160"/>
    </row>
    <row r="6985" spans="2:13" x14ac:dyDescent="0.25">
      <c r="B6985" s="151"/>
      <c r="M6985" s="160"/>
    </row>
    <row r="6986" spans="2:13" x14ac:dyDescent="0.25">
      <c r="B6986" s="151"/>
      <c r="M6986" s="160"/>
    </row>
    <row r="6987" spans="2:13" x14ac:dyDescent="0.25">
      <c r="B6987" s="151"/>
      <c r="M6987" s="160"/>
    </row>
    <row r="6988" spans="2:13" x14ac:dyDescent="0.25">
      <c r="B6988" s="151"/>
      <c r="M6988" s="160"/>
    </row>
    <row r="6989" spans="2:13" x14ac:dyDescent="0.25">
      <c r="B6989" s="151"/>
      <c r="M6989" s="160"/>
    </row>
    <row r="6990" spans="2:13" x14ac:dyDescent="0.25">
      <c r="B6990" s="151"/>
      <c r="M6990" s="160"/>
    </row>
    <row r="6991" spans="2:13" x14ac:dyDescent="0.25">
      <c r="B6991" s="151"/>
      <c r="M6991" s="160"/>
    </row>
    <row r="6992" spans="2:13" x14ac:dyDescent="0.25">
      <c r="B6992" s="151"/>
      <c r="M6992" s="160"/>
    </row>
    <row r="6993" spans="2:13" x14ac:dyDescent="0.25">
      <c r="B6993" s="151"/>
      <c r="M6993" s="160"/>
    </row>
    <row r="6994" spans="2:13" x14ac:dyDescent="0.25">
      <c r="B6994" s="151"/>
      <c r="M6994" s="160"/>
    </row>
    <row r="6995" spans="2:13" x14ac:dyDescent="0.25">
      <c r="B6995" s="151"/>
      <c r="M6995" s="160"/>
    </row>
    <row r="6996" spans="2:13" x14ac:dyDescent="0.25">
      <c r="B6996" s="151"/>
      <c r="M6996" s="160"/>
    </row>
    <row r="6997" spans="2:13" x14ac:dyDescent="0.25">
      <c r="B6997" s="151"/>
      <c r="M6997" s="160"/>
    </row>
    <row r="6998" spans="2:13" x14ac:dyDescent="0.25">
      <c r="B6998" s="151"/>
      <c r="M6998" s="160"/>
    </row>
    <row r="6999" spans="2:13" x14ac:dyDescent="0.25">
      <c r="B6999" s="151"/>
      <c r="M6999" s="160"/>
    </row>
    <row r="7000" spans="2:13" x14ac:dyDescent="0.25">
      <c r="B7000" s="151"/>
      <c r="M7000" s="160"/>
    </row>
    <row r="7001" spans="2:13" x14ac:dyDescent="0.25">
      <c r="B7001" s="151"/>
      <c r="M7001" s="160"/>
    </row>
    <row r="7002" spans="2:13" x14ac:dyDescent="0.25">
      <c r="B7002" s="151"/>
      <c r="M7002" s="160"/>
    </row>
    <row r="7003" spans="2:13" x14ac:dyDescent="0.25">
      <c r="B7003" s="151"/>
      <c r="M7003" s="160"/>
    </row>
    <row r="7004" spans="2:13" x14ac:dyDescent="0.25">
      <c r="B7004" s="151"/>
      <c r="M7004" s="160"/>
    </row>
    <row r="7005" spans="2:13" x14ac:dyDescent="0.25">
      <c r="B7005" s="151"/>
      <c r="M7005" s="160"/>
    </row>
    <row r="7006" spans="2:13" x14ac:dyDescent="0.25">
      <c r="B7006" s="151"/>
      <c r="M7006" s="160"/>
    </row>
    <row r="7007" spans="2:13" x14ac:dyDescent="0.25">
      <c r="B7007" s="151"/>
      <c r="M7007" s="160"/>
    </row>
    <row r="7008" spans="2:13" x14ac:dyDescent="0.25">
      <c r="B7008" s="151"/>
      <c r="M7008" s="160"/>
    </row>
    <row r="7009" spans="2:13" x14ac:dyDescent="0.25">
      <c r="B7009" s="151"/>
      <c r="M7009" s="160"/>
    </row>
    <row r="7010" spans="2:13" x14ac:dyDescent="0.25">
      <c r="B7010" s="151"/>
      <c r="M7010" s="160"/>
    </row>
    <row r="7011" spans="2:13" x14ac:dyDescent="0.25">
      <c r="B7011" s="151"/>
      <c r="M7011" s="160"/>
    </row>
    <row r="7012" spans="2:13" x14ac:dyDescent="0.25">
      <c r="B7012" s="151"/>
      <c r="M7012" s="160"/>
    </row>
    <row r="7013" spans="2:13" x14ac:dyDescent="0.25">
      <c r="B7013" s="151"/>
      <c r="M7013" s="160"/>
    </row>
    <row r="7014" spans="2:13" x14ac:dyDescent="0.25">
      <c r="B7014" s="151"/>
      <c r="M7014" s="160"/>
    </row>
    <row r="7015" spans="2:13" x14ac:dyDescent="0.25">
      <c r="B7015" s="151"/>
      <c r="M7015" s="160"/>
    </row>
    <row r="7016" spans="2:13" x14ac:dyDescent="0.25">
      <c r="B7016" s="151"/>
      <c r="M7016" s="160"/>
    </row>
    <row r="7017" spans="2:13" x14ac:dyDescent="0.25">
      <c r="B7017" s="151"/>
      <c r="M7017" s="160"/>
    </row>
    <row r="7018" spans="2:13" x14ac:dyDescent="0.25">
      <c r="B7018" s="151"/>
      <c r="M7018" s="160"/>
    </row>
    <row r="7019" spans="2:13" x14ac:dyDescent="0.25">
      <c r="B7019" s="151"/>
      <c r="M7019" s="160"/>
    </row>
    <row r="7020" spans="2:13" x14ac:dyDescent="0.25">
      <c r="B7020" s="151"/>
      <c r="M7020" s="160"/>
    </row>
    <row r="7021" spans="2:13" x14ac:dyDescent="0.25">
      <c r="B7021" s="151"/>
      <c r="M7021" s="160"/>
    </row>
    <row r="7022" spans="2:13" x14ac:dyDescent="0.25">
      <c r="B7022" s="151"/>
      <c r="M7022" s="160"/>
    </row>
    <row r="7023" spans="2:13" x14ac:dyDescent="0.25">
      <c r="B7023" s="151"/>
      <c r="M7023" s="160"/>
    </row>
    <row r="7024" spans="2:13" x14ac:dyDescent="0.25">
      <c r="B7024" s="151"/>
      <c r="M7024" s="160"/>
    </row>
    <row r="7025" spans="2:13" x14ac:dyDescent="0.25">
      <c r="B7025" s="151"/>
      <c r="M7025" s="160"/>
    </row>
    <row r="7026" spans="2:13" x14ac:dyDescent="0.25">
      <c r="B7026" s="151"/>
      <c r="M7026" s="160"/>
    </row>
    <row r="7027" spans="2:13" x14ac:dyDescent="0.25">
      <c r="B7027" s="151"/>
      <c r="M7027" s="160"/>
    </row>
    <row r="7028" spans="2:13" x14ac:dyDescent="0.25">
      <c r="B7028" s="151"/>
      <c r="M7028" s="160"/>
    </row>
    <row r="7029" spans="2:13" x14ac:dyDescent="0.25">
      <c r="B7029" s="151"/>
      <c r="M7029" s="160"/>
    </row>
    <row r="7030" spans="2:13" x14ac:dyDescent="0.25">
      <c r="B7030" s="151"/>
      <c r="M7030" s="160"/>
    </row>
    <row r="7031" spans="2:13" x14ac:dyDescent="0.25">
      <c r="B7031" s="151"/>
      <c r="M7031" s="160"/>
    </row>
    <row r="7032" spans="2:13" x14ac:dyDescent="0.25">
      <c r="B7032" s="151"/>
      <c r="M7032" s="160"/>
    </row>
    <row r="7033" spans="2:13" x14ac:dyDescent="0.25">
      <c r="B7033" s="151"/>
      <c r="M7033" s="160"/>
    </row>
    <row r="7034" spans="2:13" x14ac:dyDescent="0.25">
      <c r="B7034" s="151"/>
      <c r="M7034" s="160"/>
    </row>
    <row r="7035" spans="2:13" x14ac:dyDescent="0.25">
      <c r="B7035" s="151"/>
      <c r="M7035" s="160"/>
    </row>
    <row r="7036" spans="2:13" x14ac:dyDescent="0.25">
      <c r="B7036" s="151"/>
      <c r="M7036" s="160"/>
    </row>
    <row r="7037" spans="2:13" x14ac:dyDescent="0.25">
      <c r="B7037" s="151"/>
      <c r="M7037" s="160"/>
    </row>
    <row r="7038" spans="2:13" x14ac:dyDescent="0.25">
      <c r="B7038" s="151"/>
      <c r="M7038" s="160"/>
    </row>
    <row r="7039" spans="2:13" x14ac:dyDescent="0.25">
      <c r="B7039" s="151"/>
      <c r="M7039" s="160"/>
    </row>
    <row r="7040" spans="2:13" x14ac:dyDescent="0.25">
      <c r="B7040" s="151"/>
      <c r="M7040" s="160"/>
    </row>
    <row r="7041" spans="2:13" x14ac:dyDescent="0.25">
      <c r="B7041" s="151"/>
      <c r="M7041" s="160"/>
    </row>
    <row r="7042" spans="2:13" x14ac:dyDescent="0.25">
      <c r="B7042" s="151"/>
      <c r="M7042" s="160"/>
    </row>
    <row r="7043" spans="2:13" x14ac:dyDescent="0.25">
      <c r="B7043" s="151"/>
      <c r="M7043" s="160"/>
    </row>
    <row r="7044" spans="2:13" x14ac:dyDescent="0.25">
      <c r="B7044" s="151"/>
      <c r="M7044" s="160"/>
    </row>
    <row r="7045" spans="2:13" x14ac:dyDescent="0.25">
      <c r="B7045" s="151"/>
      <c r="M7045" s="160"/>
    </row>
    <row r="7046" spans="2:13" x14ac:dyDescent="0.25">
      <c r="B7046" s="151"/>
      <c r="M7046" s="160"/>
    </row>
    <row r="7047" spans="2:13" x14ac:dyDescent="0.25">
      <c r="B7047" s="151"/>
      <c r="M7047" s="160"/>
    </row>
    <row r="7048" spans="2:13" x14ac:dyDescent="0.25">
      <c r="B7048" s="151"/>
      <c r="M7048" s="160"/>
    </row>
    <row r="7049" spans="2:13" x14ac:dyDescent="0.25">
      <c r="B7049" s="151"/>
      <c r="M7049" s="160"/>
    </row>
    <row r="7050" spans="2:13" x14ac:dyDescent="0.25">
      <c r="B7050" s="151"/>
      <c r="M7050" s="160"/>
    </row>
    <row r="7051" spans="2:13" x14ac:dyDescent="0.25">
      <c r="B7051" s="151"/>
      <c r="M7051" s="160"/>
    </row>
    <row r="7052" spans="2:13" x14ac:dyDescent="0.25">
      <c r="B7052" s="151"/>
      <c r="M7052" s="160"/>
    </row>
    <row r="7053" spans="2:13" x14ac:dyDescent="0.25">
      <c r="B7053" s="151"/>
      <c r="M7053" s="160"/>
    </row>
    <row r="7054" spans="2:13" x14ac:dyDescent="0.25">
      <c r="B7054" s="151"/>
      <c r="M7054" s="160"/>
    </row>
    <row r="7055" spans="2:13" x14ac:dyDescent="0.25">
      <c r="B7055" s="151"/>
      <c r="M7055" s="160"/>
    </row>
    <row r="7056" spans="2:13" x14ac:dyDescent="0.25">
      <c r="B7056" s="151"/>
      <c r="M7056" s="160"/>
    </row>
    <row r="7057" spans="2:13" x14ac:dyDescent="0.25">
      <c r="B7057" s="151"/>
      <c r="M7057" s="160"/>
    </row>
    <row r="7058" spans="2:13" x14ac:dyDescent="0.25">
      <c r="B7058" s="151"/>
      <c r="M7058" s="160"/>
    </row>
    <row r="7059" spans="2:13" x14ac:dyDescent="0.25">
      <c r="B7059" s="151"/>
      <c r="M7059" s="160"/>
    </row>
    <row r="7060" spans="2:13" x14ac:dyDescent="0.25">
      <c r="B7060" s="151"/>
      <c r="M7060" s="160"/>
    </row>
    <row r="7061" spans="2:13" x14ac:dyDescent="0.25">
      <c r="B7061" s="151"/>
      <c r="M7061" s="160"/>
    </row>
    <row r="7062" spans="2:13" x14ac:dyDescent="0.25">
      <c r="B7062" s="151"/>
      <c r="M7062" s="160"/>
    </row>
    <row r="7063" spans="2:13" x14ac:dyDescent="0.25">
      <c r="B7063" s="151"/>
      <c r="M7063" s="160"/>
    </row>
    <row r="7064" spans="2:13" x14ac:dyDescent="0.25">
      <c r="B7064" s="151"/>
      <c r="M7064" s="160"/>
    </row>
    <row r="7065" spans="2:13" x14ac:dyDescent="0.25">
      <c r="B7065" s="151"/>
      <c r="M7065" s="160"/>
    </row>
    <row r="7066" spans="2:13" x14ac:dyDescent="0.25">
      <c r="B7066" s="151"/>
      <c r="M7066" s="160"/>
    </row>
    <row r="7067" spans="2:13" x14ac:dyDescent="0.25">
      <c r="B7067" s="151"/>
      <c r="M7067" s="160"/>
    </row>
    <row r="7068" spans="2:13" x14ac:dyDescent="0.25">
      <c r="B7068" s="151"/>
      <c r="M7068" s="160"/>
    </row>
    <row r="7069" spans="2:13" x14ac:dyDescent="0.25">
      <c r="B7069" s="151"/>
      <c r="M7069" s="160"/>
    </row>
    <row r="7070" spans="2:13" x14ac:dyDescent="0.25">
      <c r="B7070" s="151"/>
      <c r="M7070" s="160"/>
    </row>
    <row r="7071" spans="2:13" x14ac:dyDescent="0.25">
      <c r="B7071" s="151"/>
      <c r="M7071" s="160"/>
    </row>
    <row r="7072" spans="2:13" x14ac:dyDescent="0.25">
      <c r="B7072" s="151"/>
      <c r="M7072" s="160"/>
    </row>
    <row r="7073" spans="2:13" x14ac:dyDescent="0.25">
      <c r="B7073" s="151"/>
      <c r="M7073" s="160"/>
    </row>
    <row r="7074" spans="2:13" x14ac:dyDescent="0.25">
      <c r="B7074" s="151"/>
      <c r="M7074" s="160"/>
    </row>
    <row r="7075" spans="2:13" x14ac:dyDescent="0.25">
      <c r="B7075" s="151"/>
      <c r="M7075" s="160"/>
    </row>
    <row r="7076" spans="2:13" x14ac:dyDescent="0.25">
      <c r="B7076" s="151"/>
      <c r="M7076" s="160"/>
    </row>
    <row r="7077" spans="2:13" x14ac:dyDescent="0.25">
      <c r="B7077" s="151"/>
      <c r="M7077" s="160"/>
    </row>
    <row r="7078" spans="2:13" x14ac:dyDescent="0.25">
      <c r="B7078" s="151"/>
      <c r="M7078" s="160"/>
    </row>
    <row r="7079" spans="2:13" x14ac:dyDescent="0.25">
      <c r="B7079" s="151"/>
      <c r="M7079" s="160"/>
    </row>
    <row r="7080" spans="2:13" x14ac:dyDescent="0.25">
      <c r="B7080" s="151"/>
      <c r="M7080" s="160"/>
    </row>
    <row r="7081" spans="2:13" x14ac:dyDescent="0.25">
      <c r="B7081" s="151"/>
      <c r="M7081" s="160"/>
    </row>
    <row r="7082" spans="2:13" x14ac:dyDescent="0.25">
      <c r="B7082" s="151"/>
      <c r="M7082" s="160"/>
    </row>
    <row r="7083" spans="2:13" x14ac:dyDescent="0.25">
      <c r="B7083" s="151"/>
      <c r="M7083" s="160"/>
    </row>
    <row r="7084" spans="2:13" x14ac:dyDescent="0.25">
      <c r="B7084" s="151"/>
      <c r="M7084" s="160"/>
    </row>
    <row r="7085" spans="2:13" x14ac:dyDescent="0.25">
      <c r="B7085" s="151"/>
      <c r="M7085" s="160"/>
    </row>
    <row r="7086" spans="2:13" x14ac:dyDescent="0.25">
      <c r="B7086" s="151"/>
      <c r="M7086" s="160"/>
    </row>
    <row r="7087" spans="2:13" x14ac:dyDescent="0.25">
      <c r="B7087" s="151"/>
      <c r="M7087" s="160"/>
    </row>
    <row r="7088" spans="2:13" x14ac:dyDescent="0.25">
      <c r="B7088" s="151"/>
      <c r="M7088" s="160"/>
    </row>
    <row r="7089" spans="2:13" x14ac:dyDescent="0.25">
      <c r="B7089" s="151"/>
      <c r="M7089" s="160"/>
    </row>
    <row r="7090" spans="2:13" x14ac:dyDescent="0.25">
      <c r="B7090" s="151"/>
      <c r="M7090" s="160"/>
    </row>
    <row r="7091" spans="2:13" x14ac:dyDescent="0.25">
      <c r="B7091" s="151"/>
      <c r="M7091" s="160"/>
    </row>
    <row r="7092" spans="2:13" x14ac:dyDescent="0.25">
      <c r="B7092" s="151"/>
      <c r="M7092" s="160"/>
    </row>
    <row r="7093" spans="2:13" x14ac:dyDescent="0.25">
      <c r="B7093" s="151"/>
      <c r="M7093" s="160"/>
    </row>
    <row r="7094" spans="2:13" x14ac:dyDescent="0.25">
      <c r="B7094" s="151"/>
      <c r="M7094" s="160"/>
    </row>
    <row r="7095" spans="2:13" x14ac:dyDescent="0.25">
      <c r="B7095" s="151"/>
      <c r="M7095" s="160"/>
    </row>
    <row r="7096" spans="2:13" x14ac:dyDescent="0.25">
      <c r="B7096" s="151"/>
      <c r="M7096" s="160"/>
    </row>
    <row r="7097" spans="2:13" x14ac:dyDescent="0.25">
      <c r="B7097" s="151"/>
      <c r="M7097" s="160"/>
    </row>
    <row r="7098" spans="2:13" x14ac:dyDescent="0.25">
      <c r="B7098" s="151"/>
      <c r="M7098" s="160"/>
    </row>
    <row r="7099" spans="2:13" x14ac:dyDescent="0.25">
      <c r="B7099" s="151"/>
      <c r="M7099" s="160"/>
    </row>
    <row r="7100" spans="2:13" x14ac:dyDescent="0.25">
      <c r="B7100" s="151"/>
      <c r="M7100" s="160"/>
    </row>
    <row r="7101" spans="2:13" x14ac:dyDescent="0.25">
      <c r="B7101" s="151"/>
      <c r="M7101" s="160"/>
    </row>
    <row r="7102" spans="2:13" x14ac:dyDescent="0.25">
      <c r="B7102" s="151"/>
      <c r="M7102" s="160"/>
    </row>
    <row r="7103" spans="2:13" x14ac:dyDescent="0.25">
      <c r="B7103" s="151"/>
      <c r="M7103" s="160"/>
    </row>
    <row r="7104" spans="2:13" x14ac:dyDescent="0.25">
      <c r="B7104" s="151"/>
      <c r="M7104" s="160"/>
    </row>
    <row r="7105" spans="2:13" x14ac:dyDescent="0.25">
      <c r="B7105" s="151"/>
      <c r="M7105" s="160"/>
    </row>
    <row r="7106" spans="2:13" x14ac:dyDescent="0.25">
      <c r="B7106" s="151"/>
      <c r="M7106" s="160"/>
    </row>
    <row r="7107" spans="2:13" x14ac:dyDescent="0.25">
      <c r="B7107" s="151"/>
      <c r="M7107" s="160"/>
    </row>
    <row r="7108" spans="2:13" x14ac:dyDescent="0.25">
      <c r="B7108" s="151"/>
      <c r="M7108" s="160"/>
    </row>
    <row r="7109" spans="2:13" x14ac:dyDescent="0.25">
      <c r="B7109" s="151"/>
      <c r="M7109" s="160"/>
    </row>
    <row r="7110" spans="2:13" x14ac:dyDescent="0.25">
      <c r="B7110" s="151"/>
      <c r="M7110" s="160"/>
    </row>
    <row r="7111" spans="2:13" x14ac:dyDescent="0.25">
      <c r="B7111" s="151"/>
      <c r="M7111" s="160"/>
    </row>
    <row r="7112" spans="2:13" x14ac:dyDescent="0.25">
      <c r="B7112" s="151"/>
      <c r="M7112" s="160"/>
    </row>
    <row r="7113" spans="2:13" x14ac:dyDescent="0.25">
      <c r="B7113" s="151"/>
      <c r="M7113" s="160"/>
    </row>
    <row r="7114" spans="2:13" x14ac:dyDescent="0.25">
      <c r="B7114" s="151"/>
      <c r="M7114" s="160"/>
    </row>
    <row r="7115" spans="2:13" x14ac:dyDescent="0.25">
      <c r="B7115" s="151"/>
      <c r="M7115" s="160"/>
    </row>
    <row r="7116" spans="2:13" x14ac:dyDescent="0.25">
      <c r="B7116" s="151"/>
      <c r="M7116" s="160"/>
    </row>
    <row r="7117" spans="2:13" x14ac:dyDescent="0.25">
      <c r="B7117" s="151"/>
      <c r="M7117" s="160"/>
    </row>
    <row r="7118" spans="2:13" x14ac:dyDescent="0.25">
      <c r="B7118" s="151"/>
      <c r="M7118" s="160"/>
    </row>
    <row r="7119" spans="2:13" x14ac:dyDescent="0.25">
      <c r="B7119" s="151"/>
      <c r="M7119" s="160"/>
    </row>
    <row r="7120" spans="2:13" x14ac:dyDescent="0.25">
      <c r="B7120" s="151"/>
      <c r="M7120" s="160"/>
    </row>
    <row r="7121" spans="2:13" x14ac:dyDescent="0.25">
      <c r="B7121" s="151"/>
      <c r="M7121" s="160"/>
    </row>
    <row r="7122" spans="2:13" x14ac:dyDescent="0.25">
      <c r="B7122" s="151"/>
      <c r="M7122" s="160"/>
    </row>
    <row r="7123" spans="2:13" x14ac:dyDescent="0.25">
      <c r="B7123" s="151"/>
      <c r="M7123" s="160"/>
    </row>
    <row r="7124" spans="2:13" x14ac:dyDescent="0.25">
      <c r="B7124" s="151"/>
      <c r="M7124" s="160"/>
    </row>
    <row r="7125" spans="2:13" x14ac:dyDescent="0.25">
      <c r="B7125" s="151"/>
      <c r="M7125" s="160"/>
    </row>
    <row r="7126" spans="2:13" x14ac:dyDescent="0.25">
      <c r="B7126" s="151"/>
      <c r="M7126" s="160"/>
    </row>
    <row r="7127" spans="2:13" x14ac:dyDescent="0.25">
      <c r="B7127" s="151"/>
      <c r="M7127" s="160"/>
    </row>
    <row r="7128" spans="2:13" x14ac:dyDescent="0.25">
      <c r="B7128" s="151"/>
      <c r="M7128" s="160"/>
    </row>
    <row r="7129" spans="2:13" x14ac:dyDescent="0.25">
      <c r="B7129" s="151"/>
      <c r="M7129" s="160"/>
    </row>
    <row r="7130" spans="2:13" x14ac:dyDescent="0.25">
      <c r="B7130" s="151"/>
      <c r="M7130" s="160"/>
    </row>
    <row r="7131" spans="2:13" x14ac:dyDescent="0.25">
      <c r="B7131" s="151"/>
      <c r="M7131" s="160"/>
    </row>
    <row r="7132" spans="2:13" x14ac:dyDescent="0.25">
      <c r="B7132" s="151"/>
      <c r="M7132" s="160"/>
    </row>
    <row r="7133" spans="2:13" x14ac:dyDescent="0.25">
      <c r="B7133" s="151"/>
      <c r="M7133" s="160"/>
    </row>
    <row r="7134" spans="2:13" x14ac:dyDescent="0.25">
      <c r="B7134" s="151"/>
      <c r="M7134" s="160"/>
    </row>
    <row r="7135" spans="2:13" x14ac:dyDescent="0.25">
      <c r="B7135" s="151"/>
      <c r="M7135" s="160"/>
    </row>
    <row r="7136" spans="2:13" x14ac:dyDescent="0.25">
      <c r="B7136" s="151"/>
      <c r="M7136" s="160"/>
    </row>
    <row r="7137" spans="2:13" x14ac:dyDescent="0.25">
      <c r="B7137" s="151"/>
      <c r="M7137" s="160"/>
    </row>
    <row r="7138" spans="2:13" x14ac:dyDescent="0.25">
      <c r="B7138" s="151"/>
      <c r="M7138" s="160"/>
    </row>
    <row r="7139" spans="2:13" x14ac:dyDescent="0.25">
      <c r="B7139" s="151"/>
      <c r="M7139" s="160"/>
    </row>
    <row r="7140" spans="2:13" x14ac:dyDescent="0.25">
      <c r="B7140" s="151"/>
      <c r="M7140" s="160"/>
    </row>
    <row r="7141" spans="2:13" x14ac:dyDescent="0.25">
      <c r="B7141" s="151"/>
      <c r="M7141" s="160"/>
    </row>
    <row r="7142" spans="2:13" x14ac:dyDescent="0.25">
      <c r="B7142" s="151"/>
      <c r="M7142" s="160"/>
    </row>
    <row r="7143" spans="2:13" x14ac:dyDescent="0.25">
      <c r="B7143" s="151"/>
      <c r="M7143" s="160"/>
    </row>
    <row r="7144" spans="2:13" x14ac:dyDescent="0.25">
      <c r="B7144" s="151"/>
      <c r="M7144" s="160"/>
    </row>
    <row r="7145" spans="2:13" x14ac:dyDescent="0.25">
      <c r="B7145" s="151"/>
      <c r="M7145" s="160"/>
    </row>
    <row r="7146" spans="2:13" x14ac:dyDescent="0.25">
      <c r="B7146" s="151"/>
      <c r="M7146" s="160"/>
    </row>
    <row r="7147" spans="2:13" x14ac:dyDescent="0.25">
      <c r="B7147" s="151"/>
      <c r="M7147" s="160"/>
    </row>
    <row r="7148" spans="2:13" x14ac:dyDescent="0.25">
      <c r="B7148" s="151"/>
      <c r="M7148" s="160"/>
    </row>
    <row r="7149" spans="2:13" x14ac:dyDescent="0.25">
      <c r="B7149" s="151"/>
      <c r="M7149" s="160"/>
    </row>
    <row r="7150" spans="2:13" x14ac:dyDescent="0.25">
      <c r="B7150" s="151"/>
      <c r="M7150" s="160"/>
    </row>
    <row r="7151" spans="2:13" x14ac:dyDescent="0.25">
      <c r="B7151" s="151"/>
      <c r="M7151" s="160"/>
    </row>
    <row r="7152" spans="2:13" x14ac:dyDescent="0.25">
      <c r="B7152" s="151"/>
      <c r="M7152" s="160"/>
    </row>
    <row r="7153" spans="2:13" x14ac:dyDescent="0.25">
      <c r="B7153" s="151"/>
      <c r="M7153" s="160"/>
    </row>
    <row r="7154" spans="2:13" x14ac:dyDescent="0.25">
      <c r="B7154" s="151"/>
      <c r="M7154" s="160"/>
    </row>
    <row r="7155" spans="2:13" x14ac:dyDescent="0.25">
      <c r="B7155" s="151"/>
      <c r="M7155" s="160"/>
    </row>
    <row r="7156" spans="2:13" x14ac:dyDescent="0.25">
      <c r="B7156" s="151"/>
      <c r="M7156" s="160"/>
    </row>
    <row r="7157" spans="2:13" x14ac:dyDescent="0.25">
      <c r="B7157" s="151"/>
      <c r="M7157" s="160"/>
    </row>
    <row r="7158" spans="2:13" x14ac:dyDescent="0.25">
      <c r="B7158" s="151"/>
      <c r="M7158" s="160"/>
    </row>
    <row r="7159" spans="2:13" x14ac:dyDescent="0.25">
      <c r="B7159" s="151"/>
      <c r="M7159" s="160"/>
    </row>
    <row r="7160" spans="2:13" x14ac:dyDescent="0.25">
      <c r="B7160" s="151"/>
      <c r="M7160" s="160"/>
    </row>
    <row r="7161" spans="2:13" x14ac:dyDescent="0.25">
      <c r="B7161" s="151"/>
      <c r="M7161" s="160"/>
    </row>
    <row r="7162" spans="2:13" x14ac:dyDescent="0.25">
      <c r="B7162" s="151"/>
      <c r="M7162" s="160"/>
    </row>
    <row r="7163" spans="2:13" x14ac:dyDescent="0.25">
      <c r="B7163" s="151"/>
      <c r="M7163" s="160"/>
    </row>
    <row r="7164" spans="2:13" x14ac:dyDescent="0.25">
      <c r="B7164" s="151"/>
      <c r="M7164" s="160"/>
    </row>
    <row r="7165" spans="2:13" x14ac:dyDescent="0.25">
      <c r="B7165" s="151"/>
      <c r="M7165" s="160"/>
    </row>
    <row r="7166" spans="2:13" x14ac:dyDescent="0.25">
      <c r="B7166" s="151"/>
      <c r="M7166" s="160"/>
    </row>
    <row r="7167" spans="2:13" x14ac:dyDescent="0.25">
      <c r="B7167" s="151"/>
      <c r="M7167" s="160"/>
    </row>
    <row r="7168" spans="2:13" x14ac:dyDescent="0.25">
      <c r="B7168" s="151"/>
      <c r="M7168" s="160"/>
    </row>
    <row r="7169" spans="2:13" x14ac:dyDescent="0.25">
      <c r="B7169" s="151"/>
      <c r="M7169" s="160"/>
    </row>
    <row r="7170" spans="2:13" x14ac:dyDescent="0.25">
      <c r="B7170" s="151"/>
      <c r="M7170" s="160"/>
    </row>
    <row r="7171" spans="2:13" x14ac:dyDescent="0.25">
      <c r="B7171" s="151"/>
      <c r="M7171" s="160"/>
    </row>
    <row r="7172" spans="2:13" x14ac:dyDescent="0.25">
      <c r="B7172" s="151"/>
      <c r="M7172" s="160"/>
    </row>
    <row r="7173" spans="2:13" x14ac:dyDescent="0.25">
      <c r="B7173" s="151"/>
      <c r="M7173" s="160"/>
    </row>
    <row r="7174" spans="2:13" x14ac:dyDescent="0.25">
      <c r="B7174" s="151"/>
      <c r="M7174" s="160"/>
    </row>
    <row r="7175" spans="2:13" x14ac:dyDescent="0.25">
      <c r="B7175" s="151"/>
      <c r="M7175" s="160"/>
    </row>
    <row r="7176" spans="2:13" x14ac:dyDescent="0.25">
      <c r="B7176" s="151"/>
      <c r="M7176" s="160"/>
    </row>
    <row r="7177" spans="2:13" x14ac:dyDescent="0.25">
      <c r="B7177" s="151"/>
      <c r="M7177" s="160"/>
    </row>
    <row r="7178" spans="2:13" x14ac:dyDescent="0.25">
      <c r="B7178" s="151"/>
      <c r="M7178" s="160"/>
    </row>
    <row r="7179" spans="2:13" x14ac:dyDescent="0.25">
      <c r="B7179" s="151"/>
      <c r="M7179" s="160"/>
    </row>
    <row r="7180" spans="2:13" x14ac:dyDescent="0.25">
      <c r="B7180" s="151"/>
      <c r="M7180" s="160"/>
    </row>
    <row r="7181" spans="2:13" x14ac:dyDescent="0.25">
      <c r="B7181" s="151"/>
      <c r="M7181" s="160"/>
    </row>
    <row r="7182" spans="2:13" x14ac:dyDescent="0.25">
      <c r="B7182" s="151"/>
      <c r="M7182" s="160"/>
    </row>
    <row r="7183" spans="2:13" x14ac:dyDescent="0.25">
      <c r="B7183" s="151"/>
      <c r="M7183" s="160"/>
    </row>
    <row r="7184" spans="2:13" x14ac:dyDescent="0.25">
      <c r="B7184" s="151"/>
      <c r="M7184" s="160"/>
    </row>
    <row r="7185" spans="2:13" x14ac:dyDescent="0.25">
      <c r="B7185" s="151"/>
      <c r="M7185" s="160"/>
    </row>
    <row r="7186" spans="2:13" x14ac:dyDescent="0.25">
      <c r="B7186" s="151"/>
      <c r="M7186" s="160"/>
    </row>
    <row r="7187" spans="2:13" x14ac:dyDescent="0.25">
      <c r="B7187" s="151"/>
      <c r="M7187" s="160"/>
    </row>
    <row r="7188" spans="2:13" x14ac:dyDescent="0.25">
      <c r="B7188" s="151"/>
      <c r="M7188" s="160"/>
    </row>
    <row r="7189" spans="2:13" x14ac:dyDescent="0.25">
      <c r="B7189" s="151"/>
      <c r="M7189" s="160"/>
    </row>
    <row r="7190" spans="2:13" x14ac:dyDescent="0.25">
      <c r="B7190" s="151"/>
      <c r="M7190" s="160"/>
    </row>
    <row r="7191" spans="2:13" x14ac:dyDescent="0.25">
      <c r="B7191" s="151"/>
      <c r="M7191" s="160"/>
    </row>
    <row r="7192" spans="2:13" x14ac:dyDescent="0.25">
      <c r="B7192" s="151"/>
      <c r="M7192" s="160"/>
    </row>
    <row r="7193" spans="2:13" x14ac:dyDescent="0.25">
      <c r="B7193" s="151"/>
      <c r="M7193" s="160"/>
    </row>
    <row r="7194" spans="2:13" x14ac:dyDescent="0.25">
      <c r="B7194" s="151"/>
      <c r="M7194" s="160"/>
    </row>
    <row r="7195" spans="2:13" x14ac:dyDescent="0.25">
      <c r="B7195" s="151"/>
      <c r="M7195" s="160"/>
    </row>
    <row r="7196" spans="2:13" x14ac:dyDescent="0.25">
      <c r="B7196" s="151"/>
      <c r="M7196" s="160"/>
    </row>
    <row r="7197" spans="2:13" x14ac:dyDescent="0.25">
      <c r="B7197" s="151"/>
      <c r="M7197" s="160"/>
    </row>
    <row r="7198" spans="2:13" x14ac:dyDescent="0.25">
      <c r="B7198" s="151"/>
      <c r="M7198" s="160"/>
    </row>
    <row r="7199" spans="2:13" x14ac:dyDescent="0.25">
      <c r="B7199" s="151"/>
      <c r="M7199" s="160"/>
    </row>
    <row r="7200" spans="2:13" x14ac:dyDescent="0.25">
      <c r="B7200" s="151"/>
      <c r="M7200" s="160"/>
    </row>
    <row r="7201" spans="2:13" x14ac:dyDescent="0.25">
      <c r="B7201" s="151"/>
      <c r="M7201" s="160"/>
    </row>
    <row r="7202" spans="2:13" x14ac:dyDescent="0.25">
      <c r="B7202" s="151"/>
      <c r="M7202" s="160"/>
    </row>
    <row r="7203" spans="2:13" x14ac:dyDescent="0.25">
      <c r="B7203" s="151"/>
      <c r="M7203" s="160"/>
    </row>
    <row r="7204" spans="2:13" x14ac:dyDescent="0.25">
      <c r="B7204" s="151"/>
      <c r="M7204" s="160"/>
    </row>
    <row r="7205" spans="2:13" x14ac:dyDescent="0.25">
      <c r="B7205" s="151"/>
      <c r="M7205" s="160"/>
    </row>
    <row r="7206" spans="2:13" x14ac:dyDescent="0.25">
      <c r="B7206" s="151"/>
      <c r="M7206" s="160"/>
    </row>
    <row r="7207" spans="2:13" x14ac:dyDescent="0.25">
      <c r="B7207" s="151"/>
      <c r="M7207" s="160"/>
    </row>
    <row r="7208" spans="2:13" x14ac:dyDescent="0.25">
      <c r="B7208" s="151"/>
      <c r="M7208" s="160"/>
    </row>
    <row r="7209" spans="2:13" x14ac:dyDescent="0.25">
      <c r="B7209" s="151"/>
      <c r="M7209" s="160"/>
    </row>
    <row r="7210" spans="2:13" x14ac:dyDescent="0.25">
      <c r="B7210" s="151"/>
      <c r="M7210" s="160"/>
    </row>
    <row r="7211" spans="2:13" x14ac:dyDescent="0.25">
      <c r="B7211" s="151"/>
      <c r="M7211" s="160"/>
    </row>
    <row r="7212" spans="2:13" x14ac:dyDescent="0.25">
      <c r="B7212" s="151"/>
      <c r="M7212" s="160"/>
    </row>
    <row r="7213" spans="2:13" x14ac:dyDescent="0.25">
      <c r="B7213" s="151"/>
      <c r="M7213" s="160"/>
    </row>
    <row r="7214" spans="2:13" x14ac:dyDescent="0.25">
      <c r="B7214" s="151"/>
      <c r="M7214" s="160"/>
    </row>
    <row r="7215" spans="2:13" x14ac:dyDescent="0.25">
      <c r="B7215" s="151"/>
      <c r="M7215" s="160"/>
    </row>
    <row r="7216" spans="2:13" x14ac:dyDescent="0.25">
      <c r="B7216" s="151"/>
      <c r="M7216" s="160"/>
    </row>
    <row r="7217" spans="2:13" x14ac:dyDescent="0.25">
      <c r="B7217" s="151"/>
      <c r="M7217" s="160"/>
    </row>
    <row r="7218" spans="2:13" x14ac:dyDescent="0.25">
      <c r="B7218" s="151"/>
      <c r="M7218" s="160"/>
    </row>
    <row r="7219" spans="2:13" x14ac:dyDescent="0.25">
      <c r="B7219" s="151"/>
      <c r="M7219" s="160"/>
    </row>
    <row r="7220" spans="2:13" x14ac:dyDescent="0.25">
      <c r="B7220" s="151"/>
      <c r="M7220" s="160"/>
    </row>
    <row r="7221" spans="2:13" x14ac:dyDescent="0.25">
      <c r="B7221" s="151"/>
      <c r="M7221" s="160"/>
    </row>
    <row r="7222" spans="2:13" x14ac:dyDescent="0.25">
      <c r="B7222" s="151"/>
      <c r="M7222" s="160"/>
    </row>
    <row r="7223" spans="2:13" x14ac:dyDescent="0.25">
      <c r="B7223" s="151"/>
      <c r="M7223" s="160"/>
    </row>
    <row r="7224" spans="2:13" x14ac:dyDescent="0.25">
      <c r="B7224" s="151"/>
      <c r="M7224" s="160"/>
    </row>
    <row r="7225" spans="2:13" x14ac:dyDescent="0.25">
      <c r="B7225" s="151"/>
      <c r="M7225" s="160"/>
    </row>
    <row r="7226" spans="2:13" x14ac:dyDescent="0.25">
      <c r="B7226" s="151"/>
      <c r="M7226" s="160"/>
    </row>
    <row r="7227" spans="2:13" x14ac:dyDescent="0.25">
      <c r="B7227" s="151"/>
      <c r="M7227" s="160"/>
    </row>
    <row r="7228" spans="2:13" x14ac:dyDescent="0.25">
      <c r="B7228" s="151"/>
      <c r="M7228" s="160"/>
    </row>
    <row r="7229" spans="2:13" x14ac:dyDescent="0.25">
      <c r="B7229" s="151"/>
      <c r="M7229" s="160"/>
    </row>
    <row r="7230" spans="2:13" x14ac:dyDescent="0.25">
      <c r="B7230" s="151"/>
      <c r="M7230" s="160"/>
    </row>
    <row r="7231" spans="2:13" x14ac:dyDescent="0.25">
      <c r="B7231" s="151"/>
      <c r="M7231" s="160"/>
    </row>
    <row r="7232" spans="2:13" x14ac:dyDescent="0.25">
      <c r="B7232" s="151"/>
      <c r="M7232" s="160"/>
    </row>
    <row r="7233" spans="2:13" x14ac:dyDescent="0.25">
      <c r="B7233" s="151"/>
      <c r="M7233" s="160"/>
    </row>
    <row r="7234" spans="2:13" x14ac:dyDescent="0.25">
      <c r="B7234" s="151"/>
      <c r="M7234" s="160"/>
    </row>
    <row r="7235" spans="2:13" x14ac:dyDescent="0.25">
      <c r="B7235" s="151"/>
      <c r="M7235" s="160"/>
    </row>
    <row r="7236" spans="2:13" x14ac:dyDescent="0.25">
      <c r="B7236" s="151"/>
      <c r="M7236" s="160"/>
    </row>
    <row r="7237" spans="2:13" x14ac:dyDescent="0.25">
      <c r="B7237" s="151"/>
      <c r="M7237" s="160"/>
    </row>
    <row r="7238" spans="2:13" x14ac:dyDescent="0.25">
      <c r="B7238" s="151"/>
      <c r="M7238" s="160"/>
    </row>
    <row r="7239" spans="2:13" x14ac:dyDescent="0.25">
      <c r="B7239" s="151"/>
      <c r="M7239" s="160"/>
    </row>
    <row r="7240" spans="2:13" x14ac:dyDescent="0.25">
      <c r="B7240" s="151"/>
      <c r="M7240" s="160"/>
    </row>
    <row r="7241" spans="2:13" x14ac:dyDescent="0.25">
      <c r="B7241" s="151"/>
      <c r="M7241" s="160"/>
    </row>
    <row r="7242" spans="2:13" x14ac:dyDescent="0.25">
      <c r="B7242" s="151"/>
      <c r="M7242" s="160"/>
    </row>
    <row r="7243" spans="2:13" x14ac:dyDescent="0.25">
      <c r="B7243" s="151"/>
      <c r="M7243" s="160"/>
    </row>
    <row r="7244" spans="2:13" x14ac:dyDescent="0.25">
      <c r="B7244" s="151"/>
      <c r="M7244" s="160"/>
    </row>
    <row r="7245" spans="2:13" x14ac:dyDescent="0.25">
      <c r="B7245" s="151"/>
      <c r="M7245" s="160"/>
    </row>
    <row r="7246" spans="2:13" x14ac:dyDescent="0.25">
      <c r="B7246" s="151"/>
      <c r="M7246" s="160"/>
    </row>
    <row r="7247" spans="2:13" x14ac:dyDescent="0.25">
      <c r="B7247" s="151"/>
      <c r="M7247" s="160"/>
    </row>
    <row r="7248" spans="2:13" x14ac:dyDescent="0.25">
      <c r="B7248" s="151"/>
      <c r="M7248" s="160"/>
    </row>
    <row r="7249" spans="2:13" x14ac:dyDescent="0.25">
      <c r="B7249" s="151"/>
      <c r="M7249" s="160"/>
    </row>
    <row r="7250" spans="2:13" x14ac:dyDescent="0.25">
      <c r="B7250" s="151"/>
      <c r="M7250" s="160"/>
    </row>
    <row r="7251" spans="2:13" x14ac:dyDescent="0.25">
      <c r="B7251" s="151"/>
      <c r="M7251" s="160"/>
    </row>
    <row r="7252" spans="2:13" x14ac:dyDescent="0.25">
      <c r="B7252" s="151"/>
      <c r="M7252" s="160"/>
    </row>
    <row r="7253" spans="2:13" x14ac:dyDescent="0.25">
      <c r="B7253" s="151"/>
      <c r="M7253" s="160"/>
    </row>
    <row r="7254" spans="2:13" x14ac:dyDescent="0.25">
      <c r="B7254" s="151"/>
      <c r="M7254" s="160"/>
    </row>
    <row r="7255" spans="2:13" x14ac:dyDescent="0.25">
      <c r="B7255" s="151"/>
      <c r="M7255" s="160"/>
    </row>
    <row r="7256" spans="2:13" x14ac:dyDescent="0.25">
      <c r="B7256" s="151"/>
      <c r="M7256" s="160"/>
    </row>
    <row r="7257" spans="2:13" x14ac:dyDescent="0.25">
      <c r="B7257" s="151"/>
      <c r="M7257" s="160"/>
    </row>
    <row r="7258" spans="2:13" x14ac:dyDescent="0.25">
      <c r="B7258" s="151"/>
      <c r="M7258" s="160"/>
    </row>
    <row r="7259" spans="2:13" x14ac:dyDescent="0.25">
      <c r="B7259" s="151"/>
      <c r="M7259" s="160"/>
    </row>
    <row r="7260" spans="2:13" x14ac:dyDescent="0.25">
      <c r="B7260" s="151"/>
      <c r="M7260" s="160"/>
    </row>
    <row r="7261" spans="2:13" x14ac:dyDescent="0.25">
      <c r="B7261" s="151"/>
      <c r="M7261" s="160"/>
    </row>
    <row r="7262" spans="2:13" x14ac:dyDescent="0.25">
      <c r="B7262" s="151"/>
      <c r="M7262" s="160"/>
    </row>
    <row r="7263" spans="2:13" x14ac:dyDescent="0.25">
      <c r="B7263" s="151"/>
      <c r="M7263" s="160"/>
    </row>
    <row r="7264" spans="2:13" x14ac:dyDescent="0.25">
      <c r="B7264" s="151"/>
      <c r="M7264" s="160"/>
    </row>
    <row r="7265" spans="2:13" x14ac:dyDescent="0.25">
      <c r="B7265" s="151"/>
      <c r="M7265" s="160"/>
    </row>
    <row r="7266" spans="2:13" x14ac:dyDescent="0.25">
      <c r="B7266" s="151"/>
      <c r="M7266" s="160"/>
    </row>
    <row r="7267" spans="2:13" x14ac:dyDescent="0.25">
      <c r="B7267" s="151"/>
      <c r="M7267" s="160"/>
    </row>
    <row r="7268" spans="2:13" x14ac:dyDescent="0.25">
      <c r="B7268" s="151"/>
      <c r="M7268" s="160"/>
    </row>
    <row r="7269" spans="2:13" x14ac:dyDescent="0.25">
      <c r="B7269" s="151"/>
      <c r="M7269" s="160"/>
    </row>
    <row r="7270" spans="2:13" x14ac:dyDescent="0.25">
      <c r="B7270" s="151"/>
      <c r="M7270" s="160"/>
    </row>
    <row r="7271" spans="2:13" x14ac:dyDescent="0.25">
      <c r="B7271" s="151"/>
      <c r="M7271" s="160"/>
    </row>
    <row r="7272" spans="2:13" x14ac:dyDescent="0.25">
      <c r="B7272" s="151"/>
      <c r="M7272" s="160"/>
    </row>
    <row r="7273" spans="2:13" x14ac:dyDescent="0.25">
      <c r="B7273" s="151"/>
      <c r="M7273" s="160"/>
    </row>
    <row r="7274" spans="2:13" x14ac:dyDescent="0.25">
      <c r="B7274" s="151"/>
      <c r="M7274" s="160"/>
    </row>
    <row r="7275" spans="2:13" x14ac:dyDescent="0.25">
      <c r="B7275" s="151"/>
      <c r="M7275" s="160"/>
    </row>
    <row r="7276" spans="2:13" x14ac:dyDescent="0.25">
      <c r="B7276" s="151"/>
      <c r="M7276" s="160"/>
    </row>
    <row r="7277" spans="2:13" x14ac:dyDescent="0.25">
      <c r="B7277" s="151"/>
      <c r="M7277" s="160"/>
    </row>
    <row r="7278" spans="2:13" x14ac:dyDescent="0.25">
      <c r="B7278" s="151"/>
      <c r="M7278" s="160"/>
    </row>
    <row r="7279" spans="2:13" x14ac:dyDescent="0.25">
      <c r="B7279" s="151"/>
      <c r="M7279" s="160"/>
    </row>
    <row r="7280" spans="2:13" x14ac:dyDescent="0.25">
      <c r="B7280" s="151"/>
      <c r="M7280" s="160"/>
    </row>
    <row r="7281" spans="2:13" x14ac:dyDescent="0.25">
      <c r="B7281" s="151"/>
      <c r="M7281" s="160"/>
    </row>
    <row r="7282" spans="2:13" x14ac:dyDescent="0.25">
      <c r="B7282" s="151"/>
      <c r="M7282" s="160"/>
    </row>
    <row r="7283" spans="2:13" x14ac:dyDescent="0.25">
      <c r="B7283" s="151"/>
      <c r="M7283" s="160"/>
    </row>
    <row r="7284" spans="2:13" x14ac:dyDescent="0.25">
      <c r="B7284" s="151"/>
      <c r="M7284" s="160"/>
    </row>
    <row r="7285" spans="2:13" x14ac:dyDescent="0.25">
      <c r="B7285" s="151"/>
      <c r="M7285" s="160"/>
    </row>
    <row r="7286" spans="2:13" x14ac:dyDescent="0.25">
      <c r="B7286" s="151"/>
      <c r="M7286" s="160"/>
    </row>
    <row r="7287" spans="2:13" x14ac:dyDescent="0.25">
      <c r="B7287" s="151"/>
      <c r="M7287" s="160"/>
    </row>
    <row r="7288" spans="2:13" x14ac:dyDescent="0.25">
      <c r="B7288" s="151"/>
      <c r="M7288" s="160"/>
    </row>
    <row r="7289" spans="2:13" x14ac:dyDescent="0.25">
      <c r="B7289" s="151"/>
      <c r="M7289" s="160"/>
    </row>
    <row r="7290" spans="2:13" x14ac:dyDescent="0.25">
      <c r="B7290" s="151"/>
      <c r="M7290" s="160"/>
    </row>
    <row r="7291" spans="2:13" x14ac:dyDescent="0.25">
      <c r="B7291" s="151"/>
      <c r="M7291" s="160"/>
    </row>
    <row r="7292" spans="2:13" x14ac:dyDescent="0.25">
      <c r="B7292" s="151"/>
      <c r="M7292" s="160"/>
    </row>
    <row r="7293" spans="2:13" x14ac:dyDescent="0.25">
      <c r="B7293" s="151"/>
      <c r="M7293" s="160"/>
    </row>
    <row r="7294" spans="2:13" x14ac:dyDescent="0.25">
      <c r="B7294" s="151"/>
      <c r="M7294" s="160"/>
    </row>
    <row r="7295" spans="2:13" x14ac:dyDescent="0.25">
      <c r="B7295" s="151"/>
      <c r="M7295" s="160"/>
    </row>
    <row r="7296" spans="2:13" x14ac:dyDescent="0.25">
      <c r="B7296" s="151"/>
      <c r="M7296" s="160"/>
    </row>
    <row r="7297" spans="2:13" x14ac:dyDescent="0.25">
      <c r="B7297" s="151"/>
      <c r="M7297" s="160"/>
    </row>
    <row r="7298" spans="2:13" x14ac:dyDescent="0.25">
      <c r="B7298" s="151"/>
      <c r="M7298" s="160"/>
    </row>
    <row r="7299" spans="2:13" x14ac:dyDescent="0.25">
      <c r="B7299" s="151"/>
      <c r="M7299" s="160"/>
    </row>
    <row r="7300" spans="2:13" x14ac:dyDescent="0.25">
      <c r="B7300" s="151"/>
      <c r="M7300" s="160"/>
    </row>
    <row r="7301" spans="2:13" x14ac:dyDescent="0.25">
      <c r="B7301" s="151"/>
      <c r="M7301" s="160"/>
    </row>
    <row r="7302" spans="2:13" x14ac:dyDescent="0.25">
      <c r="B7302" s="151"/>
      <c r="M7302" s="160"/>
    </row>
    <row r="7303" spans="2:13" x14ac:dyDescent="0.25">
      <c r="B7303" s="151"/>
      <c r="M7303" s="160"/>
    </row>
    <row r="7304" spans="2:13" x14ac:dyDescent="0.25">
      <c r="B7304" s="151"/>
      <c r="M7304" s="160"/>
    </row>
    <row r="7305" spans="2:13" x14ac:dyDescent="0.25">
      <c r="B7305" s="151"/>
      <c r="M7305" s="160"/>
    </row>
    <row r="7306" spans="2:13" x14ac:dyDescent="0.25">
      <c r="B7306" s="151"/>
      <c r="M7306" s="160"/>
    </row>
    <row r="7307" spans="2:13" x14ac:dyDescent="0.25">
      <c r="B7307" s="151"/>
      <c r="M7307" s="160"/>
    </row>
    <row r="7308" spans="2:13" x14ac:dyDescent="0.25">
      <c r="B7308" s="151"/>
      <c r="M7308" s="160"/>
    </row>
    <row r="7309" spans="2:13" x14ac:dyDescent="0.25">
      <c r="B7309" s="151"/>
      <c r="M7309" s="160"/>
    </row>
    <row r="7310" spans="2:13" x14ac:dyDescent="0.25">
      <c r="B7310" s="151"/>
      <c r="M7310" s="160"/>
    </row>
    <row r="7311" spans="2:13" x14ac:dyDescent="0.25">
      <c r="B7311" s="151"/>
      <c r="M7311" s="160"/>
    </row>
    <row r="7312" spans="2:13" x14ac:dyDescent="0.25">
      <c r="B7312" s="151"/>
      <c r="M7312" s="160"/>
    </row>
    <row r="7313" spans="2:13" x14ac:dyDescent="0.25">
      <c r="B7313" s="151"/>
      <c r="M7313" s="160"/>
    </row>
    <row r="7314" spans="2:13" x14ac:dyDescent="0.25">
      <c r="B7314" s="151"/>
      <c r="M7314" s="160"/>
    </row>
    <row r="7315" spans="2:13" x14ac:dyDescent="0.25">
      <c r="B7315" s="151"/>
      <c r="M7315" s="160"/>
    </row>
    <row r="7316" spans="2:13" x14ac:dyDescent="0.25">
      <c r="B7316" s="151"/>
      <c r="M7316" s="160"/>
    </row>
    <row r="7317" spans="2:13" x14ac:dyDescent="0.25">
      <c r="B7317" s="151"/>
      <c r="M7317" s="160"/>
    </row>
    <row r="7318" spans="2:13" x14ac:dyDescent="0.25">
      <c r="B7318" s="151"/>
      <c r="M7318" s="160"/>
    </row>
    <row r="7319" spans="2:13" x14ac:dyDescent="0.25">
      <c r="B7319" s="151"/>
      <c r="M7319" s="160"/>
    </row>
    <row r="7320" spans="2:13" x14ac:dyDescent="0.25">
      <c r="B7320" s="151"/>
      <c r="M7320" s="160"/>
    </row>
    <row r="7321" spans="2:13" x14ac:dyDescent="0.25">
      <c r="B7321" s="151"/>
      <c r="M7321" s="160"/>
    </row>
    <row r="7322" spans="2:13" x14ac:dyDescent="0.25">
      <c r="B7322" s="151"/>
      <c r="M7322" s="160"/>
    </row>
    <row r="7323" spans="2:13" x14ac:dyDescent="0.25">
      <c r="B7323" s="151"/>
      <c r="M7323" s="160"/>
    </row>
    <row r="7324" spans="2:13" x14ac:dyDescent="0.25">
      <c r="B7324" s="151"/>
      <c r="M7324" s="160"/>
    </row>
    <row r="7325" spans="2:13" x14ac:dyDescent="0.25">
      <c r="B7325" s="151"/>
      <c r="M7325" s="160"/>
    </row>
    <row r="7326" spans="2:13" x14ac:dyDescent="0.25">
      <c r="B7326" s="151"/>
      <c r="M7326" s="160"/>
    </row>
    <row r="7327" spans="2:13" x14ac:dyDescent="0.25">
      <c r="B7327" s="151"/>
      <c r="M7327" s="160"/>
    </row>
    <row r="7328" spans="2:13" x14ac:dyDescent="0.25">
      <c r="B7328" s="151"/>
      <c r="M7328" s="160"/>
    </row>
    <row r="7329" spans="2:13" x14ac:dyDescent="0.25">
      <c r="B7329" s="151"/>
      <c r="M7329" s="160"/>
    </row>
    <row r="7330" spans="2:13" x14ac:dyDescent="0.25">
      <c r="B7330" s="151"/>
      <c r="M7330" s="160"/>
    </row>
    <row r="7331" spans="2:13" x14ac:dyDescent="0.25">
      <c r="B7331" s="151"/>
      <c r="M7331" s="160"/>
    </row>
    <row r="7332" spans="2:13" x14ac:dyDescent="0.25">
      <c r="B7332" s="151"/>
      <c r="M7332" s="160"/>
    </row>
    <row r="7333" spans="2:13" x14ac:dyDescent="0.25">
      <c r="B7333" s="151"/>
      <c r="M7333" s="160"/>
    </row>
    <row r="7334" spans="2:13" x14ac:dyDescent="0.25">
      <c r="B7334" s="151"/>
      <c r="M7334" s="160"/>
    </row>
    <row r="7335" spans="2:13" x14ac:dyDescent="0.25">
      <c r="B7335" s="151"/>
      <c r="M7335" s="160"/>
    </row>
    <row r="7336" spans="2:13" x14ac:dyDescent="0.25">
      <c r="B7336" s="151"/>
      <c r="M7336" s="160"/>
    </row>
    <row r="7337" spans="2:13" x14ac:dyDescent="0.25">
      <c r="B7337" s="151"/>
      <c r="M7337" s="160"/>
    </row>
    <row r="7338" spans="2:13" x14ac:dyDescent="0.25">
      <c r="B7338" s="151"/>
      <c r="M7338" s="160"/>
    </row>
    <row r="7339" spans="2:13" x14ac:dyDescent="0.25">
      <c r="B7339" s="151"/>
      <c r="M7339" s="160"/>
    </row>
    <row r="7340" spans="2:13" x14ac:dyDescent="0.25">
      <c r="B7340" s="151"/>
      <c r="M7340" s="160"/>
    </row>
    <row r="7341" spans="2:13" x14ac:dyDescent="0.25">
      <c r="B7341" s="151"/>
      <c r="M7341" s="160"/>
    </row>
    <row r="7342" spans="2:13" x14ac:dyDescent="0.25">
      <c r="B7342" s="151"/>
      <c r="M7342" s="160"/>
    </row>
    <row r="7343" spans="2:13" x14ac:dyDescent="0.25">
      <c r="B7343" s="151"/>
      <c r="M7343" s="160"/>
    </row>
    <row r="7344" spans="2:13" x14ac:dyDescent="0.25">
      <c r="B7344" s="151"/>
      <c r="M7344" s="160"/>
    </row>
    <row r="7345" spans="2:13" x14ac:dyDescent="0.25">
      <c r="B7345" s="151"/>
      <c r="M7345" s="160"/>
    </row>
    <row r="7346" spans="2:13" x14ac:dyDescent="0.25">
      <c r="B7346" s="151"/>
      <c r="M7346" s="160"/>
    </row>
    <row r="7347" spans="2:13" x14ac:dyDescent="0.25">
      <c r="B7347" s="151"/>
      <c r="M7347" s="160"/>
    </row>
    <row r="7348" spans="2:13" x14ac:dyDescent="0.25">
      <c r="B7348" s="151"/>
      <c r="M7348" s="160"/>
    </row>
    <row r="7349" spans="2:13" x14ac:dyDescent="0.25">
      <c r="B7349" s="151"/>
      <c r="M7349" s="160"/>
    </row>
    <row r="7350" spans="2:13" x14ac:dyDescent="0.25">
      <c r="B7350" s="151"/>
      <c r="M7350" s="160"/>
    </row>
    <row r="7351" spans="2:13" x14ac:dyDescent="0.25">
      <c r="B7351" s="151"/>
      <c r="M7351" s="160"/>
    </row>
    <row r="7352" spans="2:13" x14ac:dyDescent="0.25">
      <c r="B7352" s="151"/>
      <c r="M7352" s="160"/>
    </row>
    <row r="7353" spans="2:13" x14ac:dyDescent="0.25">
      <c r="B7353" s="151"/>
      <c r="M7353" s="160"/>
    </row>
    <row r="7354" spans="2:13" x14ac:dyDescent="0.25">
      <c r="B7354" s="151"/>
      <c r="M7354" s="160"/>
    </row>
    <row r="7355" spans="2:13" x14ac:dyDescent="0.25">
      <c r="B7355" s="151"/>
      <c r="M7355" s="160"/>
    </row>
    <row r="7356" spans="2:13" x14ac:dyDescent="0.25">
      <c r="B7356" s="151"/>
      <c r="M7356" s="160"/>
    </row>
    <row r="7357" spans="2:13" x14ac:dyDescent="0.25">
      <c r="B7357" s="151"/>
      <c r="M7357" s="160"/>
    </row>
    <row r="7358" spans="2:13" x14ac:dyDescent="0.25">
      <c r="B7358" s="151"/>
      <c r="M7358" s="160"/>
    </row>
    <row r="7359" spans="2:13" x14ac:dyDescent="0.25">
      <c r="B7359" s="151"/>
      <c r="M7359" s="160"/>
    </row>
    <row r="7360" spans="2:13" x14ac:dyDescent="0.25">
      <c r="B7360" s="151"/>
      <c r="M7360" s="160"/>
    </row>
    <row r="7361" spans="2:13" x14ac:dyDescent="0.25">
      <c r="B7361" s="151"/>
      <c r="M7361" s="160"/>
    </row>
    <row r="7362" spans="2:13" x14ac:dyDescent="0.25">
      <c r="B7362" s="151"/>
      <c r="M7362" s="160"/>
    </row>
    <row r="7363" spans="2:13" x14ac:dyDescent="0.25">
      <c r="B7363" s="151"/>
      <c r="M7363" s="160"/>
    </row>
    <row r="7364" spans="2:13" x14ac:dyDescent="0.25">
      <c r="B7364" s="151"/>
      <c r="M7364" s="160"/>
    </row>
    <row r="7365" spans="2:13" x14ac:dyDescent="0.25">
      <c r="B7365" s="151"/>
      <c r="M7365" s="160"/>
    </row>
    <row r="7366" spans="2:13" x14ac:dyDescent="0.25">
      <c r="B7366" s="151"/>
      <c r="M7366" s="160"/>
    </row>
    <row r="7367" spans="2:13" x14ac:dyDescent="0.25">
      <c r="B7367" s="151"/>
      <c r="M7367" s="160"/>
    </row>
    <row r="7368" spans="2:13" x14ac:dyDescent="0.25">
      <c r="B7368" s="151"/>
      <c r="M7368" s="160"/>
    </row>
    <row r="7369" spans="2:13" x14ac:dyDescent="0.25">
      <c r="B7369" s="151"/>
      <c r="M7369" s="160"/>
    </row>
    <row r="7370" spans="2:13" x14ac:dyDescent="0.25">
      <c r="B7370" s="151"/>
      <c r="M7370" s="160"/>
    </row>
    <row r="7371" spans="2:13" x14ac:dyDescent="0.25">
      <c r="B7371" s="151"/>
      <c r="M7371" s="160"/>
    </row>
    <row r="7372" spans="2:13" x14ac:dyDescent="0.25">
      <c r="B7372" s="151"/>
      <c r="M7372" s="160"/>
    </row>
    <row r="7373" spans="2:13" x14ac:dyDescent="0.25">
      <c r="B7373" s="151"/>
      <c r="M7373" s="160"/>
    </row>
    <row r="7374" spans="2:13" x14ac:dyDescent="0.25">
      <c r="B7374" s="151"/>
      <c r="M7374" s="160"/>
    </row>
    <row r="7375" spans="2:13" x14ac:dyDescent="0.25">
      <c r="B7375" s="151"/>
      <c r="M7375" s="160"/>
    </row>
    <row r="7376" spans="2:13" x14ac:dyDescent="0.25">
      <c r="B7376" s="151"/>
      <c r="M7376" s="160"/>
    </row>
    <row r="7377" spans="2:13" x14ac:dyDescent="0.25">
      <c r="B7377" s="151"/>
      <c r="M7377" s="160"/>
    </row>
    <row r="7378" spans="2:13" x14ac:dyDescent="0.25">
      <c r="B7378" s="151"/>
      <c r="M7378" s="160"/>
    </row>
    <row r="7379" spans="2:13" x14ac:dyDescent="0.25">
      <c r="B7379" s="151"/>
      <c r="M7379" s="160"/>
    </row>
    <row r="7380" spans="2:13" x14ac:dyDescent="0.25">
      <c r="B7380" s="151"/>
      <c r="M7380" s="160"/>
    </row>
    <row r="7381" spans="2:13" x14ac:dyDescent="0.25">
      <c r="B7381" s="151"/>
      <c r="M7381" s="160"/>
    </row>
    <row r="7382" spans="2:13" x14ac:dyDescent="0.25">
      <c r="B7382" s="151"/>
      <c r="M7382" s="160"/>
    </row>
    <row r="7383" spans="2:13" x14ac:dyDescent="0.25">
      <c r="B7383" s="151"/>
      <c r="M7383" s="160"/>
    </row>
    <row r="7384" spans="2:13" x14ac:dyDescent="0.25">
      <c r="B7384" s="151"/>
      <c r="M7384" s="160"/>
    </row>
    <row r="7385" spans="2:13" x14ac:dyDescent="0.25">
      <c r="B7385" s="151"/>
      <c r="M7385" s="160"/>
    </row>
    <row r="7386" spans="2:13" x14ac:dyDescent="0.25">
      <c r="B7386" s="151"/>
      <c r="M7386" s="160"/>
    </row>
    <row r="7387" spans="2:13" x14ac:dyDescent="0.25">
      <c r="B7387" s="151"/>
      <c r="M7387" s="160"/>
    </row>
    <row r="7388" spans="2:13" x14ac:dyDescent="0.25">
      <c r="B7388" s="151"/>
      <c r="M7388" s="160"/>
    </row>
    <row r="7389" spans="2:13" x14ac:dyDescent="0.25">
      <c r="B7389" s="151"/>
      <c r="M7389" s="160"/>
    </row>
    <row r="7390" spans="2:13" x14ac:dyDescent="0.25">
      <c r="B7390" s="151"/>
      <c r="M7390" s="160"/>
    </row>
    <row r="7391" spans="2:13" x14ac:dyDescent="0.25">
      <c r="B7391" s="151"/>
      <c r="M7391" s="160"/>
    </row>
    <row r="7392" spans="2:13" x14ac:dyDescent="0.25">
      <c r="B7392" s="151"/>
      <c r="M7392" s="160"/>
    </row>
    <row r="7393" spans="2:13" x14ac:dyDescent="0.25">
      <c r="B7393" s="151"/>
      <c r="M7393" s="160"/>
    </row>
    <row r="7394" spans="2:13" x14ac:dyDescent="0.25">
      <c r="B7394" s="151"/>
      <c r="M7394" s="160"/>
    </row>
    <row r="7395" spans="2:13" x14ac:dyDescent="0.25">
      <c r="B7395" s="151"/>
      <c r="M7395" s="160"/>
    </row>
    <row r="7396" spans="2:13" x14ac:dyDescent="0.25">
      <c r="B7396" s="151"/>
      <c r="M7396" s="160"/>
    </row>
    <row r="7397" spans="2:13" x14ac:dyDescent="0.25">
      <c r="B7397" s="151"/>
      <c r="M7397" s="160"/>
    </row>
    <row r="7398" spans="2:13" x14ac:dyDescent="0.25">
      <c r="B7398" s="151"/>
      <c r="M7398" s="160"/>
    </row>
    <row r="7399" spans="2:13" x14ac:dyDescent="0.25">
      <c r="B7399" s="151"/>
      <c r="M7399" s="160"/>
    </row>
    <row r="7400" spans="2:13" x14ac:dyDescent="0.25">
      <c r="B7400" s="151"/>
      <c r="M7400" s="160"/>
    </row>
    <row r="7401" spans="2:13" x14ac:dyDescent="0.25">
      <c r="B7401" s="151"/>
      <c r="M7401" s="160"/>
    </row>
    <row r="7402" spans="2:13" x14ac:dyDescent="0.25">
      <c r="B7402" s="151"/>
      <c r="M7402" s="160"/>
    </row>
    <row r="7403" spans="2:13" x14ac:dyDescent="0.25">
      <c r="B7403" s="151"/>
      <c r="M7403" s="160"/>
    </row>
    <row r="7404" spans="2:13" x14ac:dyDescent="0.25">
      <c r="B7404" s="151"/>
      <c r="M7404" s="160"/>
    </row>
    <row r="7405" spans="2:13" x14ac:dyDescent="0.25">
      <c r="B7405" s="151"/>
      <c r="M7405" s="160"/>
    </row>
    <row r="7406" spans="2:13" x14ac:dyDescent="0.25">
      <c r="B7406" s="151"/>
      <c r="M7406" s="160"/>
    </row>
    <row r="7407" spans="2:13" x14ac:dyDescent="0.25">
      <c r="B7407" s="151"/>
      <c r="M7407" s="160"/>
    </row>
    <row r="7408" spans="2:13" x14ac:dyDescent="0.25">
      <c r="B7408" s="151"/>
      <c r="M7408" s="160"/>
    </row>
    <row r="7409" spans="2:13" x14ac:dyDescent="0.25">
      <c r="B7409" s="151"/>
      <c r="M7409" s="160"/>
    </row>
    <row r="7410" spans="2:13" x14ac:dyDescent="0.25">
      <c r="B7410" s="151"/>
      <c r="M7410" s="160"/>
    </row>
    <row r="7411" spans="2:13" x14ac:dyDescent="0.25">
      <c r="B7411" s="151"/>
      <c r="M7411" s="160"/>
    </row>
    <row r="7412" spans="2:13" x14ac:dyDescent="0.25">
      <c r="B7412" s="151"/>
      <c r="M7412" s="160"/>
    </row>
    <row r="7413" spans="2:13" x14ac:dyDescent="0.25">
      <c r="B7413" s="151"/>
      <c r="M7413" s="160"/>
    </row>
    <row r="7414" spans="2:13" x14ac:dyDescent="0.25">
      <c r="B7414" s="151"/>
      <c r="M7414" s="160"/>
    </row>
    <row r="7415" spans="2:13" x14ac:dyDescent="0.25">
      <c r="B7415" s="151"/>
      <c r="M7415" s="160"/>
    </row>
    <row r="7416" spans="2:13" x14ac:dyDescent="0.25">
      <c r="B7416" s="151"/>
      <c r="M7416" s="160"/>
    </row>
    <row r="7417" spans="2:13" x14ac:dyDescent="0.25">
      <c r="B7417" s="151"/>
      <c r="M7417" s="160"/>
    </row>
    <row r="7418" spans="2:13" x14ac:dyDescent="0.25">
      <c r="B7418" s="151"/>
      <c r="M7418" s="160"/>
    </row>
    <row r="7419" spans="2:13" x14ac:dyDescent="0.25">
      <c r="B7419" s="151"/>
      <c r="M7419" s="160"/>
    </row>
    <row r="7420" spans="2:13" x14ac:dyDescent="0.25">
      <c r="B7420" s="151"/>
      <c r="M7420" s="160"/>
    </row>
    <row r="7421" spans="2:13" x14ac:dyDescent="0.25">
      <c r="B7421" s="151"/>
      <c r="M7421" s="160"/>
    </row>
    <row r="7422" spans="2:13" x14ac:dyDescent="0.25">
      <c r="B7422" s="151"/>
      <c r="M7422" s="160"/>
    </row>
    <row r="7423" spans="2:13" x14ac:dyDescent="0.25">
      <c r="B7423" s="151"/>
      <c r="M7423" s="160"/>
    </row>
    <row r="7424" spans="2:13" x14ac:dyDescent="0.25">
      <c r="B7424" s="151"/>
      <c r="M7424" s="160"/>
    </row>
    <row r="7425" spans="2:13" x14ac:dyDescent="0.25">
      <c r="B7425" s="151"/>
      <c r="M7425" s="160"/>
    </row>
    <row r="7426" spans="2:13" x14ac:dyDescent="0.25">
      <c r="B7426" s="151"/>
      <c r="M7426" s="160"/>
    </row>
    <row r="7427" spans="2:13" x14ac:dyDescent="0.25">
      <c r="B7427" s="151"/>
      <c r="M7427" s="160"/>
    </row>
    <row r="7428" spans="2:13" x14ac:dyDescent="0.25">
      <c r="B7428" s="151"/>
      <c r="M7428" s="160"/>
    </row>
    <row r="7429" spans="2:13" x14ac:dyDescent="0.25">
      <c r="B7429" s="151"/>
      <c r="M7429" s="160"/>
    </row>
    <row r="7430" spans="2:13" x14ac:dyDescent="0.25">
      <c r="B7430" s="151"/>
      <c r="M7430" s="160"/>
    </row>
    <row r="7431" spans="2:13" x14ac:dyDescent="0.25">
      <c r="B7431" s="151"/>
      <c r="M7431" s="160"/>
    </row>
    <row r="7432" spans="2:13" x14ac:dyDescent="0.25">
      <c r="B7432" s="151"/>
      <c r="M7432" s="160"/>
    </row>
    <row r="7433" spans="2:13" x14ac:dyDescent="0.25">
      <c r="B7433" s="151"/>
      <c r="M7433" s="160"/>
    </row>
    <row r="7434" spans="2:13" x14ac:dyDescent="0.25">
      <c r="B7434" s="151"/>
      <c r="M7434" s="160"/>
    </row>
    <row r="7435" spans="2:13" x14ac:dyDescent="0.25">
      <c r="B7435" s="151"/>
      <c r="M7435" s="160"/>
    </row>
    <row r="7436" spans="2:13" x14ac:dyDescent="0.25">
      <c r="B7436" s="151"/>
      <c r="M7436" s="160"/>
    </row>
    <row r="7437" spans="2:13" x14ac:dyDescent="0.25">
      <c r="B7437" s="151"/>
      <c r="M7437" s="160"/>
    </row>
    <row r="7438" spans="2:13" x14ac:dyDescent="0.25">
      <c r="B7438" s="151"/>
      <c r="M7438" s="160"/>
    </row>
    <row r="7439" spans="2:13" x14ac:dyDescent="0.25">
      <c r="B7439" s="151"/>
      <c r="M7439" s="160"/>
    </row>
    <row r="7440" spans="2:13" x14ac:dyDescent="0.25">
      <c r="B7440" s="151"/>
      <c r="M7440" s="160"/>
    </row>
    <row r="7441" spans="2:13" x14ac:dyDescent="0.25">
      <c r="B7441" s="151"/>
      <c r="M7441" s="160"/>
    </row>
    <row r="7442" spans="2:13" x14ac:dyDescent="0.25">
      <c r="B7442" s="151"/>
      <c r="M7442" s="160"/>
    </row>
    <row r="7443" spans="2:13" x14ac:dyDescent="0.25">
      <c r="B7443" s="151"/>
      <c r="M7443" s="160"/>
    </row>
    <row r="7444" spans="2:13" x14ac:dyDescent="0.25">
      <c r="B7444" s="151"/>
      <c r="M7444" s="160"/>
    </row>
    <row r="7445" spans="2:13" x14ac:dyDescent="0.25">
      <c r="B7445" s="151"/>
      <c r="M7445" s="160"/>
    </row>
    <row r="7446" spans="2:13" x14ac:dyDescent="0.25">
      <c r="B7446" s="151"/>
      <c r="M7446" s="160"/>
    </row>
    <row r="7447" spans="2:13" x14ac:dyDescent="0.25">
      <c r="B7447" s="151"/>
      <c r="M7447" s="160"/>
    </row>
    <row r="7448" spans="2:13" x14ac:dyDescent="0.25">
      <c r="B7448" s="151"/>
      <c r="M7448" s="160"/>
    </row>
    <row r="7449" spans="2:13" x14ac:dyDescent="0.25">
      <c r="B7449" s="151"/>
      <c r="M7449" s="160"/>
    </row>
    <row r="7450" spans="2:13" x14ac:dyDescent="0.25">
      <c r="B7450" s="151"/>
      <c r="M7450" s="160"/>
    </row>
    <row r="7451" spans="2:13" x14ac:dyDescent="0.25">
      <c r="B7451" s="151"/>
      <c r="M7451" s="160"/>
    </row>
    <row r="7452" spans="2:13" x14ac:dyDescent="0.25">
      <c r="B7452" s="151"/>
      <c r="M7452" s="160"/>
    </row>
    <row r="7453" spans="2:13" x14ac:dyDescent="0.25">
      <c r="B7453" s="151"/>
      <c r="M7453" s="160"/>
    </row>
    <row r="7454" spans="2:13" x14ac:dyDescent="0.25">
      <c r="B7454" s="151"/>
      <c r="M7454" s="160"/>
    </row>
    <row r="7455" spans="2:13" x14ac:dyDescent="0.25">
      <c r="B7455" s="151"/>
      <c r="M7455" s="160"/>
    </row>
    <row r="7456" spans="2:13" x14ac:dyDescent="0.25">
      <c r="B7456" s="151"/>
      <c r="M7456" s="160"/>
    </row>
    <row r="7457" spans="2:13" x14ac:dyDescent="0.25">
      <c r="B7457" s="151"/>
      <c r="M7457" s="160"/>
    </row>
    <row r="7458" spans="2:13" x14ac:dyDescent="0.25">
      <c r="B7458" s="151"/>
      <c r="M7458" s="160"/>
    </row>
    <row r="7459" spans="2:13" x14ac:dyDescent="0.25">
      <c r="B7459" s="151"/>
      <c r="M7459" s="160"/>
    </row>
    <row r="7460" spans="2:13" x14ac:dyDescent="0.25">
      <c r="B7460" s="151"/>
      <c r="M7460" s="160"/>
    </row>
    <row r="7461" spans="2:13" x14ac:dyDescent="0.25">
      <c r="B7461" s="151"/>
      <c r="M7461" s="160"/>
    </row>
    <row r="7462" spans="2:13" x14ac:dyDescent="0.25">
      <c r="B7462" s="151"/>
      <c r="M7462" s="160"/>
    </row>
    <row r="7463" spans="2:13" x14ac:dyDescent="0.25">
      <c r="B7463" s="151"/>
      <c r="M7463" s="160"/>
    </row>
    <row r="7464" spans="2:13" x14ac:dyDescent="0.25">
      <c r="B7464" s="151"/>
      <c r="M7464" s="160"/>
    </row>
    <row r="7465" spans="2:13" x14ac:dyDescent="0.25">
      <c r="B7465" s="151"/>
      <c r="M7465" s="160"/>
    </row>
    <row r="7466" spans="2:13" x14ac:dyDescent="0.25">
      <c r="B7466" s="151"/>
      <c r="M7466" s="160"/>
    </row>
    <row r="7467" spans="2:13" x14ac:dyDescent="0.25">
      <c r="B7467" s="151"/>
      <c r="M7467" s="160"/>
    </row>
    <row r="7468" spans="2:13" x14ac:dyDescent="0.25">
      <c r="B7468" s="151"/>
      <c r="M7468" s="160"/>
    </row>
    <row r="7469" spans="2:13" x14ac:dyDescent="0.25">
      <c r="B7469" s="151"/>
      <c r="M7469" s="160"/>
    </row>
    <row r="7470" spans="2:13" x14ac:dyDescent="0.25">
      <c r="B7470" s="151"/>
      <c r="M7470" s="160"/>
    </row>
    <row r="7471" spans="2:13" x14ac:dyDescent="0.25">
      <c r="B7471" s="151"/>
      <c r="M7471" s="160"/>
    </row>
    <row r="7472" spans="2:13" x14ac:dyDescent="0.25">
      <c r="B7472" s="151"/>
      <c r="M7472" s="160"/>
    </row>
    <row r="7473" spans="2:13" x14ac:dyDescent="0.25">
      <c r="B7473" s="151"/>
      <c r="M7473" s="160"/>
    </row>
    <row r="7474" spans="2:13" x14ac:dyDescent="0.25">
      <c r="B7474" s="151"/>
      <c r="M7474" s="160"/>
    </row>
    <row r="7475" spans="2:13" x14ac:dyDescent="0.25">
      <c r="B7475" s="151"/>
      <c r="M7475" s="160"/>
    </row>
    <row r="7476" spans="2:13" x14ac:dyDescent="0.25">
      <c r="B7476" s="151"/>
      <c r="M7476" s="160"/>
    </row>
    <row r="7477" spans="2:13" x14ac:dyDescent="0.25">
      <c r="B7477" s="151"/>
      <c r="M7477" s="160"/>
    </row>
    <row r="7478" spans="2:13" x14ac:dyDescent="0.25">
      <c r="B7478" s="151"/>
      <c r="M7478" s="160"/>
    </row>
    <row r="7479" spans="2:13" x14ac:dyDescent="0.25">
      <c r="B7479" s="151"/>
      <c r="M7479" s="160"/>
    </row>
    <row r="7480" spans="2:13" x14ac:dyDescent="0.25">
      <c r="B7480" s="151"/>
      <c r="M7480" s="160"/>
    </row>
    <row r="7481" spans="2:13" x14ac:dyDescent="0.25">
      <c r="B7481" s="151"/>
      <c r="M7481" s="160"/>
    </row>
    <row r="7482" spans="2:13" x14ac:dyDescent="0.25">
      <c r="B7482" s="151"/>
      <c r="M7482" s="160"/>
    </row>
    <row r="7483" spans="2:13" x14ac:dyDescent="0.25">
      <c r="B7483" s="151"/>
      <c r="M7483" s="160"/>
    </row>
    <row r="7484" spans="2:13" x14ac:dyDescent="0.25">
      <c r="B7484" s="151"/>
      <c r="M7484" s="160"/>
    </row>
    <row r="7485" spans="2:13" x14ac:dyDescent="0.25">
      <c r="B7485" s="151"/>
      <c r="M7485" s="160"/>
    </row>
    <row r="7486" spans="2:13" x14ac:dyDescent="0.25">
      <c r="B7486" s="151"/>
      <c r="M7486" s="160"/>
    </row>
    <row r="7487" spans="2:13" x14ac:dyDescent="0.25">
      <c r="B7487" s="151"/>
      <c r="M7487" s="160"/>
    </row>
    <row r="7488" spans="2:13" x14ac:dyDescent="0.25">
      <c r="B7488" s="151"/>
      <c r="M7488" s="160"/>
    </row>
    <row r="7489" spans="2:13" x14ac:dyDescent="0.25">
      <c r="B7489" s="151"/>
      <c r="M7489" s="160"/>
    </row>
    <row r="7490" spans="2:13" x14ac:dyDescent="0.25">
      <c r="B7490" s="151"/>
      <c r="M7490" s="160"/>
    </row>
    <row r="7491" spans="2:13" x14ac:dyDescent="0.25">
      <c r="B7491" s="151"/>
      <c r="M7491" s="160"/>
    </row>
    <row r="7492" spans="2:13" x14ac:dyDescent="0.25">
      <c r="B7492" s="151"/>
      <c r="M7492" s="160"/>
    </row>
    <row r="7493" spans="2:13" x14ac:dyDescent="0.25">
      <c r="B7493" s="151"/>
      <c r="M7493" s="160"/>
    </row>
    <row r="7494" spans="2:13" x14ac:dyDescent="0.25">
      <c r="B7494" s="151"/>
      <c r="M7494" s="160"/>
    </row>
    <row r="7495" spans="2:13" x14ac:dyDescent="0.25">
      <c r="B7495" s="151"/>
      <c r="M7495" s="160"/>
    </row>
    <row r="7496" spans="2:13" x14ac:dyDescent="0.25">
      <c r="B7496" s="151"/>
      <c r="M7496" s="160"/>
    </row>
    <row r="7497" spans="2:13" x14ac:dyDescent="0.25">
      <c r="B7497" s="151"/>
      <c r="M7497" s="160"/>
    </row>
    <row r="7498" spans="2:13" x14ac:dyDescent="0.25">
      <c r="B7498" s="151"/>
      <c r="M7498" s="160"/>
    </row>
    <row r="7499" spans="2:13" x14ac:dyDescent="0.25">
      <c r="B7499" s="151"/>
      <c r="M7499" s="160"/>
    </row>
    <row r="7500" spans="2:13" x14ac:dyDescent="0.25">
      <c r="B7500" s="151"/>
      <c r="M7500" s="160"/>
    </row>
    <row r="7501" spans="2:13" x14ac:dyDescent="0.25">
      <c r="B7501" s="151"/>
      <c r="M7501" s="160"/>
    </row>
    <row r="7502" spans="2:13" x14ac:dyDescent="0.25">
      <c r="B7502" s="151"/>
      <c r="M7502" s="160"/>
    </row>
    <row r="7503" spans="2:13" x14ac:dyDescent="0.25">
      <c r="B7503" s="151"/>
      <c r="M7503" s="160"/>
    </row>
    <row r="7504" spans="2:13" x14ac:dyDescent="0.25">
      <c r="B7504" s="151"/>
      <c r="M7504" s="160"/>
    </row>
    <row r="7505" spans="2:13" x14ac:dyDescent="0.25">
      <c r="B7505" s="151"/>
      <c r="M7505" s="160"/>
    </row>
    <row r="7506" spans="2:13" x14ac:dyDescent="0.25">
      <c r="B7506" s="151"/>
      <c r="M7506" s="160"/>
    </row>
    <row r="7507" spans="2:13" x14ac:dyDescent="0.25">
      <c r="B7507" s="151"/>
      <c r="M7507" s="160"/>
    </row>
    <row r="7508" spans="2:13" x14ac:dyDescent="0.25">
      <c r="B7508" s="151"/>
      <c r="M7508" s="160"/>
    </row>
    <row r="7509" spans="2:13" x14ac:dyDescent="0.25">
      <c r="B7509" s="151"/>
      <c r="M7509" s="160"/>
    </row>
    <row r="7510" spans="2:13" x14ac:dyDescent="0.25">
      <c r="B7510" s="151"/>
      <c r="M7510" s="160"/>
    </row>
    <row r="7511" spans="2:13" x14ac:dyDescent="0.25">
      <c r="B7511" s="151"/>
      <c r="M7511" s="160"/>
    </row>
    <row r="7512" spans="2:13" x14ac:dyDescent="0.25">
      <c r="B7512" s="151"/>
      <c r="M7512" s="160"/>
    </row>
    <row r="7513" spans="2:13" x14ac:dyDescent="0.25">
      <c r="B7513" s="151"/>
      <c r="M7513" s="160"/>
    </row>
    <row r="7514" spans="2:13" x14ac:dyDescent="0.25">
      <c r="B7514" s="151"/>
      <c r="M7514" s="160"/>
    </row>
    <row r="7515" spans="2:13" x14ac:dyDescent="0.25">
      <c r="B7515" s="151"/>
      <c r="M7515" s="160"/>
    </row>
    <row r="7516" spans="2:13" x14ac:dyDescent="0.25">
      <c r="B7516" s="151"/>
      <c r="M7516" s="160"/>
    </row>
    <row r="7517" spans="2:13" x14ac:dyDescent="0.25">
      <c r="B7517" s="151"/>
      <c r="M7517" s="160"/>
    </row>
    <row r="7518" spans="2:13" x14ac:dyDescent="0.25">
      <c r="B7518" s="151"/>
      <c r="M7518" s="160"/>
    </row>
    <row r="7519" spans="2:13" x14ac:dyDescent="0.25">
      <c r="B7519" s="151"/>
      <c r="M7519" s="160"/>
    </row>
    <row r="7520" spans="2:13" x14ac:dyDescent="0.25">
      <c r="B7520" s="151"/>
      <c r="M7520" s="160"/>
    </row>
    <row r="7521" spans="2:13" x14ac:dyDescent="0.25">
      <c r="B7521" s="151"/>
      <c r="M7521" s="160"/>
    </row>
    <row r="7522" spans="2:13" x14ac:dyDescent="0.25">
      <c r="B7522" s="151"/>
      <c r="M7522" s="160"/>
    </row>
    <row r="7523" spans="2:13" x14ac:dyDescent="0.25">
      <c r="B7523" s="151"/>
      <c r="M7523" s="160"/>
    </row>
    <row r="7524" spans="2:13" x14ac:dyDescent="0.25">
      <c r="B7524" s="151"/>
      <c r="M7524" s="160"/>
    </row>
    <row r="7525" spans="2:13" x14ac:dyDescent="0.25">
      <c r="B7525" s="151"/>
      <c r="M7525" s="160"/>
    </row>
    <row r="7526" spans="2:13" x14ac:dyDescent="0.25">
      <c r="B7526" s="151"/>
      <c r="M7526" s="160"/>
    </row>
    <row r="7527" spans="2:13" x14ac:dyDescent="0.25">
      <c r="B7527" s="151"/>
      <c r="M7527" s="160"/>
    </row>
    <row r="7528" spans="2:13" x14ac:dyDescent="0.25">
      <c r="B7528" s="151"/>
      <c r="M7528" s="160"/>
    </row>
    <row r="7529" spans="2:13" x14ac:dyDescent="0.25">
      <c r="B7529" s="151"/>
      <c r="M7529" s="160"/>
    </row>
    <row r="7530" spans="2:13" x14ac:dyDescent="0.25">
      <c r="B7530" s="151"/>
      <c r="M7530" s="160"/>
    </row>
    <row r="7531" spans="2:13" x14ac:dyDescent="0.25">
      <c r="B7531" s="151"/>
      <c r="M7531" s="160"/>
    </row>
    <row r="7532" spans="2:13" x14ac:dyDescent="0.25">
      <c r="B7532" s="151"/>
      <c r="M7532" s="160"/>
    </row>
    <row r="7533" spans="2:13" x14ac:dyDescent="0.25">
      <c r="B7533" s="151"/>
      <c r="M7533" s="160"/>
    </row>
    <row r="7534" spans="2:13" x14ac:dyDescent="0.25">
      <c r="B7534" s="151"/>
      <c r="M7534" s="160"/>
    </row>
    <row r="7535" spans="2:13" x14ac:dyDescent="0.25">
      <c r="B7535" s="151"/>
      <c r="M7535" s="160"/>
    </row>
    <row r="7536" spans="2:13" x14ac:dyDescent="0.25">
      <c r="B7536" s="151"/>
      <c r="M7536" s="160"/>
    </row>
    <row r="7537" spans="2:13" x14ac:dyDescent="0.25">
      <c r="B7537" s="151"/>
      <c r="M7537" s="160"/>
    </row>
    <row r="7538" spans="2:13" x14ac:dyDescent="0.25">
      <c r="B7538" s="151"/>
      <c r="M7538" s="160"/>
    </row>
    <row r="7539" spans="2:13" x14ac:dyDescent="0.25">
      <c r="B7539" s="151"/>
      <c r="M7539" s="160"/>
    </row>
    <row r="7540" spans="2:13" x14ac:dyDescent="0.25">
      <c r="B7540" s="151"/>
      <c r="M7540" s="160"/>
    </row>
    <row r="7541" spans="2:13" x14ac:dyDescent="0.25">
      <c r="B7541" s="151"/>
      <c r="M7541" s="160"/>
    </row>
    <row r="7542" spans="2:13" x14ac:dyDescent="0.25">
      <c r="B7542" s="151"/>
      <c r="M7542" s="160"/>
    </row>
    <row r="7543" spans="2:13" x14ac:dyDescent="0.25">
      <c r="B7543" s="151"/>
      <c r="M7543" s="160"/>
    </row>
    <row r="7544" spans="2:13" x14ac:dyDescent="0.25">
      <c r="B7544" s="151"/>
      <c r="M7544" s="160"/>
    </row>
    <row r="7545" spans="2:13" x14ac:dyDescent="0.25">
      <c r="B7545" s="151"/>
      <c r="M7545" s="160"/>
    </row>
    <row r="7546" spans="2:13" x14ac:dyDescent="0.25">
      <c r="B7546" s="151"/>
      <c r="M7546" s="160"/>
    </row>
    <row r="7547" spans="2:13" x14ac:dyDescent="0.25">
      <c r="B7547" s="151"/>
      <c r="M7547" s="160"/>
    </row>
    <row r="7548" spans="2:13" x14ac:dyDescent="0.25">
      <c r="B7548" s="151"/>
      <c r="M7548" s="160"/>
    </row>
    <row r="7549" spans="2:13" x14ac:dyDescent="0.25">
      <c r="B7549" s="151"/>
      <c r="M7549" s="160"/>
    </row>
    <row r="7550" spans="2:13" x14ac:dyDescent="0.25">
      <c r="B7550" s="151"/>
      <c r="M7550" s="160"/>
    </row>
    <row r="7551" spans="2:13" x14ac:dyDescent="0.25">
      <c r="B7551" s="151"/>
      <c r="M7551" s="160"/>
    </row>
    <row r="7552" spans="2:13" x14ac:dyDescent="0.25">
      <c r="B7552" s="151"/>
      <c r="M7552" s="160"/>
    </row>
    <row r="7553" spans="2:13" x14ac:dyDescent="0.25">
      <c r="B7553" s="151"/>
      <c r="M7553" s="160"/>
    </row>
    <row r="7554" spans="2:13" x14ac:dyDescent="0.25">
      <c r="B7554" s="151"/>
      <c r="M7554" s="160"/>
    </row>
    <row r="7555" spans="2:13" x14ac:dyDescent="0.25">
      <c r="B7555" s="151"/>
      <c r="M7555" s="160"/>
    </row>
    <row r="7556" spans="2:13" x14ac:dyDescent="0.25">
      <c r="B7556" s="151"/>
      <c r="M7556" s="160"/>
    </row>
    <row r="7557" spans="2:13" x14ac:dyDescent="0.25">
      <c r="B7557" s="151"/>
      <c r="M7557" s="160"/>
    </row>
    <row r="7558" spans="2:13" x14ac:dyDescent="0.25">
      <c r="B7558" s="151"/>
      <c r="M7558" s="160"/>
    </row>
    <row r="7559" spans="2:13" x14ac:dyDescent="0.25">
      <c r="B7559" s="151"/>
      <c r="M7559" s="160"/>
    </row>
    <row r="7560" spans="2:13" x14ac:dyDescent="0.25">
      <c r="B7560" s="151"/>
      <c r="M7560" s="160"/>
    </row>
    <row r="7561" spans="2:13" x14ac:dyDescent="0.25">
      <c r="B7561" s="151"/>
      <c r="M7561" s="160"/>
    </row>
    <row r="7562" spans="2:13" x14ac:dyDescent="0.25">
      <c r="B7562" s="151"/>
      <c r="M7562" s="160"/>
    </row>
    <row r="7563" spans="2:13" x14ac:dyDescent="0.25">
      <c r="B7563" s="151"/>
      <c r="M7563" s="160"/>
    </row>
    <row r="7564" spans="2:13" x14ac:dyDescent="0.25">
      <c r="B7564" s="151"/>
      <c r="M7564" s="160"/>
    </row>
    <row r="7565" spans="2:13" x14ac:dyDescent="0.25">
      <c r="B7565" s="151"/>
      <c r="M7565" s="160"/>
    </row>
    <row r="7566" spans="2:13" x14ac:dyDescent="0.25">
      <c r="B7566" s="151"/>
      <c r="M7566" s="160"/>
    </row>
    <row r="7567" spans="2:13" x14ac:dyDescent="0.25">
      <c r="B7567" s="151"/>
      <c r="M7567" s="160"/>
    </row>
    <row r="7568" spans="2:13" x14ac:dyDescent="0.25">
      <c r="B7568" s="151"/>
      <c r="M7568" s="160"/>
    </row>
    <row r="7569" spans="2:13" x14ac:dyDescent="0.25">
      <c r="B7569" s="151"/>
      <c r="M7569" s="160"/>
    </row>
    <row r="7570" spans="2:13" x14ac:dyDescent="0.25">
      <c r="B7570" s="151"/>
      <c r="M7570" s="160"/>
    </row>
    <row r="7571" spans="2:13" x14ac:dyDescent="0.25">
      <c r="B7571" s="151"/>
      <c r="M7571" s="160"/>
    </row>
    <row r="7572" spans="2:13" x14ac:dyDescent="0.25">
      <c r="B7572" s="151"/>
      <c r="M7572" s="160"/>
    </row>
    <row r="7573" spans="2:13" x14ac:dyDescent="0.25">
      <c r="B7573" s="151"/>
      <c r="M7573" s="160"/>
    </row>
    <row r="7574" spans="2:13" x14ac:dyDescent="0.25">
      <c r="B7574" s="151"/>
      <c r="M7574" s="160"/>
    </row>
    <row r="7575" spans="2:13" x14ac:dyDescent="0.25">
      <c r="B7575" s="151"/>
      <c r="M7575" s="160"/>
    </row>
    <row r="7576" spans="2:13" x14ac:dyDescent="0.25">
      <c r="B7576" s="151"/>
      <c r="M7576" s="160"/>
    </row>
    <row r="7577" spans="2:13" x14ac:dyDescent="0.25">
      <c r="B7577" s="151"/>
      <c r="M7577" s="160"/>
    </row>
    <row r="7578" spans="2:13" x14ac:dyDescent="0.25">
      <c r="B7578" s="151"/>
      <c r="M7578" s="160"/>
    </row>
    <row r="7579" spans="2:13" x14ac:dyDescent="0.25">
      <c r="B7579" s="151"/>
      <c r="M7579" s="160"/>
    </row>
    <row r="7580" spans="2:13" x14ac:dyDescent="0.25">
      <c r="B7580" s="151"/>
      <c r="M7580" s="160"/>
    </row>
    <row r="7581" spans="2:13" x14ac:dyDescent="0.25">
      <c r="B7581" s="151"/>
      <c r="M7581" s="160"/>
    </row>
    <row r="7582" spans="2:13" x14ac:dyDescent="0.25">
      <c r="B7582" s="151"/>
      <c r="M7582" s="160"/>
    </row>
    <row r="7583" spans="2:13" x14ac:dyDescent="0.25">
      <c r="B7583" s="151"/>
      <c r="M7583" s="160"/>
    </row>
    <row r="7584" spans="2:13" x14ac:dyDescent="0.25">
      <c r="B7584" s="151"/>
      <c r="M7584" s="160"/>
    </row>
    <row r="7585" spans="2:13" x14ac:dyDescent="0.25">
      <c r="B7585" s="151"/>
      <c r="M7585" s="160"/>
    </row>
    <row r="7586" spans="2:13" x14ac:dyDescent="0.25">
      <c r="B7586" s="151"/>
      <c r="M7586" s="160"/>
    </row>
    <row r="7587" spans="2:13" x14ac:dyDescent="0.25">
      <c r="B7587" s="151"/>
      <c r="M7587" s="160"/>
    </row>
    <row r="7588" spans="2:13" x14ac:dyDescent="0.25">
      <c r="B7588" s="151"/>
      <c r="M7588" s="160"/>
    </row>
    <row r="7589" spans="2:13" x14ac:dyDescent="0.25">
      <c r="B7589" s="151"/>
      <c r="M7589" s="160"/>
    </row>
    <row r="7590" spans="2:13" x14ac:dyDescent="0.25">
      <c r="B7590" s="151"/>
      <c r="M7590" s="160"/>
    </row>
    <row r="7591" spans="2:13" x14ac:dyDescent="0.25">
      <c r="B7591" s="151"/>
      <c r="M7591" s="160"/>
    </row>
    <row r="7592" spans="2:13" x14ac:dyDescent="0.25">
      <c r="B7592" s="151"/>
      <c r="M7592" s="160"/>
    </row>
    <row r="7593" spans="2:13" x14ac:dyDescent="0.25">
      <c r="B7593" s="151"/>
      <c r="M7593" s="160"/>
    </row>
    <row r="7594" spans="2:13" x14ac:dyDescent="0.25">
      <c r="B7594" s="151"/>
      <c r="M7594" s="160"/>
    </row>
    <row r="7595" spans="2:13" x14ac:dyDescent="0.25">
      <c r="B7595" s="151"/>
      <c r="M7595" s="160"/>
    </row>
    <row r="7596" spans="2:13" x14ac:dyDescent="0.25">
      <c r="B7596" s="151"/>
      <c r="M7596" s="160"/>
    </row>
    <row r="7597" spans="2:13" x14ac:dyDescent="0.25">
      <c r="B7597" s="151"/>
      <c r="M7597" s="160"/>
    </row>
    <row r="7598" spans="2:13" x14ac:dyDescent="0.25">
      <c r="B7598" s="151"/>
      <c r="M7598" s="160"/>
    </row>
    <row r="7599" spans="2:13" x14ac:dyDescent="0.25">
      <c r="B7599" s="151"/>
      <c r="M7599" s="160"/>
    </row>
    <row r="7600" spans="2:13" x14ac:dyDescent="0.25">
      <c r="B7600" s="151"/>
      <c r="M7600" s="160"/>
    </row>
    <row r="7601" spans="2:13" x14ac:dyDescent="0.25">
      <c r="B7601" s="151"/>
      <c r="M7601" s="160"/>
    </row>
    <row r="7602" spans="2:13" x14ac:dyDescent="0.25">
      <c r="B7602" s="151"/>
      <c r="M7602" s="160"/>
    </row>
    <row r="7603" spans="2:13" x14ac:dyDescent="0.25">
      <c r="B7603" s="151"/>
      <c r="M7603" s="160"/>
    </row>
    <row r="7604" spans="2:13" x14ac:dyDescent="0.25">
      <c r="B7604" s="151"/>
      <c r="M7604" s="160"/>
    </row>
    <row r="7605" spans="2:13" x14ac:dyDescent="0.25">
      <c r="B7605" s="151"/>
      <c r="M7605" s="160"/>
    </row>
    <row r="7606" spans="2:13" x14ac:dyDescent="0.25">
      <c r="B7606" s="151"/>
      <c r="M7606" s="160"/>
    </row>
    <row r="7607" spans="2:13" x14ac:dyDescent="0.25">
      <c r="B7607" s="151"/>
      <c r="M7607" s="160"/>
    </row>
    <row r="7608" spans="2:13" x14ac:dyDescent="0.25">
      <c r="B7608" s="151"/>
      <c r="M7608" s="160"/>
    </row>
    <row r="7609" spans="2:13" x14ac:dyDescent="0.25">
      <c r="B7609" s="151"/>
      <c r="M7609" s="160"/>
    </row>
    <row r="7610" spans="2:13" x14ac:dyDescent="0.25">
      <c r="B7610" s="151"/>
      <c r="M7610" s="160"/>
    </row>
    <row r="7611" spans="2:13" x14ac:dyDescent="0.25">
      <c r="B7611" s="151"/>
      <c r="M7611" s="160"/>
    </row>
    <row r="7612" spans="2:13" x14ac:dyDescent="0.25">
      <c r="B7612" s="151"/>
      <c r="M7612" s="160"/>
    </row>
    <row r="7613" spans="2:13" x14ac:dyDescent="0.25">
      <c r="B7613" s="151"/>
      <c r="M7613" s="160"/>
    </row>
    <row r="7614" spans="2:13" x14ac:dyDescent="0.25">
      <c r="B7614" s="151"/>
      <c r="M7614" s="160"/>
    </row>
    <row r="7615" spans="2:13" x14ac:dyDescent="0.25">
      <c r="B7615" s="151"/>
      <c r="M7615" s="160"/>
    </row>
    <row r="7616" spans="2:13" x14ac:dyDescent="0.25">
      <c r="B7616" s="151"/>
      <c r="M7616" s="160"/>
    </row>
    <row r="7617" spans="2:13" x14ac:dyDescent="0.25">
      <c r="B7617" s="151"/>
      <c r="M7617" s="160"/>
    </row>
    <row r="7618" spans="2:13" x14ac:dyDescent="0.25">
      <c r="B7618" s="151"/>
      <c r="M7618" s="160"/>
    </row>
    <row r="7619" spans="2:13" x14ac:dyDescent="0.25">
      <c r="B7619" s="151"/>
      <c r="M7619" s="160"/>
    </row>
    <row r="7620" spans="2:13" x14ac:dyDescent="0.25">
      <c r="B7620" s="151"/>
      <c r="M7620" s="160"/>
    </row>
    <row r="7621" spans="2:13" x14ac:dyDescent="0.25">
      <c r="B7621" s="151"/>
      <c r="M7621" s="160"/>
    </row>
    <row r="7622" spans="2:13" x14ac:dyDescent="0.25">
      <c r="B7622" s="151"/>
      <c r="M7622" s="160"/>
    </row>
    <row r="7623" spans="2:13" x14ac:dyDescent="0.25">
      <c r="B7623" s="151"/>
      <c r="M7623" s="160"/>
    </row>
    <row r="7624" spans="2:13" x14ac:dyDescent="0.25">
      <c r="B7624" s="151"/>
      <c r="M7624" s="160"/>
    </row>
    <row r="7625" spans="2:13" x14ac:dyDescent="0.25">
      <c r="B7625" s="151"/>
      <c r="M7625" s="160"/>
    </row>
    <row r="7626" spans="2:13" x14ac:dyDescent="0.25">
      <c r="B7626" s="151"/>
      <c r="M7626" s="160"/>
    </row>
    <row r="7627" spans="2:13" x14ac:dyDescent="0.25">
      <c r="B7627" s="151"/>
      <c r="M7627" s="160"/>
    </row>
    <row r="7628" spans="2:13" x14ac:dyDescent="0.25">
      <c r="B7628" s="151"/>
      <c r="M7628" s="160"/>
    </row>
    <row r="7629" spans="2:13" x14ac:dyDescent="0.25">
      <c r="B7629" s="151"/>
      <c r="M7629" s="160"/>
    </row>
    <row r="7630" spans="2:13" x14ac:dyDescent="0.25">
      <c r="B7630" s="151"/>
      <c r="M7630" s="160"/>
    </row>
    <row r="7631" spans="2:13" x14ac:dyDescent="0.25">
      <c r="B7631" s="151"/>
      <c r="M7631" s="160"/>
    </row>
    <row r="7632" spans="2:13" x14ac:dyDescent="0.25">
      <c r="B7632" s="151"/>
      <c r="M7632" s="160"/>
    </row>
    <row r="7633" spans="2:13" x14ac:dyDescent="0.25">
      <c r="B7633" s="151"/>
      <c r="M7633" s="160"/>
    </row>
    <row r="7634" spans="2:13" x14ac:dyDescent="0.25">
      <c r="B7634" s="151"/>
      <c r="M7634" s="160"/>
    </row>
    <row r="7635" spans="2:13" x14ac:dyDescent="0.25">
      <c r="B7635" s="151"/>
      <c r="M7635" s="160"/>
    </row>
    <row r="7636" spans="2:13" x14ac:dyDescent="0.25">
      <c r="B7636" s="151"/>
      <c r="M7636" s="160"/>
    </row>
    <row r="7637" spans="2:13" x14ac:dyDescent="0.25">
      <c r="B7637" s="151"/>
      <c r="M7637" s="160"/>
    </row>
    <row r="7638" spans="2:13" x14ac:dyDescent="0.25">
      <c r="B7638" s="151"/>
      <c r="M7638" s="160"/>
    </row>
    <row r="7639" spans="2:13" x14ac:dyDescent="0.25">
      <c r="B7639" s="151"/>
      <c r="M7639" s="160"/>
    </row>
    <row r="7640" spans="2:13" x14ac:dyDescent="0.25">
      <c r="B7640" s="151"/>
      <c r="M7640" s="160"/>
    </row>
    <row r="7641" spans="2:13" x14ac:dyDescent="0.25">
      <c r="B7641" s="151"/>
      <c r="M7641" s="160"/>
    </row>
    <row r="7642" spans="2:13" x14ac:dyDescent="0.25">
      <c r="B7642" s="151"/>
      <c r="M7642" s="160"/>
    </row>
    <row r="7643" spans="2:13" x14ac:dyDescent="0.25">
      <c r="B7643" s="151"/>
      <c r="M7643" s="160"/>
    </row>
    <row r="7644" spans="2:13" x14ac:dyDescent="0.25">
      <c r="B7644" s="151"/>
      <c r="M7644" s="160"/>
    </row>
    <row r="7645" spans="2:13" x14ac:dyDescent="0.25">
      <c r="B7645" s="151"/>
      <c r="M7645" s="160"/>
    </row>
    <row r="7646" spans="2:13" x14ac:dyDescent="0.25">
      <c r="B7646" s="151"/>
      <c r="M7646" s="160"/>
    </row>
    <row r="7647" spans="2:13" x14ac:dyDescent="0.25">
      <c r="B7647" s="151"/>
      <c r="M7647" s="160"/>
    </row>
    <row r="7648" spans="2:13" x14ac:dyDescent="0.25">
      <c r="B7648" s="151"/>
      <c r="M7648" s="160"/>
    </row>
    <row r="7649" spans="2:13" x14ac:dyDescent="0.25">
      <c r="B7649" s="151"/>
      <c r="M7649" s="160"/>
    </row>
    <row r="7650" spans="2:13" x14ac:dyDescent="0.25">
      <c r="B7650" s="151"/>
      <c r="M7650" s="160"/>
    </row>
    <row r="7651" spans="2:13" x14ac:dyDescent="0.25">
      <c r="B7651" s="151"/>
      <c r="M7651" s="160"/>
    </row>
    <row r="7652" spans="2:13" x14ac:dyDescent="0.25">
      <c r="B7652" s="151"/>
      <c r="M7652" s="160"/>
    </row>
    <row r="7653" spans="2:13" x14ac:dyDescent="0.25">
      <c r="B7653" s="151"/>
      <c r="M7653" s="160"/>
    </row>
    <row r="7654" spans="2:13" x14ac:dyDescent="0.25">
      <c r="B7654" s="151"/>
      <c r="M7654" s="160"/>
    </row>
    <row r="7655" spans="2:13" x14ac:dyDescent="0.25">
      <c r="B7655" s="151"/>
      <c r="M7655" s="160"/>
    </row>
    <row r="7656" spans="2:13" x14ac:dyDescent="0.25">
      <c r="B7656" s="151"/>
      <c r="M7656" s="160"/>
    </row>
    <row r="7657" spans="2:13" x14ac:dyDescent="0.25">
      <c r="B7657" s="151"/>
      <c r="M7657" s="160"/>
    </row>
    <row r="7658" spans="2:13" x14ac:dyDescent="0.25">
      <c r="B7658" s="151"/>
      <c r="M7658" s="160"/>
    </row>
    <row r="7659" spans="2:13" x14ac:dyDescent="0.25">
      <c r="B7659" s="151"/>
      <c r="M7659" s="160"/>
    </row>
    <row r="7660" spans="2:13" x14ac:dyDescent="0.25">
      <c r="B7660" s="151"/>
      <c r="M7660" s="160"/>
    </row>
    <row r="7661" spans="2:13" x14ac:dyDescent="0.25">
      <c r="B7661" s="151"/>
      <c r="M7661" s="160"/>
    </row>
    <row r="7662" spans="2:13" x14ac:dyDescent="0.25">
      <c r="B7662" s="151"/>
      <c r="M7662" s="160"/>
    </row>
    <row r="7663" spans="2:13" x14ac:dyDescent="0.25">
      <c r="B7663" s="151"/>
      <c r="M7663" s="160"/>
    </row>
    <row r="7664" spans="2:13" x14ac:dyDescent="0.25">
      <c r="B7664" s="151"/>
      <c r="M7664" s="160"/>
    </row>
    <row r="7665" spans="2:13" x14ac:dyDescent="0.25">
      <c r="B7665" s="151"/>
      <c r="M7665" s="160"/>
    </row>
    <row r="7666" spans="2:13" x14ac:dyDescent="0.25">
      <c r="B7666" s="151"/>
      <c r="M7666" s="160"/>
    </row>
    <row r="7667" spans="2:13" x14ac:dyDescent="0.25">
      <c r="B7667" s="151"/>
      <c r="M7667" s="160"/>
    </row>
    <row r="7668" spans="2:13" x14ac:dyDescent="0.25">
      <c r="B7668" s="151"/>
      <c r="M7668" s="160"/>
    </row>
    <row r="7669" spans="2:13" x14ac:dyDescent="0.25">
      <c r="B7669" s="151"/>
      <c r="M7669" s="160"/>
    </row>
    <row r="7670" spans="2:13" x14ac:dyDescent="0.25">
      <c r="B7670" s="151"/>
      <c r="M7670" s="160"/>
    </row>
    <row r="7671" spans="2:13" x14ac:dyDescent="0.25">
      <c r="B7671" s="151"/>
      <c r="M7671" s="160"/>
    </row>
    <row r="7672" spans="2:13" x14ac:dyDescent="0.25">
      <c r="B7672" s="151"/>
      <c r="M7672" s="160"/>
    </row>
    <row r="7673" spans="2:13" x14ac:dyDescent="0.25">
      <c r="B7673" s="151"/>
      <c r="M7673" s="160"/>
    </row>
    <row r="7674" spans="2:13" x14ac:dyDescent="0.25">
      <c r="B7674" s="151"/>
      <c r="M7674" s="160"/>
    </row>
    <row r="7675" spans="2:13" x14ac:dyDescent="0.25">
      <c r="B7675" s="151"/>
      <c r="M7675" s="160"/>
    </row>
    <row r="7676" spans="2:13" x14ac:dyDescent="0.25">
      <c r="B7676" s="151"/>
      <c r="M7676" s="160"/>
    </row>
    <row r="7677" spans="2:13" x14ac:dyDescent="0.25">
      <c r="B7677" s="151"/>
      <c r="M7677" s="160"/>
    </row>
    <row r="7678" spans="2:13" x14ac:dyDescent="0.25">
      <c r="B7678" s="151"/>
      <c r="M7678" s="160"/>
    </row>
    <row r="7679" spans="2:13" x14ac:dyDescent="0.25">
      <c r="B7679" s="151"/>
      <c r="M7679" s="160"/>
    </row>
    <row r="7680" spans="2:13" x14ac:dyDescent="0.25">
      <c r="B7680" s="151"/>
      <c r="M7680" s="160"/>
    </row>
    <row r="7681" spans="2:13" x14ac:dyDescent="0.25">
      <c r="B7681" s="151"/>
      <c r="M7681" s="160"/>
    </row>
    <row r="7682" spans="2:13" x14ac:dyDescent="0.25">
      <c r="B7682" s="151"/>
      <c r="M7682" s="160"/>
    </row>
    <row r="7683" spans="2:13" x14ac:dyDescent="0.25">
      <c r="B7683" s="151"/>
      <c r="M7683" s="160"/>
    </row>
    <row r="7684" spans="2:13" x14ac:dyDescent="0.25">
      <c r="B7684" s="151"/>
      <c r="M7684" s="160"/>
    </row>
    <row r="7685" spans="2:13" x14ac:dyDescent="0.25">
      <c r="B7685" s="151"/>
      <c r="M7685" s="160"/>
    </row>
    <row r="7686" spans="2:13" x14ac:dyDescent="0.25">
      <c r="B7686" s="151"/>
      <c r="M7686" s="160"/>
    </row>
    <row r="7687" spans="2:13" x14ac:dyDescent="0.25">
      <c r="B7687" s="151"/>
      <c r="M7687" s="160"/>
    </row>
    <row r="7688" spans="2:13" x14ac:dyDescent="0.25">
      <c r="B7688" s="151"/>
      <c r="M7688" s="160"/>
    </row>
    <row r="7689" spans="2:13" x14ac:dyDescent="0.25">
      <c r="B7689" s="151"/>
      <c r="M7689" s="160"/>
    </row>
    <row r="7690" spans="2:13" x14ac:dyDescent="0.25">
      <c r="B7690" s="151"/>
      <c r="M7690" s="160"/>
    </row>
    <row r="7691" spans="2:13" x14ac:dyDescent="0.25">
      <c r="B7691" s="151"/>
      <c r="M7691" s="160"/>
    </row>
    <row r="7692" spans="2:13" x14ac:dyDescent="0.25">
      <c r="B7692" s="151"/>
      <c r="M7692" s="160"/>
    </row>
    <row r="7693" spans="2:13" x14ac:dyDescent="0.25">
      <c r="B7693" s="151"/>
      <c r="M7693" s="160"/>
    </row>
    <row r="7694" spans="2:13" x14ac:dyDescent="0.25">
      <c r="B7694" s="151"/>
      <c r="M7694" s="160"/>
    </row>
    <row r="7695" spans="2:13" x14ac:dyDescent="0.25">
      <c r="B7695" s="151"/>
      <c r="M7695" s="160"/>
    </row>
    <row r="7696" spans="2:13" x14ac:dyDescent="0.25">
      <c r="B7696" s="151"/>
      <c r="M7696" s="160"/>
    </row>
    <row r="7697" spans="2:13" x14ac:dyDescent="0.25">
      <c r="B7697" s="151"/>
      <c r="M7697" s="160"/>
    </row>
    <row r="7698" spans="2:13" x14ac:dyDescent="0.25">
      <c r="B7698" s="151"/>
      <c r="M7698" s="160"/>
    </row>
    <row r="7699" spans="2:13" x14ac:dyDescent="0.25">
      <c r="B7699" s="151"/>
      <c r="M7699" s="160"/>
    </row>
    <row r="7700" spans="2:13" x14ac:dyDescent="0.25">
      <c r="B7700" s="151"/>
      <c r="M7700" s="160"/>
    </row>
    <row r="7701" spans="2:13" x14ac:dyDescent="0.25">
      <c r="B7701" s="151"/>
      <c r="M7701" s="160"/>
    </row>
    <row r="7702" spans="2:13" x14ac:dyDescent="0.25">
      <c r="B7702" s="151"/>
      <c r="M7702" s="160"/>
    </row>
    <row r="7703" spans="2:13" x14ac:dyDescent="0.25">
      <c r="B7703" s="151"/>
      <c r="M7703" s="160"/>
    </row>
    <row r="7704" spans="2:13" x14ac:dyDescent="0.25">
      <c r="B7704" s="151"/>
      <c r="M7704" s="160"/>
    </row>
    <row r="7705" spans="2:13" x14ac:dyDescent="0.25">
      <c r="B7705" s="151"/>
      <c r="M7705" s="160"/>
    </row>
    <row r="7706" spans="2:13" x14ac:dyDescent="0.25">
      <c r="B7706" s="151"/>
      <c r="M7706" s="160"/>
    </row>
    <row r="7707" spans="2:13" x14ac:dyDescent="0.25">
      <c r="B7707" s="151"/>
      <c r="M7707" s="160"/>
    </row>
    <row r="7708" spans="2:13" x14ac:dyDescent="0.25">
      <c r="B7708" s="151"/>
      <c r="M7708" s="160"/>
    </row>
    <row r="7709" spans="2:13" x14ac:dyDescent="0.25">
      <c r="B7709" s="151"/>
      <c r="M7709" s="160"/>
    </row>
    <row r="7710" spans="2:13" x14ac:dyDescent="0.25">
      <c r="B7710" s="151"/>
      <c r="M7710" s="160"/>
    </row>
    <row r="7711" spans="2:13" x14ac:dyDescent="0.25">
      <c r="B7711" s="151"/>
      <c r="M7711" s="160"/>
    </row>
    <row r="7712" spans="2:13" x14ac:dyDescent="0.25">
      <c r="B7712" s="151"/>
      <c r="M7712" s="160"/>
    </row>
    <row r="7713" spans="2:13" x14ac:dyDescent="0.25">
      <c r="B7713" s="151"/>
      <c r="M7713" s="160"/>
    </row>
    <row r="7714" spans="2:13" x14ac:dyDescent="0.25">
      <c r="B7714" s="151"/>
      <c r="M7714" s="160"/>
    </row>
    <row r="7715" spans="2:13" x14ac:dyDescent="0.25">
      <c r="B7715" s="151"/>
      <c r="M7715" s="160"/>
    </row>
    <row r="7716" spans="2:13" x14ac:dyDescent="0.25">
      <c r="B7716" s="151"/>
      <c r="M7716" s="160"/>
    </row>
    <row r="7717" spans="2:13" x14ac:dyDescent="0.25">
      <c r="B7717" s="151"/>
      <c r="M7717" s="160"/>
    </row>
    <row r="7718" spans="2:13" x14ac:dyDescent="0.25">
      <c r="B7718" s="151"/>
      <c r="M7718" s="160"/>
    </row>
    <row r="7719" spans="2:13" x14ac:dyDescent="0.25">
      <c r="B7719" s="151"/>
      <c r="M7719" s="160"/>
    </row>
    <row r="7720" spans="2:13" x14ac:dyDescent="0.25">
      <c r="B7720" s="151"/>
      <c r="M7720" s="160"/>
    </row>
    <row r="7721" spans="2:13" x14ac:dyDescent="0.25">
      <c r="B7721" s="151"/>
      <c r="M7721" s="160"/>
    </row>
    <row r="7722" spans="2:13" x14ac:dyDescent="0.25">
      <c r="B7722" s="151"/>
      <c r="M7722" s="160"/>
    </row>
    <row r="7723" spans="2:13" x14ac:dyDescent="0.25">
      <c r="B7723" s="151"/>
      <c r="M7723" s="160"/>
    </row>
    <row r="7724" spans="2:13" x14ac:dyDescent="0.25">
      <c r="B7724" s="151"/>
      <c r="M7724" s="160"/>
    </row>
    <row r="7725" spans="2:13" x14ac:dyDescent="0.25">
      <c r="B7725" s="151"/>
      <c r="M7725" s="160"/>
    </row>
    <row r="7726" spans="2:13" x14ac:dyDescent="0.25">
      <c r="B7726" s="151"/>
      <c r="M7726" s="160"/>
    </row>
    <row r="7727" spans="2:13" x14ac:dyDescent="0.25">
      <c r="B7727" s="151"/>
      <c r="M7727" s="160"/>
    </row>
    <row r="7728" spans="2:13" x14ac:dyDescent="0.25">
      <c r="B7728" s="151"/>
      <c r="M7728" s="160"/>
    </row>
    <row r="7729" spans="2:13" x14ac:dyDescent="0.25">
      <c r="B7729" s="151"/>
      <c r="M7729" s="160"/>
    </row>
    <row r="7730" spans="2:13" x14ac:dyDescent="0.25">
      <c r="B7730" s="151"/>
      <c r="M7730" s="160"/>
    </row>
    <row r="7731" spans="2:13" x14ac:dyDescent="0.25">
      <c r="B7731" s="151"/>
      <c r="M7731" s="160"/>
    </row>
    <row r="7732" spans="2:13" x14ac:dyDescent="0.25">
      <c r="B7732" s="151"/>
      <c r="M7732" s="160"/>
    </row>
    <row r="7733" spans="2:13" x14ac:dyDescent="0.25">
      <c r="B7733" s="151"/>
      <c r="M7733" s="160"/>
    </row>
    <row r="7734" spans="2:13" x14ac:dyDescent="0.25">
      <c r="B7734" s="151"/>
      <c r="M7734" s="160"/>
    </row>
    <row r="7735" spans="2:13" x14ac:dyDescent="0.25">
      <c r="B7735" s="151"/>
      <c r="M7735" s="160"/>
    </row>
    <row r="7736" spans="2:13" x14ac:dyDescent="0.25">
      <c r="B7736" s="151"/>
      <c r="M7736" s="160"/>
    </row>
    <row r="7737" spans="2:13" x14ac:dyDescent="0.25">
      <c r="B7737" s="151"/>
      <c r="M7737" s="160"/>
    </row>
    <row r="7738" spans="2:13" x14ac:dyDescent="0.25">
      <c r="B7738" s="151"/>
      <c r="M7738" s="160"/>
    </row>
    <row r="7739" spans="2:13" x14ac:dyDescent="0.25">
      <c r="B7739" s="151"/>
      <c r="M7739" s="160"/>
    </row>
    <row r="7740" spans="2:13" x14ac:dyDescent="0.25">
      <c r="B7740" s="151"/>
      <c r="M7740" s="160"/>
    </row>
    <row r="7741" spans="2:13" x14ac:dyDescent="0.25">
      <c r="B7741" s="151"/>
      <c r="M7741" s="160"/>
    </row>
    <row r="7742" spans="2:13" x14ac:dyDescent="0.25">
      <c r="B7742" s="151"/>
      <c r="M7742" s="160"/>
    </row>
    <row r="7743" spans="2:13" x14ac:dyDescent="0.25">
      <c r="B7743" s="151"/>
      <c r="M7743" s="160"/>
    </row>
    <row r="7744" spans="2:13" x14ac:dyDescent="0.25">
      <c r="B7744" s="151"/>
      <c r="M7744" s="160"/>
    </row>
    <row r="7745" spans="2:13" x14ac:dyDescent="0.25">
      <c r="B7745" s="151"/>
      <c r="M7745" s="160"/>
    </row>
    <row r="7746" spans="2:13" x14ac:dyDescent="0.25">
      <c r="B7746" s="151"/>
      <c r="M7746" s="160"/>
    </row>
    <row r="7747" spans="2:13" x14ac:dyDescent="0.25">
      <c r="B7747" s="151"/>
      <c r="M7747" s="160"/>
    </row>
    <row r="7748" spans="2:13" x14ac:dyDescent="0.25">
      <c r="B7748" s="151"/>
      <c r="M7748" s="160"/>
    </row>
    <row r="7749" spans="2:13" x14ac:dyDescent="0.25">
      <c r="B7749" s="151"/>
      <c r="M7749" s="160"/>
    </row>
    <row r="7750" spans="2:13" x14ac:dyDescent="0.25">
      <c r="B7750" s="151"/>
      <c r="M7750" s="160"/>
    </row>
    <row r="7751" spans="2:13" x14ac:dyDescent="0.25">
      <c r="B7751" s="151"/>
      <c r="M7751" s="160"/>
    </row>
    <row r="7752" spans="2:13" x14ac:dyDescent="0.25">
      <c r="B7752" s="151"/>
      <c r="M7752" s="160"/>
    </row>
    <row r="7753" spans="2:13" x14ac:dyDescent="0.25">
      <c r="B7753" s="151"/>
      <c r="M7753" s="160"/>
    </row>
    <row r="7754" spans="2:13" x14ac:dyDescent="0.25">
      <c r="B7754" s="151"/>
      <c r="M7754" s="160"/>
    </row>
    <row r="7755" spans="2:13" x14ac:dyDescent="0.25">
      <c r="B7755" s="151"/>
      <c r="M7755" s="160"/>
    </row>
    <row r="7756" spans="2:13" x14ac:dyDescent="0.25">
      <c r="B7756" s="151"/>
      <c r="M7756" s="160"/>
    </row>
    <row r="7757" spans="2:13" x14ac:dyDescent="0.25">
      <c r="B7757" s="151"/>
      <c r="M7757" s="160"/>
    </row>
    <row r="7758" spans="2:13" x14ac:dyDescent="0.25">
      <c r="B7758" s="151"/>
      <c r="M7758" s="160"/>
    </row>
    <row r="7759" spans="2:13" x14ac:dyDescent="0.25">
      <c r="B7759" s="151"/>
      <c r="M7759" s="160"/>
    </row>
    <row r="7760" spans="2:13" x14ac:dyDescent="0.25">
      <c r="B7760" s="151"/>
      <c r="M7760" s="160"/>
    </row>
    <row r="7761" spans="2:13" x14ac:dyDescent="0.25">
      <c r="B7761" s="151"/>
      <c r="M7761" s="160"/>
    </row>
    <row r="7762" spans="2:13" x14ac:dyDescent="0.25">
      <c r="B7762" s="151"/>
      <c r="M7762" s="160"/>
    </row>
    <row r="7763" spans="2:13" x14ac:dyDescent="0.25">
      <c r="B7763" s="151"/>
      <c r="M7763" s="160"/>
    </row>
    <row r="7764" spans="2:13" x14ac:dyDescent="0.25">
      <c r="B7764" s="151"/>
      <c r="M7764" s="160"/>
    </row>
    <row r="7765" spans="2:13" x14ac:dyDescent="0.25">
      <c r="B7765" s="151"/>
      <c r="M7765" s="160"/>
    </row>
    <row r="7766" spans="2:13" x14ac:dyDescent="0.25">
      <c r="B7766" s="151"/>
      <c r="M7766" s="160"/>
    </row>
    <row r="7767" spans="2:13" x14ac:dyDescent="0.25">
      <c r="B7767" s="151"/>
      <c r="M7767" s="160"/>
    </row>
    <row r="7768" spans="2:13" x14ac:dyDescent="0.25">
      <c r="B7768" s="151"/>
      <c r="M7768" s="160"/>
    </row>
    <row r="7769" spans="2:13" x14ac:dyDescent="0.25">
      <c r="B7769" s="151"/>
      <c r="M7769" s="160"/>
    </row>
    <row r="7770" spans="2:13" x14ac:dyDescent="0.25">
      <c r="B7770" s="151"/>
      <c r="M7770" s="160"/>
    </row>
    <row r="7771" spans="2:13" x14ac:dyDescent="0.25">
      <c r="B7771" s="151"/>
      <c r="M7771" s="160"/>
    </row>
    <row r="7772" spans="2:13" x14ac:dyDescent="0.25">
      <c r="B7772" s="151"/>
      <c r="M7772" s="160"/>
    </row>
    <row r="7773" spans="2:13" x14ac:dyDescent="0.25">
      <c r="B7773" s="151"/>
      <c r="M7773" s="160"/>
    </row>
    <row r="7774" spans="2:13" x14ac:dyDescent="0.25">
      <c r="B7774" s="151"/>
      <c r="M7774" s="160"/>
    </row>
    <row r="7775" spans="2:13" x14ac:dyDescent="0.25">
      <c r="B7775" s="151"/>
      <c r="M7775" s="160"/>
    </row>
    <row r="7776" spans="2:13" x14ac:dyDescent="0.25">
      <c r="B7776" s="151"/>
      <c r="M7776" s="160"/>
    </row>
    <row r="7777" spans="2:13" x14ac:dyDescent="0.25">
      <c r="B7777" s="151"/>
      <c r="M7777" s="160"/>
    </row>
    <row r="7778" spans="2:13" x14ac:dyDescent="0.25">
      <c r="B7778" s="151"/>
      <c r="M7778" s="160"/>
    </row>
    <row r="7779" spans="2:13" x14ac:dyDescent="0.25">
      <c r="B7779" s="151"/>
      <c r="M7779" s="160"/>
    </row>
    <row r="7780" spans="2:13" x14ac:dyDescent="0.25">
      <c r="B7780" s="151"/>
      <c r="M7780" s="160"/>
    </row>
    <row r="7781" spans="2:13" x14ac:dyDescent="0.25">
      <c r="B7781" s="151"/>
      <c r="M7781" s="160"/>
    </row>
    <row r="7782" spans="2:13" x14ac:dyDescent="0.25">
      <c r="B7782" s="151"/>
      <c r="M7782" s="160"/>
    </row>
    <row r="7783" spans="2:13" x14ac:dyDescent="0.25">
      <c r="B7783" s="151"/>
      <c r="M7783" s="160"/>
    </row>
    <row r="7784" spans="2:13" x14ac:dyDescent="0.25">
      <c r="B7784" s="151"/>
      <c r="M7784" s="160"/>
    </row>
    <row r="7785" spans="2:13" x14ac:dyDescent="0.25">
      <c r="B7785" s="151"/>
      <c r="M7785" s="160"/>
    </row>
    <row r="7786" spans="2:13" x14ac:dyDescent="0.25">
      <c r="B7786" s="151"/>
      <c r="M7786" s="160"/>
    </row>
    <row r="7787" spans="2:13" x14ac:dyDescent="0.25">
      <c r="B7787" s="151"/>
      <c r="M7787" s="160"/>
    </row>
    <row r="7788" spans="2:13" x14ac:dyDescent="0.25">
      <c r="B7788" s="151"/>
      <c r="M7788" s="160"/>
    </row>
    <row r="7789" spans="2:13" x14ac:dyDescent="0.25">
      <c r="B7789" s="151"/>
      <c r="M7789" s="160"/>
    </row>
    <row r="7790" spans="2:13" x14ac:dyDescent="0.25">
      <c r="B7790" s="151"/>
      <c r="M7790" s="160"/>
    </row>
    <row r="7791" spans="2:13" x14ac:dyDescent="0.25">
      <c r="B7791" s="151"/>
      <c r="M7791" s="160"/>
    </row>
    <row r="7792" spans="2:13" x14ac:dyDescent="0.25">
      <c r="B7792" s="151"/>
      <c r="M7792" s="160"/>
    </row>
    <row r="7793" spans="2:13" x14ac:dyDescent="0.25">
      <c r="B7793" s="151"/>
      <c r="M7793" s="160"/>
    </row>
    <row r="7794" spans="2:13" x14ac:dyDescent="0.25">
      <c r="B7794" s="151"/>
      <c r="M7794" s="160"/>
    </row>
    <row r="7795" spans="2:13" x14ac:dyDescent="0.25">
      <c r="B7795" s="151"/>
      <c r="M7795" s="160"/>
    </row>
    <row r="7796" spans="2:13" x14ac:dyDescent="0.25">
      <c r="B7796" s="151"/>
      <c r="M7796" s="160"/>
    </row>
    <row r="7797" spans="2:13" x14ac:dyDescent="0.25">
      <c r="B7797" s="151"/>
      <c r="M7797" s="160"/>
    </row>
    <row r="7798" spans="2:13" x14ac:dyDescent="0.25">
      <c r="B7798" s="151"/>
      <c r="M7798" s="160"/>
    </row>
    <row r="7799" spans="2:13" x14ac:dyDescent="0.25">
      <c r="B7799" s="151"/>
      <c r="M7799" s="160"/>
    </row>
    <row r="7800" spans="2:13" x14ac:dyDescent="0.25">
      <c r="B7800" s="151"/>
      <c r="M7800" s="160"/>
    </row>
    <row r="7801" spans="2:13" x14ac:dyDescent="0.25">
      <c r="B7801" s="151"/>
      <c r="M7801" s="160"/>
    </row>
    <row r="7802" spans="2:13" x14ac:dyDescent="0.25">
      <c r="B7802" s="151"/>
      <c r="M7802" s="160"/>
    </row>
    <row r="7803" spans="2:13" x14ac:dyDescent="0.25">
      <c r="B7803" s="151"/>
      <c r="M7803" s="160"/>
    </row>
    <row r="7804" spans="2:13" x14ac:dyDescent="0.25">
      <c r="B7804" s="151"/>
      <c r="M7804" s="160"/>
    </row>
    <row r="7805" spans="2:13" x14ac:dyDescent="0.25">
      <c r="B7805" s="151"/>
      <c r="M7805" s="160"/>
    </row>
    <row r="7806" spans="2:13" x14ac:dyDescent="0.25">
      <c r="B7806" s="151"/>
      <c r="M7806" s="160"/>
    </row>
    <row r="7807" spans="2:13" x14ac:dyDescent="0.25">
      <c r="B7807" s="151"/>
      <c r="M7807" s="160"/>
    </row>
    <row r="7808" spans="2:13" x14ac:dyDescent="0.25">
      <c r="B7808" s="151"/>
      <c r="M7808" s="160"/>
    </row>
    <row r="7809" spans="2:13" x14ac:dyDescent="0.25">
      <c r="B7809" s="151"/>
      <c r="M7809" s="160"/>
    </row>
    <row r="7810" spans="2:13" x14ac:dyDescent="0.25">
      <c r="B7810" s="151"/>
      <c r="M7810" s="160"/>
    </row>
    <row r="7811" spans="2:13" x14ac:dyDescent="0.25">
      <c r="B7811" s="151"/>
      <c r="M7811" s="160"/>
    </row>
    <row r="7812" spans="2:13" x14ac:dyDescent="0.25">
      <c r="B7812" s="151"/>
      <c r="M7812" s="160"/>
    </row>
    <row r="7813" spans="2:13" x14ac:dyDescent="0.25">
      <c r="B7813" s="151"/>
      <c r="M7813" s="160"/>
    </row>
    <row r="7814" spans="2:13" x14ac:dyDescent="0.25">
      <c r="B7814" s="151"/>
      <c r="M7814" s="160"/>
    </row>
    <row r="7815" spans="2:13" x14ac:dyDescent="0.25">
      <c r="B7815" s="151"/>
      <c r="M7815" s="160"/>
    </row>
    <row r="7816" spans="2:13" x14ac:dyDescent="0.25">
      <c r="B7816" s="151"/>
      <c r="M7816" s="160"/>
    </row>
    <row r="7817" spans="2:13" x14ac:dyDescent="0.25">
      <c r="B7817" s="151"/>
      <c r="M7817" s="160"/>
    </row>
    <row r="7818" spans="2:13" x14ac:dyDescent="0.25">
      <c r="B7818" s="151"/>
      <c r="M7818" s="160"/>
    </row>
    <row r="7819" spans="2:13" x14ac:dyDescent="0.25">
      <c r="B7819" s="151"/>
      <c r="M7819" s="160"/>
    </row>
    <row r="7820" spans="2:13" x14ac:dyDescent="0.25">
      <c r="B7820" s="151"/>
      <c r="M7820" s="160"/>
    </row>
    <row r="7821" spans="2:13" x14ac:dyDescent="0.25">
      <c r="B7821" s="151"/>
      <c r="M7821" s="160"/>
    </row>
    <row r="7822" spans="2:13" x14ac:dyDescent="0.25">
      <c r="B7822" s="151"/>
      <c r="M7822" s="160"/>
    </row>
    <row r="7823" spans="2:13" x14ac:dyDescent="0.25">
      <c r="B7823" s="151"/>
      <c r="M7823" s="160"/>
    </row>
    <row r="7824" spans="2:13" x14ac:dyDescent="0.25">
      <c r="B7824" s="151"/>
      <c r="M7824" s="160"/>
    </row>
    <row r="7825" spans="2:13" x14ac:dyDescent="0.25">
      <c r="B7825" s="151"/>
      <c r="M7825" s="160"/>
    </row>
    <row r="7826" spans="2:13" x14ac:dyDescent="0.25">
      <c r="B7826" s="151"/>
      <c r="M7826" s="160"/>
    </row>
    <row r="7827" spans="2:13" x14ac:dyDescent="0.25">
      <c r="B7827" s="151"/>
      <c r="M7827" s="160"/>
    </row>
    <row r="7828" spans="2:13" x14ac:dyDescent="0.25">
      <c r="B7828" s="151"/>
      <c r="M7828" s="160"/>
    </row>
    <row r="7829" spans="2:13" x14ac:dyDescent="0.25">
      <c r="B7829" s="151"/>
      <c r="M7829" s="160"/>
    </row>
    <row r="7830" spans="2:13" x14ac:dyDescent="0.25">
      <c r="B7830" s="151"/>
      <c r="M7830" s="160"/>
    </row>
    <row r="7831" spans="2:13" x14ac:dyDescent="0.25">
      <c r="B7831" s="151"/>
      <c r="M7831" s="160"/>
    </row>
    <row r="7832" spans="2:13" x14ac:dyDescent="0.25">
      <c r="B7832" s="151"/>
      <c r="M7832" s="160"/>
    </row>
    <row r="7833" spans="2:13" x14ac:dyDescent="0.25">
      <c r="B7833" s="151"/>
      <c r="M7833" s="160"/>
    </row>
    <row r="7834" spans="2:13" x14ac:dyDescent="0.25">
      <c r="B7834" s="151"/>
      <c r="M7834" s="160"/>
    </row>
    <row r="7835" spans="2:13" x14ac:dyDescent="0.25">
      <c r="B7835" s="151"/>
      <c r="M7835" s="160"/>
    </row>
    <row r="7836" spans="2:13" x14ac:dyDescent="0.25">
      <c r="B7836" s="151"/>
      <c r="M7836" s="160"/>
    </row>
    <row r="7837" spans="2:13" x14ac:dyDescent="0.25">
      <c r="B7837" s="151"/>
      <c r="M7837" s="160"/>
    </row>
    <row r="7838" spans="2:13" x14ac:dyDescent="0.25">
      <c r="B7838" s="151"/>
      <c r="M7838" s="160"/>
    </row>
    <row r="7839" spans="2:13" x14ac:dyDescent="0.25">
      <c r="B7839" s="151"/>
      <c r="M7839" s="160"/>
    </row>
    <row r="7840" spans="2:13" x14ac:dyDescent="0.25">
      <c r="B7840" s="151"/>
      <c r="M7840" s="160"/>
    </row>
    <row r="7841" spans="2:13" x14ac:dyDescent="0.25">
      <c r="B7841" s="151"/>
      <c r="M7841" s="160"/>
    </row>
    <row r="7842" spans="2:13" x14ac:dyDescent="0.25">
      <c r="B7842" s="151"/>
      <c r="M7842" s="160"/>
    </row>
    <row r="7843" spans="2:13" x14ac:dyDescent="0.25">
      <c r="B7843" s="151"/>
      <c r="M7843" s="160"/>
    </row>
    <row r="7844" spans="2:13" x14ac:dyDescent="0.25">
      <c r="B7844" s="151"/>
      <c r="M7844" s="160"/>
    </row>
    <row r="7845" spans="2:13" x14ac:dyDescent="0.25">
      <c r="B7845" s="151"/>
      <c r="M7845" s="160"/>
    </row>
    <row r="7846" spans="2:13" x14ac:dyDescent="0.25">
      <c r="B7846" s="151"/>
      <c r="M7846" s="160"/>
    </row>
    <row r="7847" spans="2:13" x14ac:dyDescent="0.25">
      <c r="B7847" s="151"/>
      <c r="M7847" s="160"/>
    </row>
    <row r="7848" spans="2:13" x14ac:dyDescent="0.25">
      <c r="B7848" s="151"/>
      <c r="M7848" s="160"/>
    </row>
    <row r="7849" spans="2:13" x14ac:dyDescent="0.25">
      <c r="B7849" s="151"/>
      <c r="M7849" s="160"/>
    </row>
    <row r="7850" spans="2:13" x14ac:dyDescent="0.25">
      <c r="B7850" s="151"/>
      <c r="M7850" s="160"/>
    </row>
    <row r="7851" spans="2:13" x14ac:dyDescent="0.25">
      <c r="B7851" s="151"/>
      <c r="M7851" s="160"/>
    </row>
    <row r="7852" spans="2:13" x14ac:dyDescent="0.25">
      <c r="B7852" s="151"/>
      <c r="M7852" s="160"/>
    </row>
    <row r="7853" spans="2:13" x14ac:dyDescent="0.25">
      <c r="B7853" s="151"/>
      <c r="M7853" s="160"/>
    </row>
    <row r="7854" spans="2:13" x14ac:dyDescent="0.25">
      <c r="B7854" s="151"/>
      <c r="M7854" s="160"/>
    </row>
    <row r="7855" spans="2:13" x14ac:dyDescent="0.25">
      <c r="B7855" s="151"/>
      <c r="M7855" s="160"/>
    </row>
    <row r="7856" spans="2:13" x14ac:dyDescent="0.25">
      <c r="B7856" s="151"/>
      <c r="M7856" s="160"/>
    </row>
    <row r="7857" spans="2:13" x14ac:dyDescent="0.25">
      <c r="B7857" s="151"/>
      <c r="M7857" s="160"/>
    </row>
    <row r="7858" spans="2:13" x14ac:dyDescent="0.25">
      <c r="B7858" s="151"/>
      <c r="M7858" s="160"/>
    </row>
    <row r="7859" spans="2:13" x14ac:dyDescent="0.25">
      <c r="B7859" s="151"/>
      <c r="M7859" s="160"/>
    </row>
    <row r="7860" spans="2:13" x14ac:dyDescent="0.25">
      <c r="B7860" s="151"/>
      <c r="M7860" s="160"/>
    </row>
    <row r="7861" spans="2:13" x14ac:dyDescent="0.25">
      <c r="B7861" s="151"/>
      <c r="M7861" s="160"/>
    </row>
    <row r="7862" spans="2:13" x14ac:dyDescent="0.25">
      <c r="B7862" s="151"/>
      <c r="M7862" s="160"/>
    </row>
    <row r="7863" spans="2:13" x14ac:dyDescent="0.25">
      <c r="B7863" s="151"/>
      <c r="M7863" s="160"/>
    </row>
    <row r="7864" spans="2:13" x14ac:dyDescent="0.25">
      <c r="B7864" s="151"/>
      <c r="M7864" s="160"/>
    </row>
    <row r="7865" spans="2:13" x14ac:dyDescent="0.25">
      <c r="B7865" s="151"/>
      <c r="M7865" s="160"/>
    </row>
    <row r="7866" spans="2:13" x14ac:dyDescent="0.25">
      <c r="B7866" s="151"/>
      <c r="M7866" s="160"/>
    </row>
    <row r="7867" spans="2:13" x14ac:dyDescent="0.25">
      <c r="B7867" s="151"/>
      <c r="M7867" s="160"/>
    </row>
    <row r="7868" spans="2:13" x14ac:dyDescent="0.25">
      <c r="B7868" s="151"/>
      <c r="M7868" s="160"/>
    </row>
    <row r="7869" spans="2:13" x14ac:dyDescent="0.25">
      <c r="B7869" s="151"/>
      <c r="M7869" s="160"/>
    </row>
    <row r="7870" spans="2:13" x14ac:dyDescent="0.25">
      <c r="B7870" s="151"/>
      <c r="M7870" s="160"/>
    </row>
    <row r="7871" spans="2:13" x14ac:dyDescent="0.25">
      <c r="B7871" s="151"/>
      <c r="M7871" s="160"/>
    </row>
    <row r="7872" spans="2:13" x14ac:dyDescent="0.25">
      <c r="B7872" s="151"/>
      <c r="M7872" s="160"/>
    </row>
    <row r="7873" spans="2:13" x14ac:dyDescent="0.25">
      <c r="B7873" s="151"/>
      <c r="M7873" s="160"/>
    </row>
    <row r="7874" spans="2:13" x14ac:dyDescent="0.25">
      <c r="B7874" s="151"/>
      <c r="M7874" s="160"/>
    </row>
    <row r="7875" spans="2:13" x14ac:dyDescent="0.25">
      <c r="B7875" s="151"/>
      <c r="M7875" s="160"/>
    </row>
    <row r="7876" spans="2:13" x14ac:dyDescent="0.25">
      <c r="B7876" s="151"/>
      <c r="M7876" s="160"/>
    </row>
    <row r="7877" spans="2:13" x14ac:dyDescent="0.25">
      <c r="B7877" s="151"/>
      <c r="M7877" s="160"/>
    </row>
    <row r="7878" spans="2:13" x14ac:dyDescent="0.25">
      <c r="B7878" s="151"/>
      <c r="M7878" s="160"/>
    </row>
    <row r="7879" spans="2:13" x14ac:dyDescent="0.25">
      <c r="B7879" s="151"/>
      <c r="M7879" s="160"/>
    </row>
    <row r="7880" spans="2:13" x14ac:dyDescent="0.25">
      <c r="B7880" s="151"/>
      <c r="M7880" s="160"/>
    </row>
    <row r="7881" spans="2:13" x14ac:dyDescent="0.25">
      <c r="B7881" s="151"/>
      <c r="M7881" s="160"/>
    </row>
    <row r="7882" spans="2:13" x14ac:dyDescent="0.25">
      <c r="B7882" s="151"/>
      <c r="M7882" s="160"/>
    </row>
    <row r="7883" spans="2:13" x14ac:dyDescent="0.25">
      <c r="B7883" s="151"/>
      <c r="M7883" s="160"/>
    </row>
    <row r="7884" spans="2:13" x14ac:dyDescent="0.25">
      <c r="B7884" s="151"/>
      <c r="M7884" s="160"/>
    </row>
    <row r="7885" spans="2:13" x14ac:dyDescent="0.25">
      <c r="B7885" s="151"/>
      <c r="M7885" s="160"/>
    </row>
    <row r="7886" spans="2:13" x14ac:dyDescent="0.25">
      <c r="B7886" s="151"/>
      <c r="M7886" s="160"/>
    </row>
    <row r="7887" spans="2:13" x14ac:dyDescent="0.25">
      <c r="B7887" s="151"/>
      <c r="M7887" s="160"/>
    </row>
    <row r="7888" spans="2:13" x14ac:dyDescent="0.25">
      <c r="B7888" s="151"/>
      <c r="M7888" s="160"/>
    </row>
    <row r="7889" spans="2:13" x14ac:dyDescent="0.25">
      <c r="B7889" s="151"/>
      <c r="M7889" s="160"/>
    </row>
    <row r="7890" spans="2:13" x14ac:dyDescent="0.25">
      <c r="B7890" s="151"/>
      <c r="M7890" s="160"/>
    </row>
    <row r="7891" spans="2:13" x14ac:dyDescent="0.25">
      <c r="B7891" s="151"/>
      <c r="M7891" s="160"/>
    </row>
    <row r="7892" spans="2:13" x14ac:dyDescent="0.25">
      <c r="B7892" s="151"/>
      <c r="M7892" s="160"/>
    </row>
    <row r="7893" spans="2:13" x14ac:dyDescent="0.25">
      <c r="B7893" s="151"/>
      <c r="M7893" s="160"/>
    </row>
    <row r="7894" spans="2:13" x14ac:dyDescent="0.25">
      <c r="B7894" s="151"/>
      <c r="M7894" s="160"/>
    </row>
    <row r="7895" spans="2:13" x14ac:dyDescent="0.25">
      <c r="B7895" s="151"/>
      <c r="M7895" s="160"/>
    </row>
    <row r="7896" spans="2:13" x14ac:dyDescent="0.25">
      <c r="B7896" s="151"/>
      <c r="M7896" s="160"/>
    </row>
    <row r="7897" spans="2:13" x14ac:dyDescent="0.25">
      <c r="B7897" s="151"/>
      <c r="M7897" s="160"/>
    </row>
    <row r="7898" spans="2:13" x14ac:dyDescent="0.25">
      <c r="B7898" s="151"/>
      <c r="M7898" s="160"/>
    </row>
    <row r="7899" spans="2:13" x14ac:dyDescent="0.25">
      <c r="B7899" s="151"/>
      <c r="M7899" s="160"/>
    </row>
    <row r="7900" spans="2:13" x14ac:dyDescent="0.25">
      <c r="B7900" s="151"/>
      <c r="M7900" s="160"/>
    </row>
    <row r="7901" spans="2:13" x14ac:dyDescent="0.25">
      <c r="B7901" s="151"/>
      <c r="M7901" s="160"/>
    </row>
    <row r="7902" spans="2:13" x14ac:dyDescent="0.25">
      <c r="B7902" s="151"/>
      <c r="M7902" s="160"/>
    </row>
    <row r="7903" spans="2:13" x14ac:dyDescent="0.25">
      <c r="B7903" s="151"/>
      <c r="M7903" s="160"/>
    </row>
    <row r="7904" spans="2:13" x14ac:dyDescent="0.25">
      <c r="B7904" s="151"/>
      <c r="M7904" s="160"/>
    </row>
    <row r="7905" spans="2:13" x14ac:dyDescent="0.25">
      <c r="B7905" s="151"/>
      <c r="M7905" s="160"/>
    </row>
    <row r="7906" spans="2:13" x14ac:dyDescent="0.25">
      <c r="B7906" s="151"/>
      <c r="M7906" s="160"/>
    </row>
    <row r="7907" spans="2:13" x14ac:dyDescent="0.25">
      <c r="B7907" s="151"/>
      <c r="M7907" s="160"/>
    </row>
    <row r="7908" spans="2:13" x14ac:dyDescent="0.25">
      <c r="B7908" s="151"/>
      <c r="M7908" s="160"/>
    </row>
    <row r="7909" spans="2:13" x14ac:dyDescent="0.25">
      <c r="B7909" s="151"/>
      <c r="M7909" s="160"/>
    </row>
    <row r="7910" spans="2:13" x14ac:dyDescent="0.25">
      <c r="B7910" s="151"/>
      <c r="M7910" s="160"/>
    </row>
    <row r="7911" spans="2:13" x14ac:dyDescent="0.25">
      <c r="B7911" s="151"/>
      <c r="M7911" s="160"/>
    </row>
    <row r="7912" spans="2:13" x14ac:dyDescent="0.25">
      <c r="B7912" s="151"/>
      <c r="M7912" s="160"/>
    </row>
    <row r="7913" spans="2:13" x14ac:dyDescent="0.25">
      <c r="B7913" s="151"/>
      <c r="M7913" s="160"/>
    </row>
    <row r="7914" spans="2:13" x14ac:dyDescent="0.25">
      <c r="B7914" s="151"/>
      <c r="M7914" s="160"/>
    </row>
    <row r="7915" spans="2:13" x14ac:dyDescent="0.25">
      <c r="B7915" s="151"/>
      <c r="M7915" s="160"/>
    </row>
    <row r="7916" spans="2:13" x14ac:dyDescent="0.25">
      <c r="B7916" s="151"/>
      <c r="M7916" s="160"/>
    </row>
    <row r="7917" spans="2:13" x14ac:dyDescent="0.25">
      <c r="B7917" s="151"/>
      <c r="M7917" s="160"/>
    </row>
    <row r="7918" spans="2:13" x14ac:dyDescent="0.25">
      <c r="B7918" s="151"/>
      <c r="M7918" s="160"/>
    </row>
    <row r="7919" spans="2:13" x14ac:dyDescent="0.25">
      <c r="B7919" s="151"/>
      <c r="M7919" s="160"/>
    </row>
    <row r="7920" spans="2:13" x14ac:dyDescent="0.25">
      <c r="B7920" s="151"/>
      <c r="M7920" s="160"/>
    </row>
    <row r="7921" spans="2:13" x14ac:dyDescent="0.25">
      <c r="B7921" s="151"/>
      <c r="M7921" s="160"/>
    </row>
    <row r="7922" spans="2:13" x14ac:dyDescent="0.25">
      <c r="B7922" s="151"/>
      <c r="M7922" s="160"/>
    </row>
    <row r="7923" spans="2:13" x14ac:dyDescent="0.25">
      <c r="B7923" s="151"/>
      <c r="M7923" s="160"/>
    </row>
    <row r="7924" spans="2:13" x14ac:dyDescent="0.25">
      <c r="B7924" s="151"/>
      <c r="M7924" s="160"/>
    </row>
    <row r="7925" spans="2:13" x14ac:dyDescent="0.25">
      <c r="B7925" s="151"/>
      <c r="M7925" s="160"/>
    </row>
    <row r="7926" spans="2:13" x14ac:dyDescent="0.25">
      <c r="B7926" s="151"/>
      <c r="M7926" s="160"/>
    </row>
    <row r="7927" spans="2:13" x14ac:dyDescent="0.25">
      <c r="B7927" s="151"/>
      <c r="M7927" s="160"/>
    </row>
    <row r="7928" spans="2:13" x14ac:dyDescent="0.25">
      <c r="B7928" s="151"/>
      <c r="M7928" s="160"/>
    </row>
    <row r="7929" spans="2:13" x14ac:dyDescent="0.25">
      <c r="B7929" s="151"/>
      <c r="M7929" s="160"/>
    </row>
    <row r="7930" spans="2:13" x14ac:dyDescent="0.25">
      <c r="B7930" s="151"/>
      <c r="M7930" s="160"/>
    </row>
    <row r="7931" spans="2:13" x14ac:dyDescent="0.25">
      <c r="B7931" s="151"/>
      <c r="M7931" s="160"/>
    </row>
    <row r="7932" spans="2:13" x14ac:dyDescent="0.25">
      <c r="B7932" s="151"/>
      <c r="M7932" s="160"/>
    </row>
    <row r="7933" spans="2:13" x14ac:dyDescent="0.25">
      <c r="B7933" s="151"/>
      <c r="M7933" s="160"/>
    </row>
    <row r="7934" spans="2:13" x14ac:dyDescent="0.25">
      <c r="B7934" s="151"/>
      <c r="M7934" s="160"/>
    </row>
    <row r="7935" spans="2:13" x14ac:dyDescent="0.25">
      <c r="B7935" s="151"/>
      <c r="M7935" s="160"/>
    </row>
    <row r="7936" spans="2:13" x14ac:dyDescent="0.25">
      <c r="B7936" s="151"/>
      <c r="M7936" s="160"/>
    </row>
    <row r="7937" spans="2:13" x14ac:dyDescent="0.25">
      <c r="B7937" s="151"/>
      <c r="M7937" s="160"/>
    </row>
    <row r="7938" spans="2:13" x14ac:dyDescent="0.25">
      <c r="B7938" s="151"/>
      <c r="M7938" s="160"/>
    </row>
    <row r="7939" spans="2:13" x14ac:dyDescent="0.25">
      <c r="B7939" s="151"/>
      <c r="M7939" s="160"/>
    </row>
    <row r="7940" spans="2:13" x14ac:dyDescent="0.25">
      <c r="B7940" s="151"/>
      <c r="M7940" s="160"/>
    </row>
    <row r="7941" spans="2:13" x14ac:dyDescent="0.25">
      <c r="B7941" s="151"/>
      <c r="M7941" s="160"/>
    </row>
    <row r="7942" spans="2:13" x14ac:dyDescent="0.25">
      <c r="B7942" s="151"/>
      <c r="M7942" s="160"/>
    </row>
    <row r="7943" spans="2:13" x14ac:dyDescent="0.25">
      <c r="B7943" s="151"/>
      <c r="M7943" s="160"/>
    </row>
    <row r="7944" spans="2:13" x14ac:dyDescent="0.25">
      <c r="B7944" s="151"/>
      <c r="M7944" s="160"/>
    </row>
    <row r="7945" spans="2:13" x14ac:dyDescent="0.25">
      <c r="B7945" s="151"/>
      <c r="M7945" s="160"/>
    </row>
    <row r="7946" spans="2:13" x14ac:dyDescent="0.25">
      <c r="B7946" s="151"/>
      <c r="M7946" s="160"/>
    </row>
    <row r="7947" spans="2:13" x14ac:dyDescent="0.25">
      <c r="B7947" s="151"/>
      <c r="M7947" s="160"/>
    </row>
    <row r="7948" spans="2:13" x14ac:dyDescent="0.25">
      <c r="B7948" s="151"/>
      <c r="M7948" s="160"/>
    </row>
    <row r="7949" spans="2:13" x14ac:dyDescent="0.25">
      <c r="B7949" s="151"/>
      <c r="M7949" s="160"/>
    </row>
    <row r="7950" spans="2:13" x14ac:dyDescent="0.25">
      <c r="B7950" s="151"/>
      <c r="M7950" s="160"/>
    </row>
    <row r="7951" spans="2:13" x14ac:dyDescent="0.25">
      <c r="B7951" s="151"/>
      <c r="M7951" s="160"/>
    </row>
    <row r="7952" spans="2:13" x14ac:dyDescent="0.25">
      <c r="B7952" s="151"/>
      <c r="M7952" s="160"/>
    </row>
    <row r="7953" spans="2:13" x14ac:dyDescent="0.25">
      <c r="B7953" s="151"/>
      <c r="M7953" s="160"/>
    </row>
    <row r="7954" spans="2:13" x14ac:dyDescent="0.25">
      <c r="B7954" s="151"/>
      <c r="M7954" s="160"/>
    </row>
    <row r="7955" spans="2:13" x14ac:dyDescent="0.25">
      <c r="B7955" s="151"/>
      <c r="M7955" s="160"/>
    </row>
    <row r="7956" spans="2:13" x14ac:dyDescent="0.25">
      <c r="B7956" s="151"/>
      <c r="M7956" s="160"/>
    </row>
    <row r="7957" spans="2:13" x14ac:dyDescent="0.25">
      <c r="B7957" s="151"/>
      <c r="M7957" s="160"/>
    </row>
    <row r="7958" spans="2:13" x14ac:dyDescent="0.25">
      <c r="B7958" s="151"/>
      <c r="M7958" s="160"/>
    </row>
    <row r="7959" spans="2:13" x14ac:dyDescent="0.25">
      <c r="B7959" s="151"/>
      <c r="M7959" s="160"/>
    </row>
    <row r="7960" spans="2:13" x14ac:dyDescent="0.25">
      <c r="B7960" s="151"/>
      <c r="M7960" s="160"/>
    </row>
    <row r="7961" spans="2:13" x14ac:dyDescent="0.25">
      <c r="B7961" s="151"/>
      <c r="M7961" s="160"/>
    </row>
    <row r="7962" spans="2:13" x14ac:dyDescent="0.25">
      <c r="B7962" s="151"/>
      <c r="M7962" s="160"/>
    </row>
    <row r="7963" spans="2:13" x14ac:dyDescent="0.25">
      <c r="B7963" s="151"/>
      <c r="M7963" s="160"/>
    </row>
    <row r="7964" spans="2:13" x14ac:dyDescent="0.25">
      <c r="B7964" s="151"/>
      <c r="M7964" s="160"/>
    </row>
    <row r="7965" spans="2:13" x14ac:dyDescent="0.25">
      <c r="B7965" s="151"/>
      <c r="M7965" s="160"/>
    </row>
    <row r="7966" spans="2:13" x14ac:dyDescent="0.25">
      <c r="B7966" s="151"/>
      <c r="M7966" s="160"/>
    </row>
    <row r="7967" spans="2:13" x14ac:dyDescent="0.25">
      <c r="B7967" s="151"/>
      <c r="M7967" s="160"/>
    </row>
    <row r="7968" spans="2:13" x14ac:dyDescent="0.25">
      <c r="B7968" s="151"/>
      <c r="M7968" s="160"/>
    </row>
    <row r="7969" spans="2:13" x14ac:dyDescent="0.25">
      <c r="B7969" s="151"/>
      <c r="M7969" s="160"/>
    </row>
    <row r="7970" spans="2:13" x14ac:dyDescent="0.25">
      <c r="B7970" s="151"/>
      <c r="M7970" s="160"/>
    </row>
    <row r="7971" spans="2:13" x14ac:dyDescent="0.25">
      <c r="B7971" s="151"/>
      <c r="M7971" s="160"/>
    </row>
    <row r="7972" spans="2:13" x14ac:dyDescent="0.25">
      <c r="B7972" s="151"/>
      <c r="M7972" s="160"/>
    </row>
    <row r="7973" spans="2:13" x14ac:dyDescent="0.25">
      <c r="B7973" s="151"/>
      <c r="M7973" s="160"/>
    </row>
    <row r="7974" spans="2:13" x14ac:dyDescent="0.25">
      <c r="B7974" s="151"/>
      <c r="M7974" s="160"/>
    </row>
    <row r="7975" spans="2:13" x14ac:dyDescent="0.25">
      <c r="B7975" s="151"/>
      <c r="M7975" s="160"/>
    </row>
    <row r="7976" spans="2:13" x14ac:dyDescent="0.25">
      <c r="B7976" s="151"/>
      <c r="M7976" s="160"/>
    </row>
    <row r="7977" spans="2:13" x14ac:dyDescent="0.25">
      <c r="B7977" s="151"/>
      <c r="M7977" s="160"/>
    </row>
    <row r="7978" spans="2:13" x14ac:dyDescent="0.25">
      <c r="B7978" s="151"/>
      <c r="M7978" s="160"/>
    </row>
    <row r="7979" spans="2:13" x14ac:dyDescent="0.25">
      <c r="B7979" s="151"/>
      <c r="M7979" s="160"/>
    </row>
    <row r="7980" spans="2:13" x14ac:dyDescent="0.25">
      <c r="B7980" s="151"/>
      <c r="M7980" s="160"/>
    </row>
    <row r="7981" spans="2:13" x14ac:dyDescent="0.25">
      <c r="B7981" s="151"/>
      <c r="M7981" s="160"/>
    </row>
    <row r="7982" spans="2:13" x14ac:dyDescent="0.25">
      <c r="B7982" s="151"/>
      <c r="M7982" s="160"/>
    </row>
    <row r="7983" spans="2:13" x14ac:dyDescent="0.25">
      <c r="B7983" s="151"/>
      <c r="M7983" s="160"/>
    </row>
    <row r="7984" spans="2:13" x14ac:dyDescent="0.25">
      <c r="B7984" s="151"/>
      <c r="M7984" s="160"/>
    </row>
    <row r="7985" spans="2:13" x14ac:dyDescent="0.25">
      <c r="B7985" s="151"/>
      <c r="M7985" s="160"/>
    </row>
    <row r="7986" spans="2:13" x14ac:dyDescent="0.25">
      <c r="B7986" s="151"/>
      <c r="M7986" s="160"/>
    </row>
    <row r="7987" spans="2:13" x14ac:dyDescent="0.25">
      <c r="B7987" s="151"/>
      <c r="M7987" s="160"/>
    </row>
    <row r="7988" spans="2:13" x14ac:dyDescent="0.25">
      <c r="B7988" s="151"/>
      <c r="M7988" s="160"/>
    </row>
    <row r="7989" spans="2:13" x14ac:dyDescent="0.25">
      <c r="B7989" s="151"/>
      <c r="M7989" s="160"/>
    </row>
    <row r="7990" spans="2:13" x14ac:dyDescent="0.25">
      <c r="B7990" s="151"/>
      <c r="M7990" s="160"/>
    </row>
    <row r="7991" spans="2:13" x14ac:dyDescent="0.25">
      <c r="B7991" s="151"/>
      <c r="M7991" s="160"/>
    </row>
    <row r="7992" spans="2:13" x14ac:dyDescent="0.25">
      <c r="B7992" s="151"/>
      <c r="M7992" s="160"/>
    </row>
    <row r="7993" spans="2:13" x14ac:dyDescent="0.25">
      <c r="B7993" s="151"/>
      <c r="M7993" s="160"/>
    </row>
    <row r="7994" spans="2:13" x14ac:dyDescent="0.25">
      <c r="B7994" s="151"/>
      <c r="M7994" s="160"/>
    </row>
    <row r="7995" spans="2:13" x14ac:dyDescent="0.25">
      <c r="B7995" s="151"/>
      <c r="M7995" s="160"/>
    </row>
    <row r="7996" spans="2:13" x14ac:dyDescent="0.25">
      <c r="B7996" s="151"/>
      <c r="M7996" s="160"/>
    </row>
    <row r="7997" spans="2:13" x14ac:dyDescent="0.25">
      <c r="B7997" s="151"/>
      <c r="M7997" s="160"/>
    </row>
    <row r="7998" spans="2:13" x14ac:dyDescent="0.25">
      <c r="B7998" s="151"/>
      <c r="M7998" s="160"/>
    </row>
    <row r="7999" spans="2:13" x14ac:dyDescent="0.25">
      <c r="B7999" s="151"/>
      <c r="M7999" s="160"/>
    </row>
    <row r="8000" spans="2:13" x14ac:dyDescent="0.25">
      <c r="B8000" s="151"/>
      <c r="M8000" s="160"/>
    </row>
    <row r="8001" spans="2:13" x14ac:dyDescent="0.25">
      <c r="B8001" s="151"/>
      <c r="M8001" s="160"/>
    </row>
    <row r="8002" spans="2:13" x14ac:dyDescent="0.25">
      <c r="B8002" s="151"/>
      <c r="M8002" s="160"/>
    </row>
    <row r="8003" spans="2:13" x14ac:dyDescent="0.25">
      <c r="B8003" s="151"/>
      <c r="M8003" s="160"/>
    </row>
    <row r="8004" spans="2:13" x14ac:dyDescent="0.25">
      <c r="B8004" s="151"/>
      <c r="M8004" s="160"/>
    </row>
    <row r="8005" spans="2:13" x14ac:dyDescent="0.25">
      <c r="B8005" s="151"/>
      <c r="M8005" s="160"/>
    </row>
    <row r="8006" spans="2:13" x14ac:dyDescent="0.25">
      <c r="B8006" s="151"/>
      <c r="M8006" s="160"/>
    </row>
    <row r="8007" spans="2:13" x14ac:dyDescent="0.25">
      <c r="B8007" s="151"/>
      <c r="M8007" s="160"/>
    </row>
    <row r="8008" spans="2:13" x14ac:dyDescent="0.25">
      <c r="B8008" s="151"/>
      <c r="M8008" s="160"/>
    </row>
    <row r="8009" spans="2:13" x14ac:dyDescent="0.25">
      <c r="B8009" s="151"/>
      <c r="M8009" s="160"/>
    </row>
    <row r="8010" spans="2:13" x14ac:dyDescent="0.25">
      <c r="B8010" s="151"/>
      <c r="M8010" s="160"/>
    </row>
    <row r="8011" spans="2:13" x14ac:dyDescent="0.25">
      <c r="B8011" s="151"/>
      <c r="M8011" s="160"/>
    </row>
    <row r="8012" spans="2:13" x14ac:dyDescent="0.25">
      <c r="B8012" s="151"/>
      <c r="M8012" s="160"/>
    </row>
    <row r="8013" spans="2:13" x14ac:dyDescent="0.25">
      <c r="B8013" s="151"/>
      <c r="M8013" s="160"/>
    </row>
    <row r="8014" spans="2:13" x14ac:dyDescent="0.25">
      <c r="B8014" s="151"/>
      <c r="M8014" s="160"/>
    </row>
    <row r="8015" spans="2:13" x14ac:dyDescent="0.25">
      <c r="B8015" s="151"/>
      <c r="M8015" s="160"/>
    </row>
    <row r="8016" spans="2:13" x14ac:dyDescent="0.25">
      <c r="B8016" s="151"/>
      <c r="M8016" s="160"/>
    </row>
    <row r="8017" spans="2:13" x14ac:dyDescent="0.25">
      <c r="B8017" s="151"/>
      <c r="M8017" s="160"/>
    </row>
    <row r="8018" spans="2:13" x14ac:dyDescent="0.25">
      <c r="B8018" s="151"/>
      <c r="M8018" s="160"/>
    </row>
    <row r="8019" spans="2:13" x14ac:dyDescent="0.25">
      <c r="B8019" s="151"/>
      <c r="M8019" s="160"/>
    </row>
    <row r="8020" spans="2:13" x14ac:dyDescent="0.25">
      <c r="B8020" s="151"/>
      <c r="M8020" s="160"/>
    </row>
    <row r="8021" spans="2:13" x14ac:dyDescent="0.25">
      <c r="B8021" s="151"/>
      <c r="M8021" s="160"/>
    </row>
    <row r="8022" spans="2:13" x14ac:dyDescent="0.25">
      <c r="B8022" s="151"/>
      <c r="M8022" s="160"/>
    </row>
    <row r="8023" spans="2:13" x14ac:dyDescent="0.25">
      <c r="B8023" s="151"/>
      <c r="M8023" s="160"/>
    </row>
    <row r="8024" spans="2:13" x14ac:dyDescent="0.25">
      <c r="B8024" s="151"/>
      <c r="M8024" s="160"/>
    </row>
    <row r="8025" spans="2:13" x14ac:dyDescent="0.25">
      <c r="B8025" s="151"/>
      <c r="M8025" s="160"/>
    </row>
    <row r="8026" spans="2:13" x14ac:dyDescent="0.25">
      <c r="B8026" s="151"/>
      <c r="M8026" s="160"/>
    </row>
    <row r="8027" spans="2:13" x14ac:dyDescent="0.25">
      <c r="B8027" s="151"/>
      <c r="M8027" s="160"/>
    </row>
    <row r="8028" spans="2:13" x14ac:dyDescent="0.25">
      <c r="B8028" s="151"/>
      <c r="M8028" s="160"/>
    </row>
    <row r="8029" spans="2:13" x14ac:dyDescent="0.25">
      <c r="B8029" s="151"/>
      <c r="M8029" s="160"/>
    </row>
    <row r="8030" spans="2:13" x14ac:dyDescent="0.25">
      <c r="B8030" s="151"/>
      <c r="M8030" s="160"/>
    </row>
    <row r="8031" spans="2:13" x14ac:dyDescent="0.25">
      <c r="B8031" s="151"/>
      <c r="M8031" s="160"/>
    </row>
    <row r="8032" spans="2:13" x14ac:dyDescent="0.25">
      <c r="B8032" s="151"/>
      <c r="M8032" s="160"/>
    </row>
    <row r="8033" spans="2:13" x14ac:dyDescent="0.25">
      <c r="B8033" s="151"/>
      <c r="M8033" s="160"/>
    </row>
    <row r="8034" spans="2:13" x14ac:dyDescent="0.25">
      <c r="B8034" s="151"/>
      <c r="M8034" s="160"/>
    </row>
    <row r="8035" spans="2:13" x14ac:dyDescent="0.25">
      <c r="B8035" s="151"/>
      <c r="M8035" s="160"/>
    </row>
    <row r="8036" spans="2:13" x14ac:dyDescent="0.25">
      <c r="B8036" s="151"/>
      <c r="M8036" s="160"/>
    </row>
    <row r="8037" spans="2:13" x14ac:dyDescent="0.25">
      <c r="B8037" s="151"/>
      <c r="M8037" s="160"/>
    </row>
    <row r="8038" spans="2:13" x14ac:dyDescent="0.25">
      <c r="B8038" s="151"/>
      <c r="M8038" s="160"/>
    </row>
    <row r="8039" spans="2:13" x14ac:dyDescent="0.25">
      <c r="B8039" s="151"/>
      <c r="M8039" s="160"/>
    </row>
    <row r="8040" spans="2:13" x14ac:dyDescent="0.25">
      <c r="B8040" s="151"/>
      <c r="M8040" s="160"/>
    </row>
    <row r="8041" spans="2:13" x14ac:dyDescent="0.25">
      <c r="B8041" s="151"/>
      <c r="M8041" s="160"/>
    </row>
    <row r="8042" spans="2:13" x14ac:dyDescent="0.25">
      <c r="B8042" s="151"/>
      <c r="M8042" s="160"/>
    </row>
    <row r="8043" spans="2:13" x14ac:dyDescent="0.25">
      <c r="B8043" s="151"/>
      <c r="M8043" s="160"/>
    </row>
    <row r="8044" spans="2:13" x14ac:dyDescent="0.25">
      <c r="B8044" s="151"/>
      <c r="M8044" s="160"/>
    </row>
    <row r="8045" spans="2:13" x14ac:dyDescent="0.25">
      <c r="B8045" s="151"/>
      <c r="M8045" s="160"/>
    </row>
    <row r="8046" spans="2:13" x14ac:dyDescent="0.25">
      <c r="B8046" s="151"/>
      <c r="M8046" s="160"/>
    </row>
    <row r="8047" spans="2:13" x14ac:dyDescent="0.25">
      <c r="B8047" s="151"/>
      <c r="M8047" s="160"/>
    </row>
    <row r="8048" spans="2:13" x14ac:dyDescent="0.25">
      <c r="B8048" s="151"/>
      <c r="M8048" s="160"/>
    </row>
    <row r="8049" spans="2:13" x14ac:dyDescent="0.25">
      <c r="B8049" s="151"/>
      <c r="M8049" s="160"/>
    </row>
    <row r="8050" spans="2:13" x14ac:dyDescent="0.25">
      <c r="B8050" s="151"/>
      <c r="M8050" s="160"/>
    </row>
    <row r="8051" spans="2:13" x14ac:dyDescent="0.25">
      <c r="B8051" s="151"/>
      <c r="M8051" s="160"/>
    </row>
    <row r="8052" spans="2:13" x14ac:dyDescent="0.25">
      <c r="B8052" s="151"/>
      <c r="M8052" s="160"/>
    </row>
    <row r="8053" spans="2:13" x14ac:dyDescent="0.25">
      <c r="B8053" s="151"/>
      <c r="M8053" s="160"/>
    </row>
    <row r="8054" spans="2:13" x14ac:dyDescent="0.25">
      <c r="B8054" s="151"/>
      <c r="M8054" s="160"/>
    </row>
    <row r="8055" spans="2:13" x14ac:dyDescent="0.25">
      <c r="B8055" s="151"/>
      <c r="M8055" s="160"/>
    </row>
    <row r="8056" spans="2:13" x14ac:dyDescent="0.25">
      <c r="B8056" s="151"/>
      <c r="M8056" s="160"/>
    </row>
    <row r="8057" spans="2:13" x14ac:dyDescent="0.25">
      <c r="B8057" s="151"/>
      <c r="M8057" s="160"/>
    </row>
    <row r="8058" spans="2:13" x14ac:dyDescent="0.25">
      <c r="B8058" s="151"/>
      <c r="M8058" s="160"/>
    </row>
    <row r="8059" spans="2:13" x14ac:dyDescent="0.25">
      <c r="B8059" s="151"/>
      <c r="M8059" s="160"/>
    </row>
    <row r="8060" spans="2:13" x14ac:dyDescent="0.25">
      <c r="B8060" s="151"/>
      <c r="M8060" s="160"/>
    </row>
    <row r="8061" spans="2:13" x14ac:dyDescent="0.25">
      <c r="B8061" s="151"/>
      <c r="M8061" s="160"/>
    </row>
    <row r="8062" spans="2:13" x14ac:dyDescent="0.25">
      <c r="B8062" s="151"/>
      <c r="M8062" s="160"/>
    </row>
    <row r="8063" spans="2:13" x14ac:dyDescent="0.25">
      <c r="B8063" s="151"/>
      <c r="M8063" s="160"/>
    </row>
    <row r="8064" spans="2:13" x14ac:dyDescent="0.25">
      <c r="B8064" s="151"/>
      <c r="M8064" s="160"/>
    </row>
    <row r="8065" spans="2:13" x14ac:dyDescent="0.25">
      <c r="B8065" s="151"/>
      <c r="M8065" s="160"/>
    </row>
    <row r="8066" spans="2:13" x14ac:dyDescent="0.25">
      <c r="B8066" s="151"/>
      <c r="M8066" s="160"/>
    </row>
    <row r="8067" spans="2:13" x14ac:dyDescent="0.25">
      <c r="B8067" s="151"/>
      <c r="M8067" s="160"/>
    </row>
    <row r="8068" spans="2:13" x14ac:dyDescent="0.25">
      <c r="B8068" s="151"/>
      <c r="M8068" s="160"/>
    </row>
    <row r="8069" spans="2:13" x14ac:dyDescent="0.25">
      <c r="B8069" s="151"/>
      <c r="M8069" s="160"/>
    </row>
    <row r="8070" spans="2:13" x14ac:dyDescent="0.25">
      <c r="B8070" s="151"/>
      <c r="M8070" s="160"/>
    </row>
    <row r="8071" spans="2:13" x14ac:dyDescent="0.25">
      <c r="B8071" s="151"/>
      <c r="M8071" s="160"/>
    </row>
    <row r="8072" spans="2:13" x14ac:dyDescent="0.25">
      <c r="B8072" s="151"/>
      <c r="M8072" s="160"/>
    </row>
    <row r="8073" spans="2:13" x14ac:dyDescent="0.25">
      <c r="B8073" s="151"/>
      <c r="M8073" s="160"/>
    </row>
    <row r="8074" spans="2:13" x14ac:dyDescent="0.25">
      <c r="B8074" s="151"/>
      <c r="M8074" s="160"/>
    </row>
    <row r="8075" spans="2:13" x14ac:dyDescent="0.25">
      <c r="B8075" s="151"/>
      <c r="M8075" s="160"/>
    </row>
    <row r="8076" spans="2:13" x14ac:dyDescent="0.25">
      <c r="B8076" s="151"/>
      <c r="M8076" s="160"/>
    </row>
    <row r="8077" spans="2:13" x14ac:dyDescent="0.25">
      <c r="B8077" s="151"/>
      <c r="M8077" s="160"/>
    </row>
    <row r="8078" spans="2:13" x14ac:dyDescent="0.25">
      <c r="B8078" s="151"/>
      <c r="M8078" s="160"/>
    </row>
    <row r="8079" spans="2:13" x14ac:dyDescent="0.25">
      <c r="B8079" s="151"/>
      <c r="M8079" s="160"/>
    </row>
    <row r="8080" spans="2:13" x14ac:dyDescent="0.25">
      <c r="B8080" s="151"/>
      <c r="M8080" s="160"/>
    </row>
    <row r="8081" spans="2:13" x14ac:dyDescent="0.25">
      <c r="B8081" s="151"/>
      <c r="M8081" s="160"/>
    </row>
    <row r="8082" spans="2:13" x14ac:dyDescent="0.25">
      <c r="B8082" s="151"/>
      <c r="M8082" s="160"/>
    </row>
    <row r="8083" spans="2:13" x14ac:dyDescent="0.25">
      <c r="B8083" s="151"/>
      <c r="M8083" s="160"/>
    </row>
    <row r="8084" spans="2:13" x14ac:dyDescent="0.25">
      <c r="B8084" s="151"/>
      <c r="M8084" s="160"/>
    </row>
    <row r="8085" spans="2:13" x14ac:dyDescent="0.25">
      <c r="B8085" s="151"/>
      <c r="M8085" s="160"/>
    </row>
    <row r="8086" spans="2:13" x14ac:dyDescent="0.25">
      <c r="B8086" s="151"/>
      <c r="M8086" s="160"/>
    </row>
    <row r="8087" spans="2:13" x14ac:dyDescent="0.25">
      <c r="B8087" s="151"/>
      <c r="M8087" s="160"/>
    </row>
    <row r="8088" spans="2:13" x14ac:dyDescent="0.25">
      <c r="B8088" s="151"/>
      <c r="M8088" s="160"/>
    </row>
    <row r="8089" spans="2:13" x14ac:dyDescent="0.25">
      <c r="B8089" s="151"/>
      <c r="M8089" s="160"/>
    </row>
    <row r="8090" spans="2:13" x14ac:dyDescent="0.25">
      <c r="B8090" s="151"/>
      <c r="M8090" s="160"/>
    </row>
    <row r="8091" spans="2:13" x14ac:dyDescent="0.25">
      <c r="B8091" s="151"/>
      <c r="M8091" s="160"/>
    </row>
    <row r="8092" spans="2:13" x14ac:dyDescent="0.25">
      <c r="B8092" s="151"/>
      <c r="M8092" s="160"/>
    </row>
    <row r="8093" spans="2:13" x14ac:dyDescent="0.25">
      <c r="B8093" s="151"/>
      <c r="M8093" s="160"/>
    </row>
    <row r="8094" spans="2:13" x14ac:dyDescent="0.25">
      <c r="B8094" s="151"/>
      <c r="M8094" s="160"/>
    </row>
    <row r="8095" spans="2:13" x14ac:dyDescent="0.25">
      <c r="B8095" s="151"/>
      <c r="M8095" s="160"/>
    </row>
    <row r="8096" spans="2:13" x14ac:dyDescent="0.25">
      <c r="B8096" s="151"/>
      <c r="M8096" s="160"/>
    </row>
    <row r="8097" spans="2:13" x14ac:dyDescent="0.25">
      <c r="B8097" s="151"/>
      <c r="M8097" s="160"/>
    </row>
    <row r="8098" spans="2:13" x14ac:dyDescent="0.25">
      <c r="B8098" s="151"/>
      <c r="M8098" s="160"/>
    </row>
    <row r="8099" spans="2:13" x14ac:dyDescent="0.25">
      <c r="B8099" s="151"/>
      <c r="M8099" s="160"/>
    </row>
    <row r="8100" spans="2:13" x14ac:dyDescent="0.25">
      <c r="B8100" s="151"/>
      <c r="M8100" s="160"/>
    </row>
    <row r="8101" spans="2:13" x14ac:dyDescent="0.25">
      <c r="B8101" s="151"/>
      <c r="M8101" s="160"/>
    </row>
    <row r="8102" spans="2:13" x14ac:dyDescent="0.25">
      <c r="B8102" s="151"/>
      <c r="M8102" s="160"/>
    </row>
    <row r="8103" spans="2:13" x14ac:dyDescent="0.25">
      <c r="B8103" s="151"/>
      <c r="M8103" s="160"/>
    </row>
    <row r="8104" spans="2:13" x14ac:dyDescent="0.25">
      <c r="B8104" s="151"/>
      <c r="M8104" s="160"/>
    </row>
    <row r="8105" spans="2:13" x14ac:dyDescent="0.25">
      <c r="B8105" s="151"/>
      <c r="M8105" s="160"/>
    </row>
    <row r="8106" spans="2:13" x14ac:dyDescent="0.25">
      <c r="B8106" s="151"/>
      <c r="M8106" s="160"/>
    </row>
    <row r="8107" spans="2:13" x14ac:dyDescent="0.25">
      <c r="B8107" s="151"/>
      <c r="M8107" s="160"/>
    </row>
    <row r="8108" spans="2:13" x14ac:dyDescent="0.25">
      <c r="B8108" s="151"/>
      <c r="M8108" s="160"/>
    </row>
    <row r="8109" spans="2:13" x14ac:dyDescent="0.25">
      <c r="B8109" s="151"/>
      <c r="M8109" s="160"/>
    </row>
    <row r="8110" spans="2:13" x14ac:dyDescent="0.25">
      <c r="B8110" s="151"/>
      <c r="M8110" s="160"/>
    </row>
    <row r="8111" spans="2:13" x14ac:dyDescent="0.25">
      <c r="B8111" s="151"/>
      <c r="M8111" s="160"/>
    </row>
    <row r="8112" spans="2:13" x14ac:dyDescent="0.25">
      <c r="B8112" s="151"/>
      <c r="M8112" s="160"/>
    </row>
    <row r="8113" spans="2:13" x14ac:dyDescent="0.25">
      <c r="B8113" s="151"/>
      <c r="M8113" s="160"/>
    </row>
    <row r="8114" spans="2:13" x14ac:dyDescent="0.25">
      <c r="B8114" s="151"/>
      <c r="M8114" s="160"/>
    </row>
    <row r="8115" spans="2:13" x14ac:dyDescent="0.25">
      <c r="B8115" s="151"/>
      <c r="M8115" s="160"/>
    </row>
    <row r="8116" spans="2:13" x14ac:dyDescent="0.25">
      <c r="B8116" s="151"/>
      <c r="M8116" s="160"/>
    </row>
    <row r="8117" spans="2:13" x14ac:dyDescent="0.25">
      <c r="B8117" s="151"/>
      <c r="M8117" s="160"/>
    </row>
    <row r="8118" spans="2:13" x14ac:dyDescent="0.25">
      <c r="B8118" s="151"/>
      <c r="M8118" s="160"/>
    </row>
    <row r="8119" spans="2:13" x14ac:dyDescent="0.25">
      <c r="B8119" s="151"/>
      <c r="M8119" s="160"/>
    </row>
    <row r="8120" spans="2:13" x14ac:dyDescent="0.25">
      <c r="B8120" s="151"/>
      <c r="M8120" s="160"/>
    </row>
    <row r="8121" spans="2:13" x14ac:dyDescent="0.25">
      <c r="B8121" s="151"/>
      <c r="M8121" s="160"/>
    </row>
    <row r="8122" spans="2:13" x14ac:dyDescent="0.25">
      <c r="B8122" s="151"/>
      <c r="M8122" s="160"/>
    </row>
    <row r="8123" spans="2:13" x14ac:dyDescent="0.25">
      <c r="B8123" s="151"/>
      <c r="M8123" s="160"/>
    </row>
    <row r="8124" spans="2:13" x14ac:dyDescent="0.25">
      <c r="B8124" s="151"/>
      <c r="M8124" s="160"/>
    </row>
    <row r="8125" spans="2:13" x14ac:dyDescent="0.25">
      <c r="B8125" s="151"/>
      <c r="M8125" s="160"/>
    </row>
    <row r="8126" spans="2:13" x14ac:dyDescent="0.25">
      <c r="B8126" s="151"/>
      <c r="M8126" s="160"/>
    </row>
    <row r="8127" spans="2:13" x14ac:dyDescent="0.25">
      <c r="B8127" s="151"/>
      <c r="M8127" s="160"/>
    </row>
    <row r="8128" spans="2:13" x14ac:dyDescent="0.25">
      <c r="B8128" s="151"/>
      <c r="M8128" s="160"/>
    </row>
    <row r="8129" spans="2:13" x14ac:dyDescent="0.25">
      <c r="B8129" s="151"/>
      <c r="M8129" s="160"/>
    </row>
    <row r="8130" spans="2:13" x14ac:dyDescent="0.25">
      <c r="B8130" s="151"/>
      <c r="M8130" s="160"/>
    </row>
    <row r="8131" spans="2:13" x14ac:dyDescent="0.25">
      <c r="B8131" s="151"/>
      <c r="M8131" s="160"/>
    </row>
    <row r="8132" spans="2:13" x14ac:dyDescent="0.25">
      <c r="B8132" s="151"/>
      <c r="M8132" s="160"/>
    </row>
    <row r="8133" spans="2:13" x14ac:dyDescent="0.25">
      <c r="B8133" s="151"/>
      <c r="M8133" s="160"/>
    </row>
    <row r="8134" spans="2:13" x14ac:dyDescent="0.25">
      <c r="B8134" s="151"/>
      <c r="M8134" s="160"/>
    </row>
    <row r="8135" spans="2:13" x14ac:dyDescent="0.25">
      <c r="B8135" s="151"/>
      <c r="M8135" s="160"/>
    </row>
    <row r="8136" spans="2:13" x14ac:dyDescent="0.25">
      <c r="B8136" s="151"/>
      <c r="M8136" s="160"/>
    </row>
    <row r="8137" spans="2:13" x14ac:dyDescent="0.25">
      <c r="B8137" s="151"/>
      <c r="M8137" s="160"/>
    </row>
    <row r="8138" spans="2:13" x14ac:dyDescent="0.25">
      <c r="B8138" s="151"/>
      <c r="M8138" s="160"/>
    </row>
    <row r="8139" spans="2:13" x14ac:dyDescent="0.25">
      <c r="B8139" s="151"/>
      <c r="M8139" s="160"/>
    </row>
    <row r="8140" spans="2:13" x14ac:dyDescent="0.25">
      <c r="B8140" s="151"/>
      <c r="M8140" s="160"/>
    </row>
    <row r="8141" spans="2:13" x14ac:dyDescent="0.25">
      <c r="B8141" s="151"/>
      <c r="M8141" s="160"/>
    </row>
    <row r="8142" spans="2:13" x14ac:dyDescent="0.25">
      <c r="B8142" s="151"/>
      <c r="M8142" s="160"/>
    </row>
    <row r="8143" spans="2:13" x14ac:dyDescent="0.25">
      <c r="B8143" s="151"/>
      <c r="M8143" s="160"/>
    </row>
    <row r="8144" spans="2:13" x14ac:dyDescent="0.25">
      <c r="B8144" s="151"/>
      <c r="M8144" s="160"/>
    </row>
    <row r="8145" spans="2:13" x14ac:dyDescent="0.25">
      <c r="B8145" s="151"/>
      <c r="M8145" s="160"/>
    </row>
    <row r="8146" spans="2:13" x14ac:dyDescent="0.25">
      <c r="B8146" s="151"/>
      <c r="M8146" s="160"/>
    </row>
    <row r="8147" spans="2:13" x14ac:dyDescent="0.25">
      <c r="B8147" s="151"/>
      <c r="M8147" s="160"/>
    </row>
    <row r="8148" spans="2:13" x14ac:dyDescent="0.25">
      <c r="B8148" s="151"/>
      <c r="M8148" s="160"/>
    </row>
    <row r="8149" spans="2:13" x14ac:dyDescent="0.25">
      <c r="B8149" s="151"/>
      <c r="M8149" s="160"/>
    </row>
    <row r="8150" spans="2:13" x14ac:dyDescent="0.25">
      <c r="B8150" s="151"/>
      <c r="M8150" s="160"/>
    </row>
    <row r="8151" spans="2:13" x14ac:dyDescent="0.25">
      <c r="B8151" s="151"/>
      <c r="M8151" s="160"/>
    </row>
    <row r="8152" spans="2:13" x14ac:dyDescent="0.25">
      <c r="B8152" s="151"/>
      <c r="M8152" s="160"/>
    </row>
    <row r="8153" spans="2:13" x14ac:dyDescent="0.25">
      <c r="B8153" s="151"/>
      <c r="M8153" s="160"/>
    </row>
    <row r="8154" spans="2:13" x14ac:dyDescent="0.25">
      <c r="B8154" s="151"/>
      <c r="M8154" s="160"/>
    </row>
    <row r="8155" spans="2:13" x14ac:dyDescent="0.25">
      <c r="B8155" s="151"/>
      <c r="M8155" s="160"/>
    </row>
    <row r="8156" spans="2:13" x14ac:dyDescent="0.25">
      <c r="B8156" s="151"/>
      <c r="M8156" s="160"/>
    </row>
    <row r="8157" spans="2:13" x14ac:dyDescent="0.25">
      <c r="B8157" s="151"/>
      <c r="M8157" s="160"/>
    </row>
    <row r="8158" spans="2:13" x14ac:dyDescent="0.25">
      <c r="B8158" s="151"/>
      <c r="M8158" s="160"/>
    </row>
    <row r="8159" spans="2:13" x14ac:dyDescent="0.25">
      <c r="B8159" s="151"/>
      <c r="M8159" s="160"/>
    </row>
    <row r="8160" spans="2:13" x14ac:dyDescent="0.25">
      <c r="B8160" s="151"/>
      <c r="M8160" s="160"/>
    </row>
    <row r="8161" spans="2:13" x14ac:dyDescent="0.25">
      <c r="B8161" s="151"/>
      <c r="M8161" s="160"/>
    </row>
    <row r="8162" spans="2:13" x14ac:dyDescent="0.25">
      <c r="B8162" s="151"/>
      <c r="M8162" s="160"/>
    </row>
    <row r="8163" spans="2:13" x14ac:dyDescent="0.25">
      <c r="B8163" s="151"/>
      <c r="M8163" s="160"/>
    </row>
    <row r="8164" spans="2:13" x14ac:dyDescent="0.25">
      <c r="B8164" s="151"/>
      <c r="M8164" s="160"/>
    </row>
    <row r="8165" spans="2:13" x14ac:dyDescent="0.25">
      <c r="B8165" s="151"/>
      <c r="M8165" s="160"/>
    </row>
    <row r="8166" spans="2:13" x14ac:dyDescent="0.25">
      <c r="B8166" s="151"/>
      <c r="M8166" s="160"/>
    </row>
    <row r="8167" spans="2:13" x14ac:dyDescent="0.25">
      <c r="B8167" s="151"/>
      <c r="M8167" s="160"/>
    </row>
    <row r="8168" spans="2:13" x14ac:dyDescent="0.25">
      <c r="B8168" s="151"/>
      <c r="M8168" s="160"/>
    </row>
    <row r="8169" spans="2:13" x14ac:dyDescent="0.25">
      <c r="B8169" s="151"/>
      <c r="M8169" s="160"/>
    </row>
    <row r="8170" spans="2:13" x14ac:dyDescent="0.25">
      <c r="B8170" s="151"/>
      <c r="M8170" s="160"/>
    </row>
    <row r="8171" spans="2:13" x14ac:dyDescent="0.25">
      <c r="B8171" s="151"/>
      <c r="M8171" s="160"/>
    </row>
    <row r="8172" spans="2:13" x14ac:dyDescent="0.25">
      <c r="B8172" s="151"/>
      <c r="M8172" s="160"/>
    </row>
    <row r="8173" spans="2:13" x14ac:dyDescent="0.25">
      <c r="B8173" s="151"/>
      <c r="M8173" s="160"/>
    </row>
    <row r="8174" spans="2:13" x14ac:dyDescent="0.25">
      <c r="B8174" s="151"/>
      <c r="M8174" s="160"/>
    </row>
    <row r="8175" spans="2:13" x14ac:dyDescent="0.25">
      <c r="B8175" s="151"/>
      <c r="M8175" s="160"/>
    </row>
    <row r="8176" spans="2:13" x14ac:dyDescent="0.25">
      <c r="B8176" s="151"/>
      <c r="M8176" s="160"/>
    </row>
    <row r="8177" spans="2:13" x14ac:dyDescent="0.25">
      <c r="B8177" s="151"/>
      <c r="M8177" s="160"/>
    </row>
    <row r="8178" spans="2:13" x14ac:dyDescent="0.25">
      <c r="B8178" s="151"/>
      <c r="M8178" s="160"/>
    </row>
    <row r="8179" spans="2:13" x14ac:dyDescent="0.25">
      <c r="B8179" s="151"/>
      <c r="M8179" s="160"/>
    </row>
    <row r="8180" spans="2:13" x14ac:dyDescent="0.25">
      <c r="B8180" s="151"/>
      <c r="M8180" s="160"/>
    </row>
    <row r="8181" spans="2:13" x14ac:dyDescent="0.25">
      <c r="B8181" s="151"/>
      <c r="M8181" s="160"/>
    </row>
    <row r="8182" spans="2:13" x14ac:dyDescent="0.25">
      <c r="B8182" s="151"/>
      <c r="M8182" s="160"/>
    </row>
    <row r="8183" spans="2:13" x14ac:dyDescent="0.25">
      <c r="B8183" s="151"/>
      <c r="M8183" s="160"/>
    </row>
    <row r="8184" spans="2:13" x14ac:dyDescent="0.25">
      <c r="B8184" s="151"/>
      <c r="M8184" s="160"/>
    </row>
    <row r="8185" spans="2:13" x14ac:dyDescent="0.25">
      <c r="B8185" s="151"/>
      <c r="M8185" s="160"/>
    </row>
    <row r="8186" spans="2:13" x14ac:dyDescent="0.25">
      <c r="B8186" s="151"/>
      <c r="M8186" s="160"/>
    </row>
    <row r="8187" spans="2:13" x14ac:dyDescent="0.25">
      <c r="B8187" s="151"/>
      <c r="M8187" s="160"/>
    </row>
    <row r="8188" spans="2:13" x14ac:dyDescent="0.25">
      <c r="B8188" s="151"/>
      <c r="M8188" s="160"/>
    </row>
    <row r="8189" spans="2:13" x14ac:dyDescent="0.25">
      <c r="B8189" s="151"/>
      <c r="M8189" s="160"/>
    </row>
    <row r="8190" spans="2:13" x14ac:dyDescent="0.25">
      <c r="B8190" s="151"/>
      <c r="M8190" s="160"/>
    </row>
    <row r="8191" spans="2:13" x14ac:dyDescent="0.25">
      <c r="B8191" s="151"/>
      <c r="M8191" s="160"/>
    </row>
    <row r="8192" spans="2:13" x14ac:dyDescent="0.25">
      <c r="B8192" s="151"/>
      <c r="M8192" s="160"/>
    </row>
    <row r="8193" spans="2:13" x14ac:dyDescent="0.25">
      <c r="B8193" s="151"/>
      <c r="M8193" s="160"/>
    </row>
    <row r="8194" spans="2:13" x14ac:dyDescent="0.25">
      <c r="B8194" s="151"/>
      <c r="M8194" s="160"/>
    </row>
    <row r="8195" spans="2:13" x14ac:dyDescent="0.25">
      <c r="B8195" s="151"/>
      <c r="M8195" s="160"/>
    </row>
    <row r="8196" spans="2:13" x14ac:dyDescent="0.25">
      <c r="B8196" s="151"/>
      <c r="M8196" s="160"/>
    </row>
    <row r="8197" spans="2:13" x14ac:dyDescent="0.25">
      <c r="B8197" s="151"/>
      <c r="M8197" s="160"/>
    </row>
    <row r="8198" spans="2:13" x14ac:dyDescent="0.25">
      <c r="B8198" s="151"/>
      <c r="M8198" s="160"/>
    </row>
    <row r="8199" spans="2:13" x14ac:dyDescent="0.25">
      <c r="B8199" s="151"/>
      <c r="M8199" s="160"/>
    </row>
    <row r="8200" spans="2:13" x14ac:dyDescent="0.25">
      <c r="B8200" s="151"/>
      <c r="M8200" s="160"/>
    </row>
    <row r="8201" spans="2:13" x14ac:dyDescent="0.25">
      <c r="B8201" s="151"/>
      <c r="M8201" s="160"/>
    </row>
    <row r="8202" spans="2:13" x14ac:dyDescent="0.25">
      <c r="B8202" s="151"/>
      <c r="M8202" s="160"/>
    </row>
    <row r="8203" spans="2:13" x14ac:dyDescent="0.25">
      <c r="B8203" s="151"/>
      <c r="M8203" s="160"/>
    </row>
    <row r="8204" spans="2:13" x14ac:dyDescent="0.25">
      <c r="B8204" s="151"/>
      <c r="M8204" s="160"/>
    </row>
    <row r="8205" spans="2:13" x14ac:dyDescent="0.25">
      <c r="B8205" s="151"/>
      <c r="M8205" s="160"/>
    </row>
    <row r="8206" spans="2:13" x14ac:dyDescent="0.25">
      <c r="B8206" s="151"/>
      <c r="M8206" s="160"/>
    </row>
    <row r="8207" spans="2:13" x14ac:dyDescent="0.25">
      <c r="B8207" s="151"/>
      <c r="M8207" s="160"/>
    </row>
    <row r="8208" spans="2:13" x14ac:dyDescent="0.25">
      <c r="B8208" s="151"/>
      <c r="M8208" s="160"/>
    </row>
    <row r="8209" spans="2:13" x14ac:dyDescent="0.25">
      <c r="B8209" s="151"/>
      <c r="M8209" s="160"/>
    </row>
    <row r="8210" spans="2:13" x14ac:dyDescent="0.25">
      <c r="B8210" s="151"/>
      <c r="M8210" s="160"/>
    </row>
    <row r="8211" spans="2:13" x14ac:dyDescent="0.25">
      <c r="B8211" s="151"/>
      <c r="M8211" s="160"/>
    </row>
    <row r="8212" spans="2:13" x14ac:dyDescent="0.25">
      <c r="B8212" s="151"/>
      <c r="M8212" s="160"/>
    </row>
    <row r="8213" spans="2:13" x14ac:dyDescent="0.25">
      <c r="B8213" s="151"/>
      <c r="M8213" s="160"/>
    </row>
    <row r="8214" spans="2:13" x14ac:dyDescent="0.25">
      <c r="B8214" s="151"/>
      <c r="M8214" s="160"/>
    </row>
    <row r="8215" spans="2:13" x14ac:dyDescent="0.25">
      <c r="B8215" s="151"/>
      <c r="M8215" s="160"/>
    </row>
    <row r="8216" spans="2:13" x14ac:dyDescent="0.25">
      <c r="B8216" s="151"/>
      <c r="M8216" s="160"/>
    </row>
    <row r="8217" spans="2:13" x14ac:dyDescent="0.25">
      <c r="B8217" s="151"/>
      <c r="M8217" s="160"/>
    </row>
    <row r="8218" spans="2:13" x14ac:dyDescent="0.25">
      <c r="B8218" s="151"/>
      <c r="M8218" s="160"/>
    </row>
    <row r="8219" spans="2:13" x14ac:dyDescent="0.25">
      <c r="B8219" s="151"/>
      <c r="M8219" s="160"/>
    </row>
    <row r="8220" spans="2:13" x14ac:dyDescent="0.25">
      <c r="B8220" s="151"/>
      <c r="M8220" s="160"/>
    </row>
    <row r="8221" spans="2:13" x14ac:dyDescent="0.25">
      <c r="B8221" s="151"/>
      <c r="M8221" s="160"/>
    </row>
    <row r="8222" spans="2:13" x14ac:dyDescent="0.25">
      <c r="B8222" s="151"/>
      <c r="M8222" s="160"/>
    </row>
    <row r="8223" spans="2:13" x14ac:dyDescent="0.25">
      <c r="B8223" s="151"/>
      <c r="M8223" s="160"/>
    </row>
    <row r="8224" spans="2:13" x14ac:dyDescent="0.25">
      <c r="B8224" s="151"/>
      <c r="M8224" s="160"/>
    </row>
    <row r="8225" spans="2:13" x14ac:dyDescent="0.25">
      <c r="B8225" s="151"/>
      <c r="M8225" s="160"/>
    </row>
    <row r="8226" spans="2:13" x14ac:dyDescent="0.25">
      <c r="B8226" s="151"/>
      <c r="M8226" s="160"/>
    </row>
    <row r="8227" spans="2:13" x14ac:dyDescent="0.25">
      <c r="B8227" s="151"/>
      <c r="M8227" s="160"/>
    </row>
    <row r="8228" spans="2:13" x14ac:dyDescent="0.25">
      <c r="B8228" s="151"/>
      <c r="M8228" s="160"/>
    </row>
    <row r="8229" spans="2:13" x14ac:dyDescent="0.25">
      <c r="B8229" s="151"/>
      <c r="M8229" s="160"/>
    </row>
    <row r="8230" spans="2:13" x14ac:dyDescent="0.25">
      <c r="B8230" s="151"/>
      <c r="M8230" s="160"/>
    </row>
    <row r="8231" spans="2:13" x14ac:dyDescent="0.25">
      <c r="B8231" s="151"/>
      <c r="M8231" s="160"/>
    </row>
    <row r="8232" spans="2:13" x14ac:dyDescent="0.25">
      <c r="B8232" s="151"/>
      <c r="M8232" s="160"/>
    </row>
    <row r="8233" spans="2:13" x14ac:dyDescent="0.25">
      <c r="B8233" s="151"/>
      <c r="M8233" s="160"/>
    </row>
    <row r="8234" spans="2:13" x14ac:dyDescent="0.25">
      <c r="B8234" s="151"/>
      <c r="M8234" s="160"/>
    </row>
    <row r="8235" spans="2:13" x14ac:dyDescent="0.25">
      <c r="B8235" s="151"/>
      <c r="M8235" s="160"/>
    </row>
    <row r="8236" spans="2:13" x14ac:dyDescent="0.25">
      <c r="B8236" s="151"/>
      <c r="M8236" s="160"/>
    </row>
    <row r="8237" spans="2:13" x14ac:dyDescent="0.25">
      <c r="B8237" s="151"/>
      <c r="M8237" s="160"/>
    </row>
    <row r="8238" spans="2:13" x14ac:dyDescent="0.25">
      <c r="B8238" s="151"/>
      <c r="M8238" s="160"/>
    </row>
    <row r="8239" spans="2:13" x14ac:dyDescent="0.25">
      <c r="B8239" s="151"/>
      <c r="M8239" s="160"/>
    </row>
    <row r="8240" spans="2:13" x14ac:dyDescent="0.25">
      <c r="B8240" s="151"/>
      <c r="M8240" s="160"/>
    </row>
    <row r="8241" spans="2:13" x14ac:dyDescent="0.25">
      <c r="B8241" s="151"/>
      <c r="M8241" s="160"/>
    </row>
    <row r="8242" spans="2:13" x14ac:dyDescent="0.25">
      <c r="B8242" s="151"/>
      <c r="M8242" s="160"/>
    </row>
    <row r="8243" spans="2:13" x14ac:dyDescent="0.25">
      <c r="B8243" s="151"/>
      <c r="M8243" s="160"/>
    </row>
    <row r="8244" spans="2:13" x14ac:dyDescent="0.25">
      <c r="B8244" s="151"/>
      <c r="M8244" s="160"/>
    </row>
    <row r="8245" spans="2:13" x14ac:dyDescent="0.25">
      <c r="B8245" s="151"/>
      <c r="M8245" s="160"/>
    </row>
    <row r="8246" spans="2:13" x14ac:dyDescent="0.25">
      <c r="B8246" s="151"/>
      <c r="M8246" s="160"/>
    </row>
    <row r="8247" spans="2:13" x14ac:dyDescent="0.25">
      <c r="B8247" s="151"/>
      <c r="M8247" s="160"/>
    </row>
    <row r="8248" spans="2:13" x14ac:dyDescent="0.25">
      <c r="B8248" s="151"/>
      <c r="M8248" s="160"/>
    </row>
    <row r="8249" spans="2:13" x14ac:dyDescent="0.25">
      <c r="B8249" s="151"/>
      <c r="M8249" s="160"/>
    </row>
    <row r="8250" spans="2:13" x14ac:dyDescent="0.25">
      <c r="B8250" s="151"/>
      <c r="M8250" s="160"/>
    </row>
    <row r="8251" spans="2:13" x14ac:dyDescent="0.25">
      <c r="B8251" s="151"/>
      <c r="M8251" s="160"/>
    </row>
    <row r="8252" spans="2:13" x14ac:dyDescent="0.25">
      <c r="B8252" s="151"/>
      <c r="M8252" s="160"/>
    </row>
    <row r="8253" spans="2:13" x14ac:dyDescent="0.25">
      <c r="B8253" s="151"/>
      <c r="M8253" s="160"/>
    </row>
    <row r="8254" spans="2:13" x14ac:dyDescent="0.25">
      <c r="B8254" s="151"/>
      <c r="M8254" s="160"/>
    </row>
    <row r="8255" spans="2:13" x14ac:dyDescent="0.25">
      <c r="B8255" s="151"/>
      <c r="M8255" s="160"/>
    </row>
    <row r="8256" spans="2:13" x14ac:dyDescent="0.25">
      <c r="B8256" s="151"/>
      <c r="M8256" s="160"/>
    </row>
    <row r="8257" spans="2:13" x14ac:dyDescent="0.25">
      <c r="B8257" s="151"/>
      <c r="M8257" s="160"/>
    </row>
    <row r="8258" spans="2:13" x14ac:dyDescent="0.25">
      <c r="B8258" s="151"/>
      <c r="M8258" s="160"/>
    </row>
    <row r="8259" spans="2:13" x14ac:dyDescent="0.25">
      <c r="B8259" s="151"/>
      <c r="M8259" s="160"/>
    </row>
    <row r="8260" spans="2:13" x14ac:dyDescent="0.25">
      <c r="B8260" s="151"/>
      <c r="M8260" s="160"/>
    </row>
    <row r="8261" spans="2:13" x14ac:dyDescent="0.25">
      <c r="B8261" s="151"/>
      <c r="M8261" s="160"/>
    </row>
    <row r="8262" spans="2:13" x14ac:dyDescent="0.25">
      <c r="B8262" s="151"/>
      <c r="M8262" s="160"/>
    </row>
    <row r="8263" spans="2:13" x14ac:dyDescent="0.25">
      <c r="B8263" s="151"/>
      <c r="M8263" s="160"/>
    </row>
    <row r="8264" spans="2:13" x14ac:dyDescent="0.25">
      <c r="B8264" s="151"/>
      <c r="M8264" s="160"/>
    </row>
    <row r="8265" spans="2:13" x14ac:dyDescent="0.25">
      <c r="B8265" s="151"/>
      <c r="M8265" s="160"/>
    </row>
    <row r="8266" spans="2:13" x14ac:dyDescent="0.25">
      <c r="B8266" s="151"/>
      <c r="M8266" s="160"/>
    </row>
    <row r="8267" spans="2:13" x14ac:dyDescent="0.25">
      <c r="B8267" s="151"/>
      <c r="M8267" s="160"/>
    </row>
    <row r="8268" spans="2:13" x14ac:dyDescent="0.25">
      <c r="B8268" s="151"/>
      <c r="M8268" s="160"/>
    </row>
    <row r="8269" spans="2:13" x14ac:dyDescent="0.25">
      <c r="B8269" s="151"/>
      <c r="M8269" s="160"/>
    </row>
    <row r="8270" spans="2:13" x14ac:dyDescent="0.25">
      <c r="B8270" s="151"/>
      <c r="M8270" s="160"/>
    </row>
    <row r="8271" spans="2:13" x14ac:dyDescent="0.25">
      <c r="B8271" s="151"/>
      <c r="M8271" s="160"/>
    </row>
    <row r="8272" spans="2:13" x14ac:dyDescent="0.25">
      <c r="B8272" s="151"/>
      <c r="M8272" s="160"/>
    </row>
    <row r="8273" spans="2:13" x14ac:dyDescent="0.25">
      <c r="B8273" s="151"/>
      <c r="M8273" s="160"/>
    </row>
    <row r="8274" spans="2:13" x14ac:dyDescent="0.25">
      <c r="B8274" s="151"/>
      <c r="M8274" s="160"/>
    </row>
    <row r="8275" spans="2:13" x14ac:dyDescent="0.25">
      <c r="B8275" s="151"/>
      <c r="M8275" s="160"/>
    </row>
    <row r="8276" spans="2:13" x14ac:dyDescent="0.25">
      <c r="B8276" s="151"/>
      <c r="M8276" s="160"/>
    </row>
    <row r="8277" spans="2:13" x14ac:dyDescent="0.25">
      <c r="B8277" s="151"/>
      <c r="M8277" s="160"/>
    </row>
    <row r="8278" spans="2:13" x14ac:dyDescent="0.25">
      <c r="B8278" s="151"/>
      <c r="M8278" s="160"/>
    </row>
    <row r="8279" spans="2:13" x14ac:dyDescent="0.25">
      <c r="B8279" s="151"/>
      <c r="M8279" s="160"/>
    </row>
    <row r="8280" spans="2:13" x14ac:dyDescent="0.25">
      <c r="B8280" s="151"/>
      <c r="M8280" s="160"/>
    </row>
    <row r="8281" spans="2:13" x14ac:dyDescent="0.25">
      <c r="B8281" s="151"/>
      <c r="M8281" s="160"/>
    </row>
    <row r="8282" spans="2:13" x14ac:dyDescent="0.25">
      <c r="B8282" s="151"/>
      <c r="M8282" s="160"/>
    </row>
    <row r="8283" spans="2:13" x14ac:dyDescent="0.25">
      <c r="B8283" s="151"/>
      <c r="M8283" s="160"/>
    </row>
    <row r="8284" spans="2:13" x14ac:dyDescent="0.25">
      <c r="B8284" s="151"/>
      <c r="M8284" s="160"/>
    </row>
    <row r="8285" spans="2:13" x14ac:dyDescent="0.25">
      <c r="B8285" s="151"/>
      <c r="M8285" s="160"/>
    </row>
    <row r="8286" spans="2:13" x14ac:dyDescent="0.25">
      <c r="B8286" s="151"/>
      <c r="M8286" s="160"/>
    </row>
    <row r="8287" spans="2:13" x14ac:dyDescent="0.25">
      <c r="B8287" s="151"/>
      <c r="M8287" s="160"/>
    </row>
    <row r="8288" spans="2:13" x14ac:dyDescent="0.25">
      <c r="B8288" s="151"/>
      <c r="M8288" s="160"/>
    </row>
    <row r="8289" spans="2:13" x14ac:dyDescent="0.25">
      <c r="B8289" s="151"/>
      <c r="M8289" s="160"/>
    </row>
    <row r="8290" spans="2:13" x14ac:dyDescent="0.25">
      <c r="B8290" s="151"/>
      <c r="M8290" s="160"/>
    </row>
    <row r="8291" spans="2:13" x14ac:dyDescent="0.25">
      <c r="B8291" s="151"/>
      <c r="M8291" s="160"/>
    </row>
    <row r="8292" spans="2:13" x14ac:dyDescent="0.25">
      <c r="B8292" s="151"/>
      <c r="M8292" s="160"/>
    </row>
    <row r="8293" spans="2:13" x14ac:dyDescent="0.25">
      <c r="B8293" s="151"/>
      <c r="M8293" s="160"/>
    </row>
    <row r="8294" spans="2:13" x14ac:dyDescent="0.25">
      <c r="B8294" s="151"/>
      <c r="M8294" s="160"/>
    </row>
    <row r="8295" spans="2:13" x14ac:dyDescent="0.25">
      <c r="B8295" s="151"/>
      <c r="M8295" s="160"/>
    </row>
    <row r="8296" spans="2:13" x14ac:dyDescent="0.25">
      <c r="B8296" s="151"/>
      <c r="M8296" s="160"/>
    </row>
    <row r="8297" spans="2:13" x14ac:dyDescent="0.25">
      <c r="B8297" s="151"/>
      <c r="M8297" s="160"/>
    </row>
    <row r="8298" spans="2:13" x14ac:dyDescent="0.25">
      <c r="B8298" s="151"/>
      <c r="M8298" s="160"/>
    </row>
    <row r="8299" spans="2:13" x14ac:dyDescent="0.25">
      <c r="B8299" s="151"/>
      <c r="M8299" s="160"/>
    </row>
    <row r="8300" spans="2:13" x14ac:dyDescent="0.25">
      <c r="B8300" s="151"/>
      <c r="M8300" s="160"/>
    </row>
    <row r="8301" spans="2:13" x14ac:dyDescent="0.25">
      <c r="B8301" s="151"/>
      <c r="M8301" s="160"/>
    </row>
    <row r="8302" spans="2:13" x14ac:dyDescent="0.25">
      <c r="B8302" s="151"/>
      <c r="M8302" s="160"/>
    </row>
    <row r="8303" spans="2:13" x14ac:dyDescent="0.25">
      <c r="B8303" s="151"/>
      <c r="M8303" s="160"/>
    </row>
    <row r="8304" spans="2:13" x14ac:dyDescent="0.25">
      <c r="B8304" s="151"/>
      <c r="M8304" s="160"/>
    </row>
    <row r="8305" spans="2:13" x14ac:dyDescent="0.25">
      <c r="B8305" s="151"/>
      <c r="M8305" s="160"/>
    </row>
    <row r="8306" spans="2:13" x14ac:dyDescent="0.25">
      <c r="B8306" s="151"/>
      <c r="M8306" s="160"/>
    </row>
    <row r="8307" spans="2:13" x14ac:dyDescent="0.25">
      <c r="B8307" s="151"/>
      <c r="M8307" s="160"/>
    </row>
    <row r="8308" spans="2:13" x14ac:dyDescent="0.25">
      <c r="B8308" s="151"/>
      <c r="M8308" s="160"/>
    </row>
    <row r="8309" spans="2:13" x14ac:dyDescent="0.25">
      <c r="B8309" s="151"/>
      <c r="M8309" s="160"/>
    </row>
    <row r="8310" spans="2:13" x14ac:dyDescent="0.25">
      <c r="B8310" s="151"/>
      <c r="M8310" s="160"/>
    </row>
    <row r="8311" spans="2:13" x14ac:dyDescent="0.25">
      <c r="B8311" s="151"/>
      <c r="M8311" s="160"/>
    </row>
    <row r="8312" spans="2:13" x14ac:dyDescent="0.25">
      <c r="B8312" s="151"/>
      <c r="M8312" s="160"/>
    </row>
    <row r="8313" spans="2:13" x14ac:dyDescent="0.25">
      <c r="B8313" s="151"/>
      <c r="M8313" s="160"/>
    </row>
    <row r="8314" spans="2:13" x14ac:dyDescent="0.25">
      <c r="B8314" s="151"/>
      <c r="M8314" s="160"/>
    </row>
    <row r="8315" spans="2:13" x14ac:dyDescent="0.25">
      <c r="B8315" s="151"/>
      <c r="M8315" s="160"/>
    </row>
    <row r="8316" spans="2:13" x14ac:dyDescent="0.25">
      <c r="B8316" s="151"/>
      <c r="M8316" s="160"/>
    </row>
    <row r="8317" spans="2:13" x14ac:dyDescent="0.25">
      <c r="B8317" s="151"/>
      <c r="M8317" s="160"/>
    </row>
    <row r="8318" spans="2:13" x14ac:dyDescent="0.25">
      <c r="B8318" s="151"/>
      <c r="M8318" s="160"/>
    </row>
    <row r="8319" spans="2:13" x14ac:dyDescent="0.25">
      <c r="B8319" s="151"/>
      <c r="M8319" s="160"/>
    </row>
    <row r="8320" spans="2:13" x14ac:dyDescent="0.25">
      <c r="B8320" s="151"/>
      <c r="M8320" s="160"/>
    </row>
    <row r="8321" spans="2:13" x14ac:dyDescent="0.25">
      <c r="B8321" s="151"/>
      <c r="M8321" s="160"/>
    </row>
    <row r="8322" spans="2:13" x14ac:dyDescent="0.25">
      <c r="B8322" s="151"/>
      <c r="M8322" s="160"/>
    </row>
    <row r="8323" spans="2:13" x14ac:dyDescent="0.25">
      <c r="B8323" s="151"/>
      <c r="M8323" s="160"/>
    </row>
    <row r="8324" spans="2:13" x14ac:dyDescent="0.25">
      <c r="B8324" s="151"/>
      <c r="M8324" s="160"/>
    </row>
    <row r="8325" spans="2:13" x14ac:dyDescent="0.25">
      <c r="B8325" s="151"/>
      <c r="M8325" s="160"/>
    </row>
    <row r="8326" spans="2:13" x14ac:dyDescent="0.25">
      <c r="B8326" s="151"/>
      <c r="M8326" s="160"/>
    </row>
    <row r="8327" spans="2:13" x14ac:dyDescent="0.25">
      <c r="B8327" s="151"/>
      <c r="M8327" s="160"/>
    </row>
    <row r="8328" spans="2:13" x14ac:dyDescent="0.25">
      <c r="B8328" s="151"/>
      <c r="M8328" s="160"/>
    </row>
    <row r="8329" spans="2:13" x14ac:dyDescent="0.25">
      <c r="B8329" s="151"/>
      <c r="M8329" s="160"/>
    </row>
    <row r="8330" spans="2:13" x14ac:dyDescent="0.25">
      <c r="B8330" s="151"/>
      <c r="M8330" s="160"/>
    </row>
    <row r="8331" spans="2:13" x14ac:dyDescent="0.25">
      <c r="B8331" s="151"/>
      <c r="M8331" s="160"/>
    </row>
    <row r="8332" spans="2:13" x14ac:dyDescent="0.25">
      <c r="B8332" s="151"/>
      <c r="M8332" s="160"/>
    </row>
    <row r="8333" spans="2:13" x14ac:dyDescent="0.25">
      <c r="B8333" s="151"/>
      <c r="M8333" s="160"/>
    </row>
    <row r="8334" spans="2:13" x14ac:dyDescent="0.25">
      <c r="B8334" s="151"/>
      <c r="M8334" s="160"/>
    </row>
    <row r="8335" spans="2:13" x14ac:dyDescent="0.25">
      <c r="B8335" s="151"/>
      <c r="M8335" s="160"/>
    </row>
    <row r="8336" spans="2:13" x14ac:dyDescent="0.25">
      <c r="B8336" s="151"/>
      <c r="M8336" s="160"/>
    </row>
    <row r="8337" spans="2:13" x14ac:dyDescent="0.25">
      <c r="B8337" s="151"/>
      <c r="M8337" s="160"/>
    </row>
    <row r="8338" spans="2:13" x14ac:dyDescent="0.25">
      <c r="B8338" s="151"/>
      <c r="M8338" s="160"/>
    </row>
    <row r="8339" spans="2:13" x14ac:dyDescent="0.25">
      <c r="B8339" s="151"/>
      <c r="M8339" s="160"/>
    </row>
    <row r="8340" spans="2:13" x14ac:dyDescent="0.25">
      <c r="B8340" s="151"/>
      <c r="M8340" s="160"/>
    </row>
    <row r="8341" spans="2:13" x14ac:dyDescent="0.25">
      <c r="B8341" s="151"/>
      <c r="M8341" s="160"/>
    </row>
    <row r="8342" spans="2:13" x14ac:dyDescent="0.25">
      <c r="B8342" s="151"/>
      <c r="M8342" s="160"/>
    </row>
    <row r="8343" spans="2:13" x14ac:dyDescent="0.25">
      <c r="B8343" s="151"/>
      <c r="M8343" s="160"/>
    </row>
    <row r="8344" spans="2:13" x14ac:dyDescent="0.25">
      <c r="B8344" s="151"/>
      <c r="M8344" s="160"/>
    </row>
    <row r="8345" spans="2:13" x14ac:dyDescent="0.25">
      <c r="B8345" s="151"/>
      <c r="M8345" s="160"/>
    </row>
    <row r="8346" spans="2:13" x14ac:dyDescent="0.25">
      <c r="B8346" s="151"/>
      <c r="M8346" s="160"/>
    </row>
    <row r="8347" spans="2:13" x14ac:dyDescent="0.25">
      <c r="B8347" s="151"/>
      <c r="M8347" s="160"/>
    </row>
    <row r="8348" spans="2:13" x14ac:dyDescent="0.25">
      <c r="B8348" s="151"/>
      <c r="M8348" s="160"/>
    </row>
    <row r="8349" spans="2:13" x14ac:dyDescent="0.25">
      <c r="B8349" s="151"/>
      <c r="M8349" s="160"/>
    </row>
    <row r="8350" spans="2:13" x14ac:dyDescent="0.25">
      <c r="B8350" s="151"/>
      <c r="M8350" s="160"/>
    </row>
    <row r="8351" spans="2:13" x14ac:dyDescent="0.25">
      <c r="B8351" s="151"/>
      <c r="M8351" s="160"/>
    </row>
    <row r="8352" spans="2:13" x14ac:dyDescent="0.25">
      <c r="B8352" s="151"/>
      <c r="M8352" s="160"/>
    </row>
    <row r="8353" spans="2:13" x14ac:dyDescent="0.25">
      <c r="B8353" s="151"/>
      <c r="M8353" s="160"/>
    </row>
    <row r="8354" spans="2:13" x14ac:dyDescent="0.25">
      <c r="B8354" s="151"/>
      <c r="M8354" s="160"/>
    </row>
    <row r="8355" spans="2:13" x14ac:dyDescent="0.25">
      <c r="B8355" s="151"/>
      <c r="M8355" s="160"/>
    </row>
    <row r="8356" spans="2:13" x14ac:dyDescent="0.25">
      <c r="B8356" s="151"/>
      <c r="M8356" s="160"/>
    </row>
    <row r="8357" spans="2:13" x14ac:dyDescent="0.25">
      <c r="B8357" s="151"/>
      <c r="M8357" s="160"/>
    </row>
    <row r="8358" spans="2:13" x14ac:dyDescent="0.25">
      <c r="B8358" s="151"/>
      <c r="M8358" s="160"/>
    </row>
    <row r="8359" spans="2:13" x14ac:dyDescent="0.25">
      <c r="B8359" s="151"/>
      <c r="M8359" s="160"/>
    </row>
    <row r="8360" spans="2:13" x14ac:dyDescent="0.25">
      <c r="B8360" s="151"/>
      <c r="M8360" s="160"/>
    </row>
    <row r="8361" spans="2:13" x14ac:dyDescent="0.25">
      <c r="B8361" s="151"/>
      <c r="M8361" s="160"/>
    </row>
    <row r="8362" spans="2:13" x14ac:dyDescent="0.25">
      <c r="B8362" s="151"/>
      <c r="M8362" s="160"/>
    </row>
    <row r="8363" spans="2:13" x14ac:dyDescent="0.25">
      <c r="B8363" s="151"/>
      <c r="M8363" s="160"/>
    </row>
    <row r="8364" spans="2:13" x14ac:dyDescent="0.25">
      <c r="B8364" s="151"/>
      <c r="M8364" s="160"/>
    </row>
    <row r="8365" spans="2:13" x14ac:dyDescent="0.25">
      <c r="B8365" s="151"/>
      <c r="M8365" s="160"/>
    </row>
    <row r="8366" spans="2:13" x14ac:dyDescent="0.25">
      <c r="B8366" s="151"/>
      <c r="M8366" s="160"/>
    </row>
    <row r="8367" spans="2:13" x14ac:dyDescent="0.25">
      <c r="B8367" s="151"/>
      <c r="M8367" s="160"/>
    </row>
    <row r="8368" spans="2:13" x14ac:dyDescent="0.25">
      <c r="B8368" s="151"/>
      <c r="M8368" s="160"/>
    </row>
    <row r="8369" spans="2:13" x14ac:dyDescent="0.25">
      <c r="B8369" s="151"/>
      <c r="M8369" s="160"/>
    </row>
    <row r="8370" spans="2:13" x14ac:dyDescent="0.25">
      <c r="B8370" s="151"/>
      <c r="M8370" s="160"/>
    </row>
    <row r="8371" spans="2:13" x14ac:dyDescent="0.25">
      <c r="B8371" s="151"/>
      <c r="M8371" s="160"/>
    </row>
    <row r="8372" spans="2:13" x14ac:dyDescent="0.25">
      <c r="B8372" s="151"/>
      <c r="M8372" s="160"/>
    </row>
    <row r="8373" spans="2:13" x14ac:dyDescent="0.25">
      <c r="B8373" s="151"/>
      <c r="M8373" s="160"/>
    </row>
    <row r="8374" spans="2:13" x14ac:dyDescent="0.25">
      <c r="B8374" s="151"/>
      <c r="M8374" s="160"/>
    </row>
    <row r="8375" spans="2:13" x14ac:dyDescent="0.25">
      <c r="B8375" s="151"/>
      <c r="M8375" s="160"/>
    </row>
    <row r="8376" spans="2:13" x14ac:dyDescent="0.25">
      <c r="B8376" s="151"/>
      <c r="M8376" s="160"/>
    </row>
    <row r="8377" spans="2:13" x14ac:dyDescent="0.25">
      <c r="B8377" s="151"/>
      <c r="M8377" s="160"/>
    </row>
    <row r="8378" spans="2:13" x14ac:dyDescent="0.25">
      <c r="B8378" s="151"/>
      <c r="M8378" s="160"/>
    </row>
    <row r="8379" spans="2:13" x14ac:dyDescent="0.25">
      <c r="B8379" s="151"/>
      <c r="M8379" s="160"/>
    </row>
    <row r="8380" spans="2:13" x14ac:dyDescent="0.25">
      <c r="B8380" s="151"/>
      <c r="M8380" s="160"/>
    </row>
    <row r="8381" spans="2:13" x14ac:dyDescent="0.25">
      <c r="B8381" s="151"/>
      <c r="M8381" s="160"/>
    </row>
    <row r="8382" spans="2:13" x14ac:dyDescent="0.25">
      <c r="B8382" s="151"/>
      <c r="M8382" s="160"/>
    </row>
    <row r="8383" spans="2:13" x14ac:dyDescent="0.25">
      <c r="B8383" s="151"/>
      <c r="M8383" s="160"/>
    </row>
    <row r="8384" spans="2:13" x14ac:dyDescent="0.25">
      <c r="B8384" s="151"/>
      <c r="M8384" s="160"/>
    </row>
    <row r="8385" spans="2:13" x14ac:dyDescent="0.25">
      <c r="B8385" s="151"/>
      <c r="M8385" s="160"/>
    </row>
    <row r="8386" spans="2:13" x14ac:dyDescent="0.25">
      <c r="B8386" s="151"/>
      <c r="M8386" s="160"/>
    </row>
    <row r="8387" spans="2:13" x14ac:dyDescent="0.25">
      <c r="B8387" s="151"/>
      <c r="M8387" s="160"/>
    </row>
    <row r="8388" spans="2:13" x14ac:dyDescent="0.25">
      <c r="B8388" s="151"/>
      <c r="M8388" s="160"/>
    </row>
    <row r="8389" spans="2:13" x14ac:dyDescent="0.25">
      <c r="B8389" s="151"/>
      <c r="M8389" s="160"/>
    </row>
    <row r="8390" spans="2:13" x14ac:dyDescent="0.25">
      <c r="B8390" s="151"/>
      <c r="M8390" s="160"/>
    </row>
    <row r="8391" spans="2:13" x14ac:dyDescent="0.25">
      <c r="B8391" s="151"/>
      <c r="M8391" s="160"/>
    </row>
    <row r="8392" spans="2:13" x14ac:dyDescent="0.25">
      <c r="B8392" s="151"/>
      <c r="M8392" s="160"/>
    </row>
    <row r="8393" spans="2:13" x14ac:dyDescent="0.25">
      <c r="B8393" s="151"/>
      <c r="M8393" s="160"/>
    </row>
    <row r="8394" spans="2:13" x14ac:dyDescent="0.25">
      <c r="B8394" s="151"/>
      <c r="M8394" s="160"/>
    </row>
    <row r="8395" spans="2:13" x14ac:dyDescent="0.25">
      <c r="B8395" s="151"/>
      <c r="M8395" s="160"/>
    </row>
    <row r="8396" spans="2:13" x14ac:dyDescent="0.25">
      <c r="B8396" s="151"/>
      <c r="M8396" s="160"/>
    </row>
    <row r="8397" spans="2:13" x14ac:dyDescent="0.25">
      <c r="B8397" s="151"/>
      <c r="M8397" s="160"/>
    </row>
    <row r="8398" spans="2:13" x14ac:dyDescent="0.25">
      <c r="B8398" s="151"/>
      <c r="M8398" s="160"/>
    </row>
    <row r="8399" spans="2:13" x14ac:dyDescent="0.25">
      <c r="B8399" s="151"/>
      <c r="M8399" s="160"/>
    </row>
    <row r="8400" spans="2:13" x14ac:dyDescent="0.25">
      <c r="B8400" s="151"/>
      <c r="M8400" s="160"/>
    </row>
    <row r="8401" spans="2:13" x14ac:dyDescent="0.25">
      <c r="B8401" s="151"/>
      <c r="M8401" s="160"/>
    </row>
    <row r="8402" spans="2:13" x14ac:dyDescent="0.25">
      <c r="B8402" s="151"/>
      <c r="M8402" s="160"/>
    </row>
    <row r="8403" spans="2:13" x14ac:dyDescent="0.25">
      <c r="B8403" s="151"/>
      <c r="M8403" s="160"/>
    </row>
    <row r="8404" spans="2:13" x14ac:dyDescent="0.25">
      <c r="B8404" s="151"/>
      <c r="M8404" s="160"/>
    </row>
    <row r="8405" spans="2:13" x14ac:dyDescent="0.25">
      <c r="B8405" s="151"/>
      <c r="M8405" s="160"/>
    </row>
    <row r="8406" spans="2:13" x14ac:dyDescent="0.25">
      <c r="B8406" s="151"/>
      <c r="M8406" s="160"/>
    </row>
    <row r="8407" spans="2:13" x14ac:dyDescent="0.25">
      <c r="B8407" s="151"/>
      <c r="M8407" s="160"/>
    </row>
    <row r="8408" spans="2:13" x14ac:dyDescent="0.25">
      <c r="B8408" s="151"/>
      <c r="M8408" s="160"/>
    </row>
    <row r="8409" spans="2:13" x14ac:dyDescent="0.25">
      <c r="B8409" s="151"/>
      <c r="M8409" s="160"/>
    </row>
    <row r="8410" spans="2:13" x14ac:dyDescent="0.25">
      <c r="B8410" s="151"/>
      <c r="M8410" s="160"/>
    </row>
    <row r="8411" spans="2:13" x14ac:dyDescent="0.25">
      <c r="B8411" s="151"/>
      <c r="M8411" s="160"/>
    </row>
    <row r="8412" spans="2:13" x14ac:dyDescent="0.25">
      <c r="B8412" s="151"/>
      <c r="M8412" s="160"/>
    </row>
    <row r="8413" spans="2:13" x14ac:dyDescent="0.25">
      <c r="B8413" s="151"/>
      <c r="M8413" s="160"/>
    </row>
    <row r="8414" spans="2:13" x14ac:dyDescent="0.25">
      <c r="B8414" s="151"/>
      <c r="M8414" s="160"/>
    </row>
    <row r="8415" spans="2:13" x14ac:dyDescent="0.25">
      <c r="B8415" s="151"/>
      <c r="M8415" s="160"/>
    </row>
    <row r="8416" spans="2:13" x14ac:dyDescent="0.25">
      <c r="B8416" s="151"/>
      <c r="M8416" s="160"/>
    </row>
    <row r="8417" spans="2:13" x14ac:dyDescent="0.25">
      <c r="B8417" s="151"/>
      <c r="M8417" s="160"/>
    </row>
    <row r="8418" spans="2:13" x14ac:dyDescent="0.25">
      <c r="B8418" s="151"/>
      <c r="M8418" s="160"/>
    </row>
    <row r="8419" spans="2:13" x14ac:dyDescent="0.25">
      <c r="B8419" s="151"/>
      <c r="M8419" s="160"/>
    </row>
    <row r="8420" spans="2:13" x14ac:dyDescent="0.25">
      <c r="B8420" s="151"/>
      <c r="M8420" s="160"/>
    </row>
    <row r="8421" spans="2:13" x14ac:dyDescent="0.25">
      <c r="B8421" s="151"/>
      <c r="M8421" s="160"/>
    </row>
    <row r="8422" spans="2:13" x14ac:dyDescent="0.25">
      <c r="B8422" s="151"/>
      <c r="M8422" s="160"/>
    </row>
    <row r="8423" spans="2:13" x14ac:dyDescent="0.25">
      <c r="B8423" s="151"/>
      <c r="M8423" s="160"/>
    </row>
    <row r="8424" spans="2:13" x14ac:dyDescent="0.25">
      <c r="B8424" s="151"/>
      <c r="M8424" s="160"/>
    </row>
    <row r="8425" spans="2:13" x14ac:dyDescent="0.25">
      <c r="B8425" s="151"/>
      <c r="M8425" s="160"/>
    </row>
    <row r="8426" spans="2:13" x14ac:dyDescent="0.25">
      <c r="B8426" s="151"/>
      <c r="M8426" s="160"/>
    </row>
    <row r="8427" spans="2:13" x14ac:dyDescent="0.25">
      <c r="B8427" s="151"/>
      <c r="M8427" s="160"/>
    </row>
    <row r="8428" spans="2:13" x14ac:dyDescent="0.25">
      <c r="B8428" s="151"/>
      <c r="M8428" s="160"/>
    </row>
    <row r="8429" spans="2:13" x14ac:dyDescent="0.25">
      <c r="B8429" s="151"/>
      <c r="M8429" s="160"/>
    </row>
    <row r="8430" spans="2:13" x14ac:dyDescent="0.25">
      <c r="B8430" s="151"/>
      <c r="M8430" s="160"/>
    </row>
    <row r="8431" spans="2:13" x14ac:dyDescent="0.25">
      <c r="B8431" s="151"/>
      <c r="M8431" s="160"/>
    </row>
    <row r="8432" spans="2:13" x14ac:dyDescent="0.25">
      <c r="B8432" s="151"/>
      <c r="M8432" s="160"/>
    </row>
    <row r="8433" spans="2:13" x14ac:dyDescent="0.25">
      <c r="B8433" s="151"/>
      <c r="M8433" s="160"/>
    </row>
    <row r="8434" spans="2:13" x14ac:dyDescent="0.25">
      <c r="B8434" s="151"/>
      <c r="M8434" s="160"/>
    </row>
    <row r="8435" spans="2:13" x14ac:dyDescent="0.25">
      <c r="B8435" s="151"/>
      <c r="M8435" s="160"/>
    </row>
    <row r="8436" spans="2:13" x14ac:dyDescent="0.25">
      <c r="B8436" s="151"/>
      <c r="M8436" s="160"/>
    </row>
    <row r="8437" spans="2:13" x14ac:dyDescent="0.25">
      <c r="B8437" s="151"/>
      <c r="M8437" s="160"/>
    </row>
    <row r="8438" spans="2:13" x14ac:dyDescent="0.25">
      <c r="B8438" s="151"/>
      <c r="M8438" s="160"/>
    </row>
    <row r="8439" spans="2:13" x14ac:dyDescent="0.25">
      <c r="B8439" s="151"/>
      <c r="M8439" s="160"/>
    </row>
    <row r="8440" spans="2:13" x14ac:dyDescent="0.25">
      <c r="B8440" s="151"/>
      <c r="M8440" s="160"/>
    </row>
    <row r="8441" spans="2:13" x14ac:dyDescent="0.25">
      <c r="B8441" s="151"/>
      <c r="M8441" s="160"/>
    </row>
    <row r="8442" spans="2:13" x14ac:dyDescent="0.25">
      <c r="B8442" s="151"/>
      <c r="M8442" s="160"/>
    </row>
    <row r="8443" spans="2:13" x14ac:dyDescent="0.25">
      <c r="B8443" s="151"/>
      <c r="M8443" s="160"/>
    </row>
    <row r="8444" spans="2:13" x14ac:dyDescent="0.25">
      <c r="B8444" s="151"/>
      <c r="M8444" s="160"/>
    </row>
    <row r="8445" spans="2:13" x14ac:dyDescent="0.25">
      <c r="B8445" s="151"/>
      <c r="M8445" s="160"/>
    </row>
    <row r="8446" spans="2:13" x14ac:dyDescent="0.25">
      <c r="B8446" s="151"/>
      <c r="M8446" s="160"/>
    </row>
    <row r="8447" spans="2:13" x14ac:dyDescent="0.25">
      <c r="B8447" s="151"/>
      <c r="M8447" s="160"/>
    </row>
    <row r="8448" spans="2:13" x14ac:dyDescent="0.25">
      <c r="B8448" s="151"/>
      <c r="M8448" s="160"/>
    </row>
    <row r="8449" spans="2:13" x14ac:dyDescent="0.25">
      <c r="B8449" s="151"/>
      <c r="M8449" s="160"/>
    </row>
    <row r="8450" spans="2:13" x14ac:dyDescent="0.25">
      <c r="B8450" s="151"/>
      <c r="M8450" s="160"/>
    </row>
    <row r="8451" spans="2:13" x14ac:dyDescent="0.25">
      <c r="B8451" s="151"/>
      <c r="M8451" s="160"/>
    </row>
    <row r="8452" spans="2:13" x14ac:dyDescent="0.25">
      <c r="B8452" s="151"/>
      <c r="M8452" s="160"/>
    </row>
    <row r="8453" spans="2:13" x14ac:dyDescent="0.25">
      <c r="B8453" s="151"/>
      <c r="M8453" s="160"/>
    </row>
    <row r="8454" spans="2:13" x14ac:dyDescent="0.25">
      <c r="B8454" s="151"/>
      <c r="M8454" s="160"/>
    </row>
    <row r="8455" spans="2:13" x14ac:dyDescent="0.25">
      <c r="B8455" s="151"/>
      <c r="M8455" s="160"/>
    </row>
    <row r="8456" spans="2:13" x14ac:dyDescent="0.25">
      <c r="B8456" s="151"/>
      <c r="M8456" s="160"/>
    </row>
    <row r="8457" spans="2:13" x14ac:dyDescent="0.25">
      <c r="B8457" s="151"/>
      <c r="M8457" s="160"/>
    </row>
    <row r="8458" spans="2:13" x14ac:dyDescent="0.25">
      <c r="B8458" s="151"/>
      <c r="M8458" s="160"/>
    </row>
    <row r="8459" spans="2:13" x14ac:dyDescent="0.25">
      <c r="B8459" s="151"/>
      <c r="M8459" s="160"/>
    </row>
    <row r="8460" spans="2:13" x14ac:dyDescent="0.25">
      <c r="B8460" s="151"/>
      <c r="M8460" s="160"/>
    </row>
    <row r="8461" spans="2:13" x14ac:dyDescent="0.25">
      <c r="B8461" s="151"/>
      <c r="M8461" s="160"/>
    </row>
    <row r="8462" spans="2:13" x14ac:dyDescent="0.25">
      <c r="B8462" s="151"/>
      <c r="M8462" s="160"/>
    </row>
    <row r="8463" spans="2:13" x14ac:dyDescent="0.25">
      <c r="B8463" s="151"/>
      <c r="M8463" s="160"/>
    </row>
    <row r="8464" spans="2:13" x14ac:dyDescent="0.25">
      <c r="B8464" s="151"/>
      <c r="M8464" s="160"/>
    </row>
    <row r="8465" spans="2:13" x14ac:dyDescent="0.25">
      <c r="B8465" s="151"/>
      <c r="M8465" s="160"/>
    </row>
    <row r="8466" spans="2:13" x14ac:dyDescent="0.25">
      <c r="B8466" s="151"/>
      <c r="M8466" s="160"/>
    </row>
    <row r="8467" spans="2:13" x14ac:dyDescent="0.25">
      <c r="B8467" s="151"/>
      <c r="M8467" s="160"/>
    </row>
    <row r="8468" spans="2:13" x14ac:dyDescent="0.25">
      <c r="B8468" s="151"/>
      <c r="M8468" s="160"/>
    </row>
    <row r="8469" spans="2:13" x14ac:dyDescent="0.25">
      <c r="B8469" s="151"/>
      <c r="M8469" s="160"/>
    </row>
    <row r="8470" spans="2:13" x14ac:dyDescent="0.25">
      <c r="B8470" s="151"/>
      <c r="M8470" s="160"/>
    </row>
    <row r="8471" spans="2:13" x14ac:dyDescent="0.25">
      <c r="B8471" s="151"/>
      <c r="M8471" s="160"/>
    </row>
    <row r="8472" spans="2:13" x14ac:dyDescent="0.25">
      <c r="B8472" s="151"/>
      <c r="M8472" s="160"/>
    </row>
    <row r="8473" spans="2:13" x14ac:dyDescent="0.25">
      <c r="B8473" s="151"/>
      <c r="M8473" s="160"/>
    </row>
    <row r="8474" spans="2:13" x14ac:dyDescent="0.25">
      <c r="B8474" s="151"/>
      <c r="M8474" s="160"/>
    </row>
    <row r="8475" spans="2:13" x14ac:dyDescent="0.25">
      <c r="B8475" s="151"/>
      <c r="M8475" s="160"/>
    </row>
    <row r="8476" spans="2:13" x14ac:dyDescent="0.25">
      <c r="B8476" s="151"/>
      <c r="M8476" s="160"/>
    </row>
    <row r="8477" spans="2:13" x14ac:dyDescent="0.25">
      <c r="B8477" s="151"/>
      <c r="M8477" s="160"/>
    </row>
    <row r="8478" spans="2:13" x14ac:dyDescent="0.25">
      <c r="B8478" s="151"/>
      <c r="M8478" s="160"/>
    </row>
    <row r="8479" spans="2:13" x14ac:dyDescent="0.25">
      <c r="B8479" s="151"/>
      <c r="M8479" s="160"/>
    </row>
    <row r="8480" spans="2:13" x14ac:dyDescent="0.25">
      <c r="B8480" s="151"/>
      <c r="M8480" s="160"/>
    </row>
    <row r="8481" spans="2:13" x14ac:dyDescent="0.25">
      <c r="B8481" s="151"/>
      <c r="M8481" s="160"/>
    </row>
    <row r="8482" spans="2:13" x14ac:dyDescent="0.25">
      <c r="B8482" s="151"/>
      <c r="M8482" s="160"/>
    </row>
    <row r="8483" spans="2:13" x14ac:dyDescent="0.25">
      <c r="B8483" s="151"/>
      <c r="M8483" s="160"/>
    </row>
    <row r="8484" spans="2:13" x14ac:dyDescent="0.25">
      <c r="B8484" s="151"/>
      <c r="M8484" s="160"/>
    </row>
    <row r="8485" spans="2:13" x14ac:dyDescent="0.25">
      <c r="B8485" s="151"/>
      <c r="M8485" s="160"/>
    </row>
    <row r="8486" spans="2:13" x14ac:dyDescent="0.25">
      <c r="B8486" s="151"/>
      <c r="M8486" s="160"/>
    </row>
    <row r="8487" spans="2:13" x14ac:dyDescent="0.25">
      <c r="B8487" s="151"/>
      <c r="M8487" s="160"/>
    </row>
    <row r="8488" spans="2:13" x14ac:dyDescent="0.25">
      <c r="B8488" s="151"/>
      <c r="M8488" s="160"/>
    </row>
    <row r="8489" spans="2:13" x14ac:dyDescent="0.25">
      <c r="B8489" s="151"/>
      <c r="M8489" s="160"/>
    </row>
    <row r="8490" spans="2:13" x14ac:dyDescent="0.25">
      <c r="B8490" s="151"/>
      <c r="M8490" s="160"/>
    </row>
    <row r="8491" spans="2:13" x14ac:dyDescent="0.25">
      <c r="B8491" s="151"/>
      <c r="M8491" s="160"/>
    </row>
    <row r="8492" spans="2:13" x14ac:dyDescent="0.25">
      <c r="B8492" s="151"/>
      <c r="M8492" s="160"/>
    </row>
    <row r="8493" spans="2:13" x14ac:dyDescent="0.25">
      <c r="B8493" s="151"/>
      <c r="M8493" s="160"/>
    </row>
    <row r="8494" spans="2:13" x14ac:dyDescent="0.25">
      <c r="B8494" s="151"/>
      <c r="M8494" s="160"/>
    </row>
    <row r="8495" spans="2:13" x14ac:dyDescent="0.25">
      <c r="B8495" s="151"/>
      <c r="M8495" s="160"/>
    </row>
    <row r="8496" spans="2:13" x14ac:dyDescent="0.25">
      <c r="B8496" s="151"/>
      <c r="M8496" s="160"/>
    </row>
    <row r="8497" spans="2:13" x14ac:dyDescent="0.25">
      <c r="B8497" s="151"/>
      <c r="M8497" s="160"/>
    </row>
    <row r="8498" spans="2:13" x14ac:dyDescent="0.25">
      <c r="B8498" s="151"/>
      <c r="M8498" s="160"/>
    </row>
    <row r="8499" spans="2:13" x14ac:dyDescent="0.25">
      <c r="B8499" s="151"/>
      <c r="M8499" s="160"/>
    </row>
    <row r="8500" spans="2:13" x14ac:dyDescent="0.25">
      <c r="B8500" s="151"/>
      <c r="M8500" s="160"/>
    </row>
    <row r="8501" spans="2:13" x14ac:dyDescent="0.25">
      <c r="B8501" s="151"/>
      <c r="M8501" s="160"/>
    </row>
    <row r="8502" spans="2:13" x14ac:dyDescent="0.25">
      <c r="B8502" s="151"/>
      <c r="M8502" s="160"/>
    </row>
    <row r="8503" spans="2:13" x14ac:dyDescent="0.25">
      <c r="B8503" s="151"/>
      <c r="M8503" s="160"/>
    </row>
    <row r="8504" spans="2:13" x14ac:dyDescent="0.25">
      <c r="B8504" s="151"/>
      <c r="M8504" s="160"/>
    </row>
    <row r="8505" spans="2:13" x14ac:dyDescent="0.25">
      <c r="B8505" s="151"/>
      <c r="M8505" s="160"/>
    </row>
    <row r="8506" spans="2:13" x14ac:dyDescent="0.25">
      <c r="B8506" s="151"/>
      <c r="M8506" s="160"/>
    </row>
    <row r="8507" spans="2:13" x14ac:dyDescent="0.25">
      <c r="B8507" s="151"/>
      <c r="M8507" s="160"/>
    </row>
    <row r="8508" spans="2:13" x14ac:dyDescent="0.25">
      <c r="B8508" s="151"/>
      <c r="M8508" s="160"/>
    </row>
    <row r="8509" spans="2:13" x14ac:dyDescent="0.25">
      <c r="B8509" s="151"/>
      <c r="M8509" s="160"/>
    </row>
    <row r="8510" spans="2:13" x14ac:dyDescent="0.25">
      <c r="B8510" s="151"/>
      <c r="M8510" s="160"/>
    </row>
    <row r="8511" spans="2:13" x14ac:dyDescent="0.25">
      <c r="B8511" s="151"/>
      <c r="M8511" s="160"/>
    </row>
    <row r="8512" spans="2:13" x14ac:dyDescent="0.25">
      <c r="B8512" s="151"/>
      <c r="M8512" s="160"/>
    </row>
    <row r="8513" spans="2:13" x14ac:dyDescent="0.25">
      <c r="B8513" s="151"/>
      <c r="M8513" s="160"/>
    </row>
    <row r="8514" spans="2:13" x14ac:dyDescent="0.25">
      <c r="B8514" s="151"/>
      <c r="M8514" s="160"/>
    </row>
    <row r="8515" spans="2:13" x14ac:dyDescent="0.25">
      <c r="B8515" s="151"/>
      <c r="M8515" s="160"/>
    </row>
    <row r="8516" spans="2:13" x14ac:dyDescent="0.25">
      <c r="B8516" s="151"/>
      <c r="M8516" s="160"/>
    </row>
    <row r="8517" spans="2:13" x14ac:dyDescent="0.25">
      <c r="B8517" s="151"/>
      <c r="M8517" s="160"/>
    </row>
    <row r="8518" spans="2:13" x14ac:dyDescent="0.25">
      <c r="B8518" s="151"/>
      <c r="M8518" s="160"/>
    </row>
    <row r="8519" spans="2:13" x14ac:dyDescent="0.25">
      <c r="B8519" s="151"/>
      <c r="M8519" s="160"/>
    </row>
    <row r="8520" spans="2:13" x14ac:dyDescent="0.25">
      <c r="B8520" s="151"/>
      <c r="M8520" s="160"/>
    </row>
    <row r="8521" spans="2:13" x14ac:dyDescent="0.25">
      <c r="B8521" s="151"/>
      <c r="M8521" s="160"/>
    </row>
    <row r="8522" spans="2:13" x14ac:dyDescent="0.25">
      <c r="B8522" s="151"/>
      <c r="M8522" s="160"/>
    </row>
    <row r="8523" spans="2:13" x14ac:dyDescent="0.25">
      <c r="B8523" s="151"/>
      <c r="M8523" s="160"/>
    </row>
    <row r="8524" spans="2:13" x14ac:dyDescent="0.25">
      <c r="B8524" s="151"/>
      <c r="M8524" s="160"/>
    </row>
    <row r="8525" spans="2:13" x14ac:dyDescent="0.25">
      <c r="B8525" s="151"/>
      <c r="M8525" s="160"/>
    </row>
    <row r="8526" spans="2:13" x14ac:dyDescent="0.25">
      <c r="B8526" s="151"/>
      <c r="M8526" s="160"/>
    </row>
    <row r="8527" spans="2:13" x14ac:dyDescent="0.25">
      <c r="B8527" s="151"/>
      <c r="M8527" s="160"/>
    </row>
    <row r="8528" spans="2:13" x14ac:dyDescent="0.25">
      <c r="B8528" s="151"/>
      <c r="M8528" s="160"/>
    </row>
    <row r="8529" spans="2:13" x14ac:dyDescent="0.25">
      <c r="B8529" s="151"/>
      <c r="M8529" s="160"/>
    </row>
    <row r="8530" spans="2:13" x14ac:dyDescent="0.25">
      <c r="B8530" s="151"/>
      <c r="M8530" s="160"/>
    </row>
    <row r="8531" spans="2:13" x14ac:dyDescent="0.25">
      <c r="B8531" s="151"/>
      <c r="M8531" s="160"/>
    </row>
    <row r="8532" spans="2:13" x14ac:dyDescent="0.25">
      <c r="B8532" s="151"/>
      <c r="M8532" s="160"/>
    </row>
    <row r="8533" spans="2:13" x14ac:dyDescent="0.25">
      <c r="B8533" s="151"/>
      <c r="M8533" s="160"/>
    </row>
    <row r="8534" spans="2:13" x14ac:dyDescent="0.25">
      <c r="B8534" s="151"/>
      <c r="M8534" s="160"/>
    </row>
    <row r="8535" spans="2:13" x14ac:dyDescent="0.25">
      <c r="B8535" s="151"/>
      <c r="M8535" s="160"/>
    </row>
    <row r="8536" spans="2:13" x14ac:dyDescent="0.25">
      <c r="B8536" s="151"/>
      <c r="M8536" s="160"/>
    </row>
    <row r="8537" spans="2:13" x14ac:dyDescent="0.25">
      <c r="B8537" s="151"/>
      <c r="M8537" s="160"/>
    </row>
    <row r="8538" spans="2:13" x14ac:dyDescent="0.25">
      <c r="B8538" s="151"/>
      <c r="M8538" s="160"/>
    </row>
    <row r="8539" spans="2:13" x14ac:dyDescent="0.25">
      <c r="B8539" s="151"/>
      <c r="M8539" s="160"/>
    </row>
    <row r="8540" spans="2:13" x14ac:dyDescent="0.25">
      <c r="B8540" s="151"/>
      <c r="M8540" s="160"/>
    </row>
    <row r="8541" spans="2:13" x14ac:dyDescent="0.25">
      <c r="B8541" s="151"/>
      <c r="M8541" s="160"/>
    </row>
    <row r="8542" spans="2:13" x14ac:dyDescent="0.25">
      <c r="B8542" s="151"/>
      <c r="M8542" s="160"/>
    </row>
    <row r="8543" spans="2:13" x14ac:dyDescent="0.25">
      <c r="B8543" s="151"/>
      <c r="M8543" s="160"/>
    </row>
    <row r="8544" spans="2:13" x14ac:dyDescent="0.25">
      <c r="B8544" s="151"/>
      <c r="M8544" s="160"/>
    </row>
    <row r="8545" spans="2:13" x14ac:dyDescent="0.25">
      <c r="B8545" s="151"/>
      <c r="M8545" s="160"/>
    </row>
    <row r="8546" spans="2:13" x14ac:dyDescent="0.25">
      <c r="B8546" s="151"/>
      <c r="M8546" s="160"/>
    </row>
    <row r="8547" spans="2:13" x14ac:dyDescent="0.25">
      <c r="B8547" s="151"/>
      <c r="M8547" s="160"/>
    </row>
    <row r="8548" spans="2:13" x14ac:dyDescent="0.25">
      <c r="B8548" s="151"/>
      <c r="M8548" s="160"/>
    </row>
    <row r="8549" spans="2:13" x14ac:dyDescent="0.25">
      <c r="B8549" s="151"/>
      <c r="M8549" s="160"/>
    </row>
    <row r="8550" spans="2:13" x14ac:dyDescent="0.25">
      <c r="B8550" s="151"/>
      <c r="M8550" s="160"/>
    </row>
    <row r="8551" spans="2:13" x14ac:dyDescent="0.25">
      <c r="B8551" s="151"/>
      <c r="M8551" s="160"/>
    </row>
    <row r="8552" spans="2:13" x14ac:dyDescent="0.25">
      <c r="B8552" s="151"/>
      <c r="M8552" s="160"/>
    </row>
    <row r="8553" spans="2:13" x14ac:dyDescent="0.25">
      <c r="B8553" s="151"/>
      <c r="M8553" s="160"/>
    </row>
    <row r="8554" spans="2:13" x14ac:dyDescent="0.25">
      <c r="B8554" s="151"/>
      <c r="M8554" s="160"/>
    </row>
    <row r="8555" spans="2:13" x14ac:dyDescent="0.25">
      <c r="B8555" s="151"/>
      <c r="M8555" s="160"/>
    </row>
    <row r="8556" spans="2:13" x14ac:dyDescent="0.25">
      <c r="B8556" s="151"/>
      <c r="M8556" s="160"/>
    </row>
    <row r="8557" spans="2:13" x14ac:dyDescent="0.25">
      <c r="B8557" s="151"/>
      <c r="M8557" s="160"/>
    </row>
    <row r="8558" spans="2:13" x14ac:dyDescent="0.25">
      <c r="B8558" s="151"/>
      <c r="M8558" s="160"/>
    </row>
    <row r="8559" spans="2:13" x14ac:dyDescent="0.25">
      <c r="B8559" s="151"/>
      <c r="M8559" s="160"/>
    </row>
    <row r="8560" spans="2:13" x14ac:dyDescent="0.25">
      <c r="B8560" s="151"/>
      <c r="M8560" s="160"/>
    </row>
    <row r="8561" spans="2:13" x14ac:dyDescent="0.25">
      <c r="B8561" s="151"/>
      <c r="M8561" s="160"/>
    </row>
    <row r="8562" spans="2:13" x14ac:dyDescent="0.25">
      <c r="B8562" s="151"/>
      <c r="M8562" s="160"/>
    </row>
    <row r="8563" spans="2:13" x14ac:dyDescent="0.25">
      <c r="B8563" s="151"/>
      <c r="M8563" s="160"/>
    </row>
    <row r="8564" spans="2:13" x14ac:dyDescent="0.25">
      <c r="B8564" s="151"/>
      <c r="M8564" s="160"/>
    </row>
    <row r="8565" spans="2:13" x14ac:dyDescent="0.25">
      <c r="B8565" s="151"/>
      <c r="M8565" s="160"/>
    </row>
    <row r="8566" spans="2:13" x14ac:dyDescent="0.25">
      <c r="B8566" s="151"/>
      <c r="M8566" s="160"/>
    </row>
    <row r="8567" spans="2:13" x14ac:dyDescent="0.25">
      <c r="B8567" s="151"/>
      <c r="M8567" s="160"/>
    </row>
    <row r="8568" spans="2:13" x14ac:dyDescent="0.25">
      <c r="B8568" s="151"/>
      <c r="M8568" s="160"/>
    </row>
    <row r="8569" spans="2:13" x14ac:dyDescent="0.25">
      <c r="B8569" s="151"/>
      <c r="M8569" s="160"/>
    </row>
    <row r="8570" spans="2:13" x14ac:dyDescent="0.25">
      <c r="B8570" s="151"/>
      <c r="M8570" s="160"/>
    </row>
    <row r="8571" spans="2:13" x14ac:dyDescent="0.25">
      <c r="B8571" s="151"/>
      <c r="M8571" s="160"/>
    </row>
    <row r="8572" spans="2:13" x14ac:dyDescent="0.25">
      <c r="B8572" s="151"/>
      <c r="M8572" s="160"/>
    </row>
    <row r="8573" spans="2:13" x14ac:dyDescent="0.25">
      <c r="B8573" s="151"/>
      <c r="M8573" s="160"/>
    </row>
    <row r="8574" spans="2:13" x14ac:dyDescent="0.25">
      <c r="B8574" s="151"/>
      <c r="M8574" s="160"/>
    </row>
    <row r="8575" spans="2:13" x14ac:dyDescent="0.25">
      <c r="B8575" s="151"/>
      <c r="M8575" s="160"/>
    </row>
    <row r="8576" spans="2:13" x14ac:dyDescent="0.25">
      <c r="B8576" s="151"/>
      <c r="M8576" s="160"/>
    </row>
    <row r="8577" spans="2:13" x14ac:dyDescent="0.25">
      <c r="B8577" s="151"/>
      <c r="M8577" s="160"/>
    </row>
    <row r="8578" spans="2:13" x14ac:dyDescent="0.25">
      <c r="B8578" s="151"/>
      <c r="M8578" s="160"/>
    </row>
    <row r="8579" spans="2:13" x14ac:dyDescent="0.25">
      <c r="B8579" s="151"/>
      <c r="M8579" s="160"/>
    </row>
    <row r="8580" spans="2:13" x14ac:dyDescent="0.25">
      <c r="B8580" s="151"/>
      <c r="M8580" s="160"/>
    </row>
    <row r="8581" spans="2:13" x14ac:dyDescent="0.25">
      <c r="B8581" s="151"/>
      <c r="M8581" s="160"/>
    </row>
    <row r="8582" spans="2:13" x14ac:dyDescent="0.25">
      <c r="B8582" s="151"/>
      <c r="M8582" s="160"/>
    </row>
    <row r="8583" spans="2:13" x14ac:dyDescent="0.25">
      <c r="B8583" s="151"/>
      <c r="M8583" s="160"/>
    </row>
    <row r="8584" spans="2:13" x14ac:dyDescent="0.25">
      <c r="B8584" s="151"/>
      <c r="M8584" s="160"/>
    </row>
    <row r="8585" spans="2:13" x14ac:dyDescent="0.25">
      <c r="B8585" s="151"/>
      <c r="M8585" s="160"/>
    </row>
    <row r="8586" spans="2:13" x14ac:dyDescent="0.25">
      <c r="B8586" s="151"/>
      <c r="M8586" s="160"/>
    </row>
    <row r="8587" spans="2:13" x14ac:dyDescent="0.25">
      <c r="B8587" s="151"/>
      <c r="M8587" s="160"/>
    </row>
    <row r="8588" spans="2:13" x14ac:dyDescent="0.25">
      <c r="B8588" s="151"/>
      <c r="M8588" s="160"/>
    </row>
    <row r="8589" spans="2:13" x14ac:dyDescent="0.25">
      <c r="B8589" s="151"/>
      <c r="M8589" s="160"/>
    </row>
    <row r="8590" spans="2:13" x14ac:dyDescent="0.25">
      <c r="B8590" s="151"/>
      <c r="M8590" s="160"/>
    </row>
    <row r="8591" spans="2:13" x14ac:dyDescent="0.25">
      <c r="B8591" s="151"/>
      <c r="M8591" s="160"/>
    </row>
    <row r="8592" spans="2:13" x14ac:dyDescent="0.25">
      <c r="B8592" s="151"/>
      <c r="M8592" s="160"/>
    </row>
    <row r="8593" spans="2:13" x14ac:dyDescent="0.25">
      <c r="B8593" s="151"/>
      <c r="M8593" s="160"/>
    </row>
    <row r="8594" spans="2:13" x14ac:dyDescent="0.25">
      <c r="B8594" s="151"/>
      <c r="M8594" s="160"/>
    </row>
    <row r="8595" spans="2:13" x14ac:dyDescent="0.25">
      <c r="B8595" s="151"/>
      <c r="M8595" s="160"/>
    </row>
    <row r="8596" spans="2:13" x14ac:dyDescent="0.25">
      <c r="B8596" s="151"/>
      <c r="M8596" s="160"/>
    </row>
    <row r="8597" spans="2:13" x14ac:dyDescent="0.25">
      <c r="B8597" s="151"/>
      <c r="M8597" s="160"/>
    </row>
    <row r="8598" spans="2:13" x14ac:dyDescent="0.25">
      <c r="B8598" s="151"/>
      <c r="M8598" s="160"/>
    </row>
    <row r="8599" spans="2:13" x14ac:dyDescent="0.25">
      <c r="B8599" s="151"/>
      <c r="M8599" s="160"/>
    </row>
    <row r="8600" spans="2:13" x14ac:dyDescent="0.25">
      <c r="B8600" s="151"/>
      <c r="M8600" s="160"/>
    </row>
    <row r="8601" spans="2:13" x14ac:dyDescent="0.25">
      <c r="B8601" s="151"/>
      <c r="M8601" s="160"/>
    </row>
    <row r="8602" spans="2:13" x14ac:dyDescent="0.25">
      <c r="B8602" s="151"/>
      <c r="M8602" s="160"/>
    </row>
    <row r="8603" spans="2:13" x14ac:dyDescent="0.25">
      <c r="B8603" s="151"/>
      <c r="M8603" s="160"/>
    </row>
    <row r="8604" spans="2:13" x14ac:dyDescent="0.25">
      <c r="B8604" s="151"/>
      <c r="M8604" s="160"/>
    </row>
    <row r="8605" spans="2:13" x14ac:dyDescent="0.25">
      <c r="B8605" s="151"/>
      <c r="M8605" s="160"/>
    </row>
    <row r="8606" spans="2:13" x14ac:dyDescent="0.25">
      <c r="B8606" s="151"/>
      <c r="M8606" s="160"/>
    </row>
    <row r="8607" spans="2:13" x14ac:dyDescent="0.25">
      <c r="B8607" s="151"/>
      <c r="M8607" s="160"/>
    </row>
    <row r="8608" spans="2:13" x14ac:dyDescent="0.25">
      <c r="B8608" s="151"/>
      <c r="M8608" s="160"/>
    </row>
    <row r="8609" spans="2:13" x14ac:dyDescent="0.25">
      <c r="B8609" s="151"/>
      <c r="M8609" s="160"/>
    </row>
    <row r="8610" spans="2:13" x14ac:dyDescent="0.25">
      <c r="B8610" s="151"/>
      <c r="M8610" s="160"/>
    </row>
    <row r="8611" spans="2:13" x14ac:dyDescent="0.25">
      <c r="B8611" s="151"/>
      <c r="M8611" s="160"/>
    </row>
    <row r="8612" spans="2:13" x14ac:dyDescent="0.25">
      <c r="B8612" s="151"/>
      <c r="M8612" s="160"/>
    </row>
    <row r="8613" spans="2:13" x14ac:dyDescent="0.25">
      <c r="B8613" s="151"/>
      <c r="M8613" s="160"/>
    </row>
    <row r="8614" spans="2:13" x14ac:dyDescent="0.25">
      <c r="B8614" s="151"/>
      <c r="M8614" s="160"/>
    </row>
    <row r="8615" spans="2:13" x14ac:dyDescent="0.25">
      <c r="B8615" s="151"/>
      <c r="M8615" s="160"/>
    </row>
    <row r="8616" spans="2:13" x14ac:dyDescent="0.25">
      <c r="B8616" s="151"/>
      <c r="M8616" s="160"/>
    </row>
    <row r="8617" spans="2:13" x14ac:dyDescent="0.25">
      <c r="B8617" s="151"/>
      <c r="M8617" s="160"/>
    </row>
    <row r="8618" spans="2:13" x14ac:dyDescent="0.25">
      <c r="B8618" s="151"/>
      <c r="M8618" s="160"/>
    </row>
    <row r="8619" spans="2:13" x14ac:dyDescent="0.25">
      <c r="B8619" s="151"/>
      <c r="M8619" s="160"/>
    </row>
    <row r="8620" spans="2:13" x14ac:dyDescent="0.25">
      <c r="B8620" s="151"/>
      <c r="M8620" s="160"/>
    </row>
    <row r="8621" spans="2:13" x14ac:dyDescent="0.25">
      <c r="B8621" s="151"/>
      <c r="M8621" s="160"/>
    </row>
    <row r="8622" spans="2:13" x14ac:dyDescent="0.25">
      <c r="B8622" s="151"/>
      <c r="M8622" s="160"/>
    </row>
    <row r="8623" spans="2:13" x14ac:dyDescent="0.25">
      <c r="B8623" s="151"/>
      <c r="M8623" s="160"/>
    </row>
    <row r="8624" spans="2:13" x14ac:dyDescent="0.25">
      <c r="B8624" s="151"/>
      <c r="M8624" s="160"/>
    </row>
    <row r="8625" spans="2:13" x14ac:dyDescent="0.25">
      <c r="B8625" s="151"/>
      <c r="M8625" s="160"/>
    </row>
    <row r="8626" spans="2:13" x14ac:dyDescent="0.25">
      <c r="B8626" s="151"/>
      <c r="M8626" s="160"/>
    </row>
    <row r="8627" spans="2:13" x14ac:dyDescent="0.25">
      <c r="B8627" s="151"/>
      <c r="M8627" s="160"/>
    </row>
    <row r="8628" spans="2:13" x14ac:dyDescent="0.25">
      <c r="B8628" s="151"/>
      <c r="M8628" s="160"/>
    </row>
    <row r="8629" spans="2:13" x14ac:dyDescent="0.25">
      <c r="B8629" s="151"/>
      <c r="M8629" s="160"/>
    </row>
    <row r="8630" spans="2:13" x14ac:dyDescent="0.25">
      <c r="B8630" s="151"/>
      <c r="M8630" s="160"/>
    </row>
    <row r="8631" spans="2:13" x14ac:dyDescent="0.25">
      <c r="B8631" s="151"/>
      <c r="M8631" s="160"/>
    </row>
    <row r="8632" spans="2:13" x14ac:dyDescent="0.25">
      <c r="B8632" s="151"/>
      <c r="M8632" s="160"/>
    </row>
    <row r="8633" spans="2:13" x14ac:dyDescent="0.25">
      <c r="B8633" s="151"/>
      <c r="M8633" s="160"/>
    </row>
    <row r="8634" spans="2:13" x14ac:dyDescent="0.25">
      <c r="B8634" s="151"/>
      <c r="M8634" s="160"/>
    </row>
    <row r="8635" spans="2:13" x14ac:dyDescent="0.25">
      <c r="B8635" s="151"/>
      <c r="M8635" s="160"/>
    </row>
    <row r="8636" spans="2:13" x14ac:dyDescent="0.25">
      <c r="B8636" s="151"/>
      <c r="M8636" s="160"/>
    </row>
    <row r="8637" spans="2:13" x14ac:dyDescent="0.25">
      <c r="B8637" s="151"/>
      <c r="M8637" s="160"/>
    </row>
    <row r="8638" spans="2:13" x14ac:dyDescent="0.25">
      <c r="B8638" s="151"/>
      <c r="M8638" s="160"/>
    </row>
    <row r="8639" spans="2:13" x14ac:dyDescent="0.25">
      <c r="B8639" s="151"/>
      <c r="M8639" s="160"/>
    </row>
    <row r="8640" spans="2:13" x14ac:dyDescent="0.25">
      <c r="B8640" s="151"/>
      <c r="M8640" s="160"/>
    </row>
    <row r="8641" spans="2:13" x14ac:dyDescent="0.25">
      <c r="B8641" s="151"/>
      <c r="M8641" s="160"/>
    </row>
    <row r="8642" spans="2:13" x14ac:dyDescent="0.25">
      <c r="B8642" s="151"/>
      <c r="M8642" s="160"/>
    </row>
    <row r="8643" spans="2:13" x14ac:dyDescent="0.25">
      <c r="B8643" s="151"/>
      <c r="M8643" s="160"/>
    </row>
    <row r="8644" spans="2:13" x14ac:dyDescent="0.25">
      <c r="B8644" s="151"/>
      <c r="M8644" s="160"/>
    </row>
    <row r="8645" spans="2:13" x14ac:dyDescent="0.25">
      <c r="B8645" s="151"/>
      <c r="M8645" s="160"/>
    </row>
    <row r="8646" spans="2:13" x14ac:dyDescent="0.25">
      <c r="B8646" s="151"/>
      <c r="M8646" s="160"/>
    </row>
    <row r="8647" spans="2:13" x14ac:dyDescent="0.25">
      <c r="B8647" s="151"/>
      <c r="M8647" s="160"/>
    </row>
    <row r="8648" spans="2:13" x14ac:dyDescent="0.25">
      <c r="B8648" s="151"/>
      <c r="M8648" s="160"/>
    </row>
    <row r="8649" spans="2:13" x14ac:dyDescent="0.25">
      <c r="B8649" s="151"/>
      <c r="M8649" s="160"/>
    </row>
    <row r="8650" spans="2:13" x14ac:dyDescent="0.25">
      <c r="B8650" s="151"/>
      <c r="M8650" s="160"/>
    </row>
    <row r="8651" spans="2:13" x14ac:dyDescent="0.25">
      <c r="B8651" s="151"/>
      <c r="M8651" s="160"/>
    </row>
    <row r="8652" spans="2:13" x14ac:dyDescent="0.25">
      <c r="B8652" s="151"/>
      <c r="M8652" s="160"/>
    </row>
    <row r="8653" spans="2:13" x14ac:dyDescent="0.25">
      <c r="B8653" s="151"/>
      <c r="M8653" s="160"/>
    </row>
    <row r="8654" spans="2:13" x14ac:dyDescent="0.25">
      <c r="B8654" s="151"/>
      <c r="M8654" s="160"/>
    </row>
    <row r="8655" spans="2:13" x14ac:dyDescent="0.25">
      <c r="B8655" s="151"/>
      <c r="M8655" s="160"/>
    </row>
    <row r="8656" spans="2:13" x14ac:dyDescent="0.25">
      <c r="B8656" s="151"/>
      <c r="M8656" s="160"/>
    </row>
    <row r="8657" spans="2:13" x14ac:dyDescent="0.25">
      <c r="B8657" s="151"/>
      <c r="M8657" s="160"/>
    </row>
    <row r="8658" spans="2:13" x14ac:dyDescent="0.25">
      <c r="B8658" s="151"/>
      <c r="M8658" s="160"/>
    </row>
    <row r="8659" spans="2:13" x14ac:dyDescent="0.25">
      <c r="B8659" s="151"/>
      <c r="M8659" s="160"/>
    </row>
    <row r="8660" spans="2:13" x14ac:dyDescent="0.25">
      <c r="B8660" s="151"/>
      <c r="M8660" s="160"/>
    </row>
    <row r="8661" spans="2:13" x14ac:dyDescent="0.25">
      <c r="B8661" s="151"/>
      <c r="M8661" s="160"/>
    </row>
    <row r="8662" spans="2:13" x14ac:dyDescent="0.25">
      <c r="B8662" s="151"/>
      <c r="M8662" s="160"/>
    </row>
    <row r="8663" spans="2:13" x14ac:dyDescent="0.25">
      <c r="B8663" s="151"/>
      <c r="M8663" s="160"/>
    </row>
    <row r="8664" spans="2:13" x14ac:dyDescent="0.25">
      <c r="B8664" s="151"/>
      <c r="M8664" s="160"/>
    </row>
    <row r="8665" spans="2:13" x14ac:dyDescent="0.25">
      <c r="B8665" s="151"/>
      <c r="M8665" s="160"/>
    </row>
    <row r="8666" spans="2:13" x14ac:dyDescent="0.25">
      <c r="B8666" s="151"/>
      <c r="M8666" s="160"/>
    </row>
    <row r="8667" spans="2:13" x14ac:dyDescent="0.25">
      <c r="B8667" s="151"/>
      <c r="M8667" s="160"/>
    </row>
    <row r="8668" spans="2:13" x14ac:dyDescent="0.25">
      <c r="B8668" s="151"/>
      <c r="M8668" s="160"/>
    </row>
    <row r="8669" spans="2:13" x14ac:dyDescent="0.25">
      <c r="B8669" s="151"/>
      <c r="M8669" s="160"/>
    </row>
    <row r="8670" spans="2:13" x14ac:dyDescent="0.25">
      <c r="B8670" s="151"/>
      <c r="M8670" s="160"/>
    </row>
    <row r="8671" spans="2:13" x14ac:dyDescent="0.25">
      <c r="B8671" s="151"/>
      <c r="M8671" s="160"/>
    </row>
    <row r="8672" spans="2:13" x14ac:dyDescent="0.25">
      <c r="B8672" s="151"/>
      <c r="M8672" s="160"/>
    </row>
    <row r="8673" spans="2:13" x14ac:dyDescent="0.25">
      <c r="B8673" s="151"/>
      <c r="M8673" s="160"/>
    </row>
    <row r="8674" spans="2:13" x14ac:dyDescent="0.25">
      <c r="B8674" s="151"/>
      <c r="M8674" s="160"/>
    </row>
    <row r="8675" spans="2:13" x14ac:dyDescent="0.25">
      <c r="B8675" s="151"/>
      <c r="M8675" s="160"/>
    </row>
    <row r="8676" spans="2:13" x14ac:dyDescent="0.25">
      <c r="B8676" s="151"/>
      <c r="M8676" s="160"/>
    </row>
    <row r="8677" spans="2:13" x14ac:dyDescent="0.25">
      <c r="B8677" s="151"/>
      <c r="M8677" s="160"/>
    </row>
    <row r="8678" spans="2:13" x14ac:dyDescent="0.25">
      <c r="B8678" s="151"/>
      <c r="M8678" s="160"/>
    </row>
    <row r="8679" spans="2:13" x14ac:dyDescent="0.25">
      <c r="B8679" s="151"/>
      <c r="M8679" s="160"/>
    </row>
    <row r="8680" spans="2:13" x14ac:dyDescent="0.25">
      <c r="B8680" s="151"/>
      <c r="M8680" s="160"/>
    </row>
    <row r="8681" spans="2:13" x14ac:dyDescent="0.25">
      <c r="B8681" s="151"/>
      <c r="M8681" s="160"/>
    </row>
    <row r="8682" spans="2:13" x14ac:dyDescent="0.25">
      <c r="B8682" s="151"/>
      <c r="M8682" s="160"/>
    </row>
    <row r="8683" spans="2:13" x14ac:dyDescent="0.25">
      <c r="B8683" s="151"/>
      <c r="M8683" s="160"/>
    </row>
    <row r="8684" spans="2:13" x14ac:dyDescent="0.25">
      <c r="B8684" s="151"/>
      <c r="M8684" s="160"/>
    </row>
    <row r="8685" spans="2:13" x14ac:dyDescent="0.25">
      <c r="B8685" s="151"/>
      <c r="M8685" s="160"/>
    </row>
    <row r="8686" spans="2:13" x14ac:dyDescent="0.25">
      <c r="B8686" s="151"/>
      <c r="M8686" s="160"/>
    </row>
    <row r="8687" spans="2:13" x14ac:dyDescent="0.25">
      <c r="B8687" s="151"/>
      <c r="M8687" s="160"/>
    </row>
    <row r="8688" spans="2:13" x14ac:dyDescent="0.25">
      <c r="B8688" s="151"/>
      <c r="M8688" s="160"/>
    </row>
    <row r="8689" spans="2:13" x14ac:dyDescent="0.25">
      <c r="B8689" s="151"/>
      <c r="M8689" s="160"/>
    </row>
    <row r="8690" spans="2:13" x14ac:dyDescent="0.25">
      <c r="B8690" s="151"/>
      <c r="M8690" s="160"/>
    </row>
    <row r="8691" spans="2:13" x14ac:dyDescent="0.25">
      <c r="B8691" s="151"/>
      <c r="M8691" s="160"/>
    </row>
    <row r="8692" spans="2:13" x14ac:dyDescent="0.25">
      <c r="B8692" s="151"/>
      <c r="M8692" s="160"/>
    </row>
    <row r="8693" spans="2:13" x14ac:dyDescent="0.25">
      <c r="B8693" s="151"/>
      <c r="M8693" s="160"/>
    </row>
    <row r="8694" spans="2:13" x14ac:dyDescent="0.25">
      <c r="B8694" s="151"/>
      <c r="M8694" s="160"/>
    </row>
    <row r="8695" spans="2:13" x14ac:dyDescent="0.25">
      <c r="B8695" s="151"/>
      <c r="M8695" s="160"/>
    </row>
    <row r="8696" spans="2:13" x14ac:dyDescent="0.25">
      <c r="B8696" s="151"/>
      <c r="M8696" s="160"/>
    </row>
    <row r="8697" spans="2:13" x14ac:dyDescent="0.25">
      <c r="B8697" s="151"/>
      <c r="M8697" s="160"/>
    </row>
    <row r="8698" spans="2:13" x14ac:dyDescent="0.25">
      <c r="B8698" s="151"/>
      <c r="M8698" s="160"/>
    </row>
    <row r="8699" spans="2:13" x14ac:dyDescent="0.25">
      <c r="B8699" s="151"/>
      <c r="M8699" s="160"/>
    </row>
    <row r="8700" spans="2:13" x14ac:dyDescent="0.25">
      <c r="B8700" s="151"/>
      <c r="M8700" s="160"/>
    </row>
    <row r="8701" spans="2:13" x14ac:dyDescent="0.25">
      <c r="B8701" s="151"/>
      <c r="M8701" s="160"/>
    </row>
    <row r="8702" spans="2:13" x14ac:dyDescent="0.25">
      <c r="B8702" s="151"/>
      <c r="M8702" s="160"/>
    </row>
    <row r="8703" spans="2:13" x14ac:dyDescent="0.25">
      <c r="B8703" s="151"/>
      <c r="M8703" s="160"/>
    </row>
    <row r="8704" spans="2:13" x14ac:dyDescent="0.25">
      <c r="B8704" s="151"/>
      <c r="M8704" s="160"/>
    </row>
    <row r="8705" spans="2:13" x14ac:dyDescent="0.25">
      <c r="B8705" s="151"/>
      <c r="M8705" s="160"/>
    </row>
    <row r="8706" spans="2:13" x14ac:dyDescent="0.25">
      <c r="B8706" s="151"/>
      <c r="M8706" s="160"/>
    </row>
    <row r="8707" spans="2:13" x14ac:dyDescent="0.25">
      <c r="B8707" s="151"/>
      <c r="M8707" s="160"/>
    </row>
    <row r="8708" spans="2:13" x14ac:dyDescent="0.25">
      <c r="B8708" s="151"/>
      <c r="M8708" s="160"/>
    </row>
    <row r="8709" spans="2:13" x14ac:dyDescent="0.25">
      <c r="B8709" s="151"/>
      <c r="M8709" s="160"/>
    </row>
    <row r="8710" spans="2:13" x14ac:dyDescent="0.25">
      <c r="B8710" s="151"/>
      <c r="M8710" s="160"/>
    </row>
    <row r="8711" spans="2:13" x14ac:dyDescent="0.25">
      <c r="B8711" s="151"/>
      <c r="M8711" s="160"/>
    </row>
    <row r="8712" spans="2:13" x14ac:dyDescent="0.25">
      <c r="B8712" s="151"/>
      <c r="M8712" s="160"/>
    </row>
    <row r="8713" spans="2:13" x14ac:dyDescent="0.25">
      <c r="B8713" s="151"/>
      <c r="M8713" s="160"/>
    </row>
    <row r="8714" spans="2:13" x14ac:dyDescent="0.25">
      <c r="B8714" s="151"/>
      <c r="M8714" s="160"/>
    </row>
    <row r="8715" spans="2:13" x14ac:dyDescent="0.25">
      <c r="B8715" s="151"/>
      <c r="M8715" s="160"/>
    </row>
    <row r="8716" spans="2:13" x14ac:dyDescent="0.25">
      <c r="B8716" s="151"/>
      <c r="M8716" s="160"/>
    </row>
    <row r="8717" spans="2:13" x14ac:dyDescent="0.25">
      <c r="B8717" s="151"/>
      <c r="M8717" s="160"/>
    </row>
    <row r="8718" spans="2:13" x14ac:dyDescent="0.25">
      <c r="B8718" s="151"/>
      <c r="M8718" s="160"/>
    </row>
    <row r="8719" spans="2:13" x14ac:dyDescent="0.25">
      <c r="B8719" s="151"/>
      <c r="M8719" s="160"/>
    </row>
    <row r="8720" spans="2:13" x14ac:dyDescent="0.25">
      <c r="B8720" s="151"/>
      <c r="M8720" s="160"/>
    </row>
    <row r="8721" spans="2:13" x14ac:dyDescent="0.25">
      <c r="B8721" s="151"/>
      <c r="M8721" s="160"/>
    </row>
    <row r="8722" spans="2:13" x14ac:dyDescent="0.25">
      <c r="B8722" s="151"/>
      <c r="M8722" s="160"/>
    </row>
    <row r="8723" spans="2:13" x14ac:dyDescent="0.25">
      <c r="B8723" s="151"/>
      <c r="M8723" s="160"/>
    </row>
    <row r="8724" spans="2:13" x14ac:dyDescent="0.25">
      <c r="B8724" s="151"/>
      <c r="M8724" s="160"/>
    </row>
    <row r="8725" spans="2:13" x14ac:dyDescent="0.25">
      <c r="B8725" s="151"/>
      <c r="M8725" s="160"/>
    </row>
    <row r="8726" spans="2:13" x14ac:dyDescent="0.25">
      <c r="B8726" s="151"/>
      <c r="M8726" s="160"/>
    </row>
    <row r="8727" spans="2:13" x14ac:dyDescent="0.25">
      <c r="B8727" s="151"/>
      <c r="M8727" s="160"/>
    </row>
    <row r="8728" spans="2:13" x14ac:dyDescent="0.25">
      <c r="B8728" s="151"/>
      <c r="M8728" s="160"/>
    </row>
    <row r="8729" spans="2:13" x14ac:dyDescent="0.25">
      <c r="B8729" s="151"/>
      <c r="M8729" s="160"/>
    </row>
    <row r="8730" spans="2:13" x14ac:dyDescent="0.25">
      <c r="B8730" s="151"/>
      <c r="M8730" s="160"/>
    </row>
    <row r="8731" spans="2:13" x14ac:dyDescent="0.25">
      <c r="B8731" s="151"/>
      <c r="M8731" s="160"/>
    </row>
    <row r="8732" spans="2:13" x14ac:dyDescent="0.25">
      <c r="B8732" s="151"/>
      <c r="M8732" s="160"/>
    </row>
    <row r="8733" spans="2:13" x14ac:dyDescent="0.25">
      <c r="B8733" s="151"/>
      <c r="M8733" s="160"/>
    </row>
    <row r="8734" spans="2:13" x14ac:dyDescent="0.25">
      <c r="B8734" s="151"/>
      <c r="M8734" s="160"/>
    </row>
    <row r="8735" spans="2:13" x14ac:dyDescent="0.25">
      <c r="B8735" s="151"/>
      <c r="M8735" s="160"/>
    </row>
    <row r="8736" spans="2:13" x14ac:dyDescent="0.25">
      <c r="B8736" s="151"/>
      <c r="M8736" s="160"/>
    </row>
    <row r="8737" spans="2:13" x14ac:dyDescent="0.25">
      <c r="B8737" s="151"/>
      <c r="M8737" s="160"/>
    </row>
    <row r="8738" spans="2:13" x14ac:dyDescent="0.25">
      <c r="B8738" s="151"/>
      <c r="M8738" s="160"/>
    </row>
    <row r="8739" spans="2:13" x14ac:dyDescent="0.25">
      <c r="B8739" s="151"/>
      <c r="M8739" s="160"/>
    </row>
    <row r="8740" spans="2:13" x14ac:dyDescent="0.25">
      <c r="B8740" s="151"/>
      <c r="M8740" s="160"/>
    </row>
    <row r="8741" spans="2:13" x14ac:dyDescent="0.25">
      <c r="B8741" s="151"/>
      <c r="M8741" s="160"/>
    </row>
    <row r="8742" spans="2:13" x14ac:dyDescent="0.25">
      <c r="B8742" s="151"/>
      <c r="M8742" s="160"/>
    </row>
    <row r="8743" spans="2:13" x14ac:dyDescent="0.25">
      <c r="B8743" s="151"/>
      <c r="M8743" s="160"/>
    </row>
    <row r="8744" spans="2:13" x14ac:dyDescent="0.25">
      <c r="B8744" s="151"/>
      <c r="M8744" s="160"/>
    </row>
    <row r="8745" spans="2:13" x14ac:dyDescent="0.25">
      <c r="B8745" s="151"/>
      <c r="M8745" s="160"/>
    </row>
    <row r="8746" spans="2:13" x14ac:dyDescent="0.25">
      <c r="B8746" s="151"/>
      <c r="M8746" s="160"/>
    </row>
    <row r="8747" spans="2:13" x14ac:dyDescent="0.25">
      <c r="B8747" s="151"/>
      <c r="M8747" s="160"/>
    </row>
    <row r="8748" spans="2:13" x14ac:dyDescent="0.25">
      <c r="B8748" s="151"/>
      <c r="M8748" s="160"/>
    </row>
    <row r="8749" spans="2:13" x14ac:dyDescent="0.25">
      <c r="B8749" s="151"/>
      <c r="M8749" s="160"/>
    </row>
    <row r="8750" spans="2:13" x14ac:dyDescent="0.25">
      <c r="B8750" s="151"/>
      <c r="M8750" s="160"/>
    </row>
    <row r="8751" spans="2:13" x14ac:dyDescent="0.25">
      <c r="B8751" s="151"/>
      <c r="M8751" s="160"/>
    </row>
    <row r="8752" spans="2:13" x14ac:dyDescent="0.25">
      <c r="B8752" s="151"/>
      <c r="M8752" s="160"/>
    </row>
    <row r="8753" spans="2:13" x14ac:dyDescent="0.25">
      <c r="B8753" s="151"/>
      <c r="M8753" s="160"/>
    </row>
    <row r="8754" spans="2:13" x14ac:dyDescent="0.25">
      <c r="B8754" s="151"/>
      <c r="M8754" s="160"/>
    </row>
    <row r="8755" spans="2:13" x14ac:dyDescent="0.25">
      <c r="B8755" s="151"/>
      <c r="M8755" s="160"/>
    </row>
    <row r="8756" spans="2:13" x14ac:dyDescent="0.25">
      <c r="B8756" s="151"/>
      <c r="M8756" s="160"/>
    </row>
    <row r="8757" spans="2:13" x14ac:dyDescent="0.25">
      <c r="B8757" s="151"/>
      <c r="M8757" s="160"/>
    </row>
    <row r="8758" spans="2:13" x14ac:dyDescent="0.25">
      <c r="B8758" s="151"/>
      <c r="M8758" s="160"/>
    </row>
    <row r="8759" spans="2:13" x14ac:dyDescent="0.25">
      <c r="B8759" s="151"/>
      <c r="M8759" s="160"/>
    </row>
    <row r="8760" spans="2:13" x14ac:dyDescent="0.25">
      <c r="B8760" s="151"/>
      <c r="M8760" s="160"/>
    </row>
    <row r="8761" spans="2:13" x14ac:dyDescent="0.25">
      <c r="B8761" s="151"/>
      <c r="M8761" s="160"/>
    </row>
    <row r="8762" spans="2:13" x14ac:dyDescent="0.25">
      <c r="B8762" s="151"/>
      <c r="M8762" s="160"/>
    </row>
    <row r="8763" spans="2:13" x14ac:dyDescent="0.25">
      <c r="B8763" s="151"/>
      <c r="M8763" s="160"/>
    </row>
    <row r="8764" spans="2:13" x14ac:dyDescent="0.25">
      <c r="B8764" s="151"/>
      <c r="M8764" s="160"/>
    </row>
    <row r="8765" spans="2:13" x14ac:dyDescent="0.25">
      <c r="B8765" s="151"/>
      <c r="M8765" s="160"/>
    </row>
    <row r="8766" spans="2:13" x14ac:dyDescent="0.25">
      <c r="B8766" s="151"/>
      <c r="M8766" s="160"/>
    </row>
    <row r="8767" spans="2:13" x14ac:dyDescent="0.25">
      <c r="B8767" s="151"/>
      <c r="M8767" s="160"/>
    </row>
    <row r="8768" spans="2:13" x14ac:dyDescent="0.25">
      <c r="B8768" s="151"/>
      <c r="M8768" s="160"/>
    </row>
    <row r="8769" spans="2:13" x14ac:dyDescent="0.25">
      <c r="B8769" s="151"/>
      <c r="M8769" s="160"/>
    </row>
    <row r="8770" spans="2:13" x14ac:dyDescent="0.25">
      <c r="B8770" s="151"/>
      <c r="M8770" s="160"/>
    </row>
    <row r="8771" spans="2:13" x14ac:dyDescent="0.25">
      <c r="B8771" s="151"/>
      <c r="M8771" s="160"/>
    </row>
    <row r="8772" spans="2:13" x14ac:dyDescent="0.25">
      <c r="B8772" s="151"/>
      <c r="M8772" s="160"/>
    </row>
    <row r="8773" spans="2:13" x14ac:dyDescent="0.25">
      <c r="B8773" s="151"/>
      <c r="M8773" s="160"/>
    </row>
    <row r="8774" spans="2:13" x14ac:dyDescent="0.25">
      <c r="B8774" s="151"/>
      <c r="M8774" s="160"/>
    </row>
    <row r="8775" spans="2:13" x14ac:dyDescent="0.25">
      <c r="B8775" s="151"/>
      <c r="M8775" s="160"/>
    </row>
    <row r="8776" spans="2:13" x14ac:dyDescent="0.25">
      <c r="B8776" s="151"/>
      <c r="M8776" s="160"/>
    </row>
    <row r="8777" spans="2:13" x14ac:dyDescent="0.25">
      <c r="B8777" s="151"/>
      <c r="M8777" s="160"/>
    </row>
    <row r="8778" spans="2:13" x14ac:dyDescent="0.25">
      <c r="B8778" s="151"/>
      <c r="M8778" s="160"/>
    </row>
    <row r="8779" spans="2:13" x14ac:dyDescent="0.25">
      <c r="B8779" s="151"/>
      <c r="M8779" s="160"/>
    </row>
    <row r="8780" spans="2:13" x14ac:dyDescent="0.25">
      <c r="B8780" s="151"/>
      <c r="M8780" s="160"/>
    </row>
    <row r="8781" spans="2:13" x14ac:dyDescent="0.25">
      <c r="B8781" s="151"/>
      <c r="M8781" s="160"/>
    </row>
    <row r="8782" spans="2:13" x14ac:dyDescent="0.25">
      <c r="B8782" s="151"/>
      <c r="M8782" s="160"/>
    </row>
    <row r="8783" spans="2:13" x14ac:dyDescent="0.25">
      <c r="B8783" s="151"/>
      <c r="M8783" s="160"/>
    </row>
    <row r="8784" spans="2:13" x14ac:dyDescent="0.25">
      <c r="B8784" s="151"/>
      <c r="M8784" s="160"/>
    </row>
    <row r="8785" spans="2:13" x14ac:dyDescent="0.25">
      <c r="B8785" s="151"/>
      <c r="M8785" s="160"/>
    </row>
    <row r="8786" spans="2:13" x14ac:dyDescent="0.25">
      <c r="B8786" s="151"/>
      <c r="M8786" s="160"/>
    </row>
    <row r="8787" spans="2:13" x14ac:dyDescent="0.25">
      <c r="B8787" s="151"/>
      <c r="M8787" s="160"/>
    </row>
    <row r="8788" spans="2:13" x14ac:dyDescent="0.25">
      <c r="B8788" s="151"/>
      <c r="M8788" s="160"/>
    </row>
    <row r="8789" spans="2:13" x14ac:dyDescent="0.25">
      <c r="B8789" s="151"/>
      <c r="M8789" s="160"/>
    </row>
    <row r="8790" spans="2:13" x14ac:dyDescent="0.25">
      <c r="B8790" s="151"/>
      <c r="M8790" s="160"/>
    </row>
    <row r="8791" spans="2:13" x14ac:dyDescent="0.25">
      <c r="B8791" s="151"/>
      <c r="M8791" s="160"/>
    </row>
    <row r="8792" spans="2:13" x14ac:dyDescent="0.25">
      <c r="B8792" s="151"/>
      <c r="M8792" s="160"/>
    </row>
    <row r="8793" spans="2:13" x14ac:dyDescent="0.25">
      <c r="B8793" s="151"/>
      <c r="M8793" s="160"/>
    </row>
    <row r="8794" spans="2:13" x14ac:dyDescent="0.25">
      <c r="B8794" s="151"/>
      <c r="M8794" s="160"/>
    </row>
    <row r="8795" spans="2:13" x14ac:dyDescent="0.25">
      <c r="B8795" s="151"/>
      <c r="M8795" s="160"/>
    </row>
    <row r="8796" spans="2:13" x14ac:dyDescent="0.25">
      <c r="B8796" s="151"/>
      <c r="M8796" s="160"/>
    </row>
    <row r="8797" spans="2:13" x14ac:dyDescent="0.25">
      <c r="B8797" s="151"/>
      <c r="M8797" s="160"/>
    </row>
    <row r="8798" spans="2:13" x14ac:dyDescent="0.25">
      <c r="B8798" s="151"/>
      <c r="M8798" s="160"/>
    </row>
    <row r="8799" spans="2:13" x14ac:dyDescent="0.25">
      <c r="B8799" s="151"/>
      <c r="M8799" s="160"/>
    </row>
    <row r="8800" spans="2:13" x14ac:dyDescent="0.25">
      <c r="B8800" s="151"/>
      <c r="M8800" s="160"/>
    </row>
    <row r="8801" spans="2:13" x14ac:dyDescent="0.25">
      <c r="B8801" s="151"/>
      <c r="M8801" s="160"/>
    </row>
    <row r="8802" spans="2:13" x14ac:dyDescent="0.25">
      <c r="B8802" s="151"/>
      <c r="M8802" s="160"/>
    </row>
    <row r="8803" spans="2:13" x14ac:dyDescent="0.25">
      <c r="B8803" s="151"/>
      <c r="M8803" s="160"/>
    </row>
    <row r="8804" spans="2:13" x14ac:dyDescent="0.25">
      <c r="B8804" s="151"/>
      <c r="M8804" s="160"/>
    </row>
    <row r="8805" spans="2:13" x14ac:dyDescent="0.25">
      <c r="B8805" s="151"/>
      <c r="M8805" s="160"/>
    </row>
    <row r="8806" spans="2:13" x14ac:dyDescent="0.25">
      <c r="B8806" s="151"/>
      <c r="M8806" s="160"/>
    </row>
    <row r="8807" spans="2:13" x14ac:dyDescent="0.25">
      <c r="B8807" s="151"/>
      <c r="M8807" s="160"/>
    </row>
    <row r="8808" spans="2:13" x14ac:dyDescent="0.25">
      <c r="B8808" s="151"/>
      <c r="M8808" s="160"/>
    </row>
    <row r="8809" spans="2:13" x14ac:dyDescent="0.25">
      <c r="B8809" s="151"/>
      <c r="M8809" s="160"/>
    </row>
    <row r="8810" spans="2:13" x14ac:dyDescent="0.25">
      <c r="B8810" s="151"/>
      <c r="M8810" s="160"/>
    </row>
    <row r="8811" spans="2:13" x14ac:dyDescent="0.25">
      <c r="B8811" s="151"/>
      <c r="M8811" s="160"/>
    </row>
    <row r="8812" spans="2:13" x14ac:dyDescent="0.25">
      <c r="B8812" s="151"/>
      <c r="M8812" s="160"/>
    </row>
    <row r="8813" spans="2:13" x14ac:dyDescent="0.25">
      <c r="B8813" s="151"/>
      <c r="M8813" s="160"/>
    </row>
    <row r="8814" spans="2:13" x14ac:dyDescent="0.25">
      <c r="B8814" s="151"/>
      <c r="M8814" s="160"/>
    </row>
    <row r="8815" spans="2:13" x14ac:dyDescent="0.25">
      <c r="B8815" s="151"/>
      <c r="M8815" s="160"/>
    </row>
    <row r="8816" spans="2:13" x14ac:dyDescent="0.25">
      <c r="B8816" s="151"/>
      <c r="M8816" s="160"/>
    </row>
    <row r="8817" spans="2:13" x14ac:dyDescent="0.25">
      <c r="B8817" s="151"/>
      <c r="M8817" s="160"/>
    </row>
    <row r="8818" spans="2:13" x14ac:dyDescent="0.25">
      <c r="B8818" s="151"/>
      <c r="M8818" s="160"/>
    </row>
    <row r="8819" spans="2:13" x14ac:dyDescent="0.25">
      <c r="B8819" s="151"/>
      <c r="M8819" s="160"/>
    </row>
    <row r="8820" spans="2:13" x14ac:dyDescent="0.25">
      <c r="B8820" s="151"/>
      <c r="M8820" s="160"/>
    </row>
    <row r="8821" spans="2:13" x14ac:dyDescent="0.25">
      <c r="B8821" s="151"/>
      <c r="M8821" s="160"/>
    </row>
    <row r="8822" spans="2:13" x14ac:dyDescent="0.25">
      <c r="B8822" s="151"/>
      <c r="M8822" s="160"/>
    </row>
    <row r="8823" spans="2:13" x14ac:dyDescent="0.25">
      <c r="B8823" s="151"/>
      <c r="M8823" s="160"/>
    </row>
    <row r="8824" spans="2:13" x14ac:dyDescent="0.25">
      <c r="B8824" s="151"/>
      <c r="M8824" s="160"/>
    </row>
    <row r="8825" spans="2:13" x14ac:dyDescent="0.25">
      <c r="B8825" s="151"/>
      <c r="M8825" s="160"/>
    </row>
    <row r="8826" spans="2:13" x14ac:dyDescent="0.25">
      <c r="B8826" s="151"/>
      <c r="M8826" s="160"/>
    </row>
    <row r="8827" spans="2:13" x14ac:dyDescent="0.25">
      <c r="B8827" s="151"/>
      <c r="M8827" s="160"/>
    </row>
    <row r="8828" spans="2:13" x14ac:dyDescent="0.25">
      <c r="B8828" s="151"/>
      <c r="M8828" s="160"/>
    </row>
    <row r="8829" spans="2:13" x14ac:dyDescent="0.25">
      <c r="B8829" s="151"/>
      <c r="M8829" s="160"/>
    </row>
    <row r="8830" spans="2:13" x14ac:dyDescent="0.25">
      <c r="B8830" s="151"/>
      <c r="M8830" s="160"/>
    </row>
    <row r="8831" spans="2:13" x14ac:dyDescent="0.25">
      <c r="B8831" s="151"/>
      <c r="M8831" s="160"/>
    </row>
    <row r="8832" spans="2:13" x14ac:dyDescent="0.25">
      <c r="B8832" s="151"/>
      <c r="M8832" s="160"/>
    </row>
    <row r="8833" spans="2:13" x14ac:dyDescent="0.25">
      <c r="B8833" s="151"/>
      <c r="M8833" s="160"/>
    </row>
    <row r="8834" spans="2:13" x14ac:dyDescent="0.25">
      <c r="B8834" s="151"/>
      <c r="M8834" s="160"/>
    </row>
    <row r="8835" spans="2:13" x14ac:dyDescent="0.25">
      <c r="B8835" s="151"/>
      <c r="M8835" s="160"/>
    </row>
    <row r="8836" spans="2:13" x14ac:dyDescent="0.25">
      <c r="B8836" s="151"/>
      <c r="M8836" s="160"/>
    </row>
    <row r="8837" spans="2:13" x14ac:dyDescent="0.25">
      <c r="B8837" s="151"/>
      <c r="M8837" s="160"/>
    </row>
    <row r="8838" spans="2:13" x14ac:dyDescent="0.25">
      <c r="B8838" s="151"/>
      <c r="M8838" s="160"/>
    </row>
    <row r="8839" spans="2:13" x14ac:dyDescent="0.25">
      <c r="B8839" s="151"/>
      <c r="M8839" s="160"/>
    </row>
    <row r="8840" spans="2:13" x14ac:dyDescent="0.25">
      <c r="B8840" s="151"/>
      <c r="M8840" s="160"/>
    </row>
    <row r="8841" spans="2:13" x14ac:dyDescent="0.25">
      <c r="B8841" s="151"/>
      <c r="M8841" s="160"/>
    </row>
    <row r="8842" spans="2:13" x14ac:dyDescent="0.25">
      <c r="B8842" s="151"/>
      <c r="M8842" s="160"/>
    </row>
    <row r="8843" spans="2:13" x14ac:dyDescent="0.25">
      <c r="B8843" s="151"/>
      <c r="M8843" s="160"/>
    </row>
    <row r="8844" spans="2:13" x14ac:dyDescent="0.25">
      <c r="B8844" s="151"/>
      <c r="M8844" s="160"/>
    </row>
    <row r="8845" spans="2:13" x14ac:dyDescent="0.25">
      <c r="B8845" s="151"/>
      <c r="M8845" s="160"/>
    </row>
    <row r="8846" spans="2:13" x14ac:dyDescent="0.25">
      <c r="B8846" s="151"/>
      <c r="M8846" s="160"/>
    </row>
    <row r="8847" spans="2:13" x14ac:dyDescent="0.25">
      <c r="B8847" s="151"/>
      <c r="M8847" s="160"/>
    </row>
    <row r="8848" spans="2:13" x14ac:dyDescent="0.25">
      <c r="B8848" s="151"/>
      <c r="M8848" s="160"/>
    </row>
    <row r="8849" spans="2:13" x14ac:dyDescent="0.25">
      <c r="B8849" s="151"/>
      <c r="M8849" s="160"/>
    </row>
    <row r="8850" spans="2:13" x14ac:dyDescent="0.25">
      <c r="B8850" s="151"/>
      <c r="M8850" s="160"/>
    </row>
    <row r="8851" spans="2:13" x14ac:dyDescent="0.25">
      <c r="B8851" s="151"/>
      <c r="M8851" s="160"/>
    </row>
    <row r="8852" spans="2:13" x14ac:dyDescent="0.25">
      <c r="B8852" s="151"/>
      <c r="M8852" s="160"/>
    </row>
    <row r="8853" spans="2:13" x14ac:dyDescent="0.25">
      <c r="B8853" s="151"/>
      <c r="M8853" s="160"/>
    </row>
    <row r="8854" spans="2:13" x14ac:dyDescent="0.25">
      <c r="B8854" s="151"/>
      <c r="M8854" s="160"/>
    </row>
    <row r="8855" spans="2:13" x14ac:dyDescent="0.25">
      <c r="B8855" s="151"/>
      <c r="M8855" s="160"/>
    </row>
    <row r="8856" spans="2:13" x14ac:dyDescent="0.25">
      <c r="B8856" s="151"/>
      <c r="M8856" s="160"/>
    </row>
    <row r="8857" spans="2:13" x14ac:dyDescent="0.25">
      <c r="B8857" s="151"/>
      <c r="M8857" s="160"/>
    </row>
    <row r="8858" spans="2:13" x14ac:dyDescent="0.25">
      <c r="B8858" s="151"/>
      <c r="M8858" s="160"/>
    </row>
    <row r="8859" spans="2:13" x14ac:dyDescent="0.25">
      <c r="B8859" s="151"/>
      <c r="M8859" s="160"/>
    </row>
    <row r="8860" spans="2:13" x14ac:dyDescent="0.25">
      <c r="B8860" s="151"/>
      <c r="M8860" s="160"/>
    </row>
    <row r="8861" spans="2:13" x14ac:dyDescent="0.25">
      <c r="B8861" s="151"/>
      <c r="M8861" s="160"/>
    </row>
    <row r="8862" spans="2:13" x14ac:dyDescent="0.25">
      <c r="B8862" s="151"/>
      <c r="M8862" s="160"/>
    </row>
    <row r="8863" spans="2:13" x14ac:dyDescent="0.25">
      <c r="B8863" s="151"/>
      <c r="M8863" s="160"/>
    </row>
    <row r="8864" spans="2:13" x14ac:dyDescent="0.25">
      <c r="B8864" s="151"/>
      <c r="M8864" s="160"/>
    </row>
    <row r="8865" spans="2:13" x14ac:dyDescent="0.25">
      <c r="B8865" s="151"/>
      <c r="M8865" s="160"/>
    </row>
    <row r="8866" spans="2:13" x14ac:dyDescent="0.25">
      <c r="B8866" s="151"/>
      <c r="M8866" s="160"/>
    </row>
    <row r="8867" spans="2:13" x14ac:dyDescent="0.25">
      <c r="B8867" s="151"/>
      <c r="M8867" s="160"/>
    </row>
    <row r="8868" spans="2:13" x14ac:dyDescent="0.25">
      <c r="B8868" s="151"/>
      <c r="M8868" s="160"/>
    </row>
    <row r="8869" spans="2:13" x14ac:dyDescent="0.25">
      <c r="B8869" s="151"/>
      <c r="M8869" s="160"/>
    </row>
    <row r="8870" spans="2:13" x14ac:dyDescent="0.25">
      <c r="B8870" s="151"/>
      <c r="M8870" s="160"/>
    </row>
    <row r="8871" spans="2:13" x14ac:dyDescent="0.25">
      <c r="B8871" s="151"/>
      <c r="M8871" s="160"/>
    </row>
    <row r="8872" spans="2:13" x14ac:dyDescent="0.25">
      <c r="B8872" s="151"/>
      <c r="M8872" s="160"/>
    </row>
    <row r="8873" spans="2:13" x14ac:dyDescent="0.25">
      <c r="B8873" s="151"/>
      <c r="M8873" s="160"/>
    </row>
    <row r="8874" spans="2:13" x14ac:dyDescent="0.25">
      <c r="B8874" s="151"/>
      <c r="M8874" s="160"/>
    </row>
    <row r="8875" spans="2:13" x14ac:dyDescent="0.25">
      <c r="B8875" s="151"/>
      <c r="M8875" s="160"/>
    </row>
    <row r="8876" spans="2:13" x14ac:dyDescent="0.25">
      <c r="B8876" s="151"/>
      <c r="M8876" s="160"/>
    </row>
    <row r="8877" spans="2:13" x14ac:dyDescent="0.25">
      <c r="B8877" s="151"/>
      <c r="M8877" s="160"/>
    </row>
    <row r="8878" spans="2:13" x14ac:dyDescent="0.25">
      <c r="B8878" s="151"/>
      <c r="M8878" s="160"/>
    </row>
    <row r="8879" spans="2:13" x14ac:dyDescent="0.25">
      <c r="B8879" s="151"/>
      <c r="M8879" s="160"/>
    </row>
    <row r="8880" spans="2:13" x14ac:dyDescent="0.25">
      <c r="B8880" s="151"/>
      <c r="M8880" s="160"/>
    </row>
    <row r="8881" spans="2:13" x14ac:dyDescent="0.25">
      <c r="B8881" s="151"/>
      <c r="M8881" s="160"/>
    </row>
    <row r="8882" spans="2:13" x14ac:dyDescent="0.25">
      <c r="B8882" s="151"/>
      <c r="M8882" s="160"/>
    </row>
    <row r="8883" spans="2:13" x14ac:dyDescent="0.25">
      <c r="B8883" s="151"/>
      <c r="M8883" s="160"/>
    </row>
    <row r="8884" spans="2:13" x14ac:dyDescent="0.25">
      <c r="B8884" s="151"/>
      <c r="M8884" s="160"/>
    </row>
    <row r="8885" spans="2:13" x14ac:dyDescent="0.25">
      <c r="B8885" s="151"/>
      <c r="M8885" s="160"/>
    </row>
    <row r="8886" spans="2:13" x14ac:dyDescent="0.25">
      <c r="B8886" s="151"/>
      <c r="M8886" s="160"/>
    </row>
    <row r="8887" spans="2:13" x14ac:dyDescent="0.25">
      <c r="B8887" s="151"/>
      <c r="M8887" s="160"/>
    </row>
    <row r="8888" spans="2:13" x14ac:dyDescent="0.25">
      <c r="B8888" s="151"/>
      <c r="M8888" s="160"/>
    </row>
    <row r="8889" spans="2:13" x14ac:dyDescent="0.25">
      <c r="B8889" s="151"/>
      <c r="M8889" s="160"/>
    </row>
    <row r="8890" spans="2:13" x14ac:dyDescent="0.25">
      <c r="B8890" s="151"/>
      <c r="M8890" s="160"/>
    </row>
    <row r="8891" spans="2:13" x14ac:dyDescent="0.25">
      <c r="B8891" s="151"/>
      <c r="M8891" s="160"/>
    </row>
    <row r="8892" spans="2:13" x14ac:dyDescent="0.25">
      <c r="B8892" s="151"/>
      <c r="M8892" s="160"/>
    </row>
    <row r="8893" spans="2:13" x14ac:dyDescent="0.25">
      <c r="B8893" s="151"/>
      <c r="M8893" s="160"/>
    </row>
    <row r="8894" spans="2:13" x14ac:dyDescent="0.25">
      <c r="B8894" s="151"/>
      <c r="M8894" s="160"/>
    </row>
    <row r="8895" spans="2:13" x14ac:dyDescent="0.25">
      <c r="B8895" s="151"/>
      <c r="M8895" s="160"/>
    </row>
    <row r="8896" spans="2:13" x14ac:dyDescent="0.25">
      <c r="B8896" s="151"/>
      <c r="M8896" s="160"/>
    </row>
    <row r="8897" spans="2:13" x14ac:dyDescent="0.25">
      <c r="B8897" s="151"/>
      <c r="M8897" s="160"/>
    </row>
    <row r="8898" spans="2:13" x14ac:dyDescent="0.25">
      <c r="B8898" s="151"/>
      <c r="M8898" s="160"/>
    </row>
    <row r="8899" spans="2:13" x14ac:dyDescent="0.25">
      <c r="B8899" s="151"/>
      <c r="M8899" s="160"/>
    </row>
    <row r="8900" spans="2:13" x14ac:dyDescent="0.25">
      <c r="B8900" s="151"/>
      <c r="M8900" s="160"/>
    </row>
    <row r="8901" spans="2:13" x14ac:dyDescent="0.25">
      <c r="B8901" s="151"/>
      <c r="M8901" s="160"/>
    </row>
    <row r="8902" spans="2:13" x14ac:dyDescent="0.25">
      <c r="B8902" s="151"/>
      <c r="M8902" s="160"/>
    </row>
    <row r="8903" spans="2:13" x14ac:dyDescent="0.25">
      <c r="B8903" s="151"/>
      <c r="M8903" s="160"/>
    </row>
    <row r="8904" spans="2:13" x14ac:dyDescent="0.25">
      <c r="B8904" s="151"/>
      <c r="M8904" s="160"/>
    </row>
    <row r="8905" spans="2:13" x14ac:dyDescent="0.25">
      <c r="B8905" s="151"/>
      <c r="M8905" s="160"/>
    </row>
    <row r="8906" spans="2:13" x14ac:dyDescent="0.25">
      <c r="B8906" s="151"/>
      <c r="M8906" s="160"/>
    </row>
    <row r="8907" spans="2:13" x14ac:dyDescent="0.25">
      <c r="B8907" s="151"/>
      <c r="M8907" s="160"/>
    </row>
    <row r="8908" spans="2:13" x14ac:dyDescent="0.25">
      <c r="B8908" s="151"/>
      <c r="M8908" s="160"/>
    </row>
    <row r="8909" spans="2:13" x14ac:dyDescent="0.25">
      <c r="B8909" s="151"/>
      <c r="M8909" s="160"/>
    </row>
    <row r="8910" spans="2:13" x14ac:dyDescent="0.25">
      <c r="B8910" s="151"/>
      <c r="M8910" s="160"/>
    </row>
    <row r="8911" spans="2:13" x14ac:dyDescent="0.25">
      <c r="B8911" s="151"/>
      <c r="M8911" s="160"/>
    </row>
    <row r="8912" spans="2:13" x14ac:dyDescent="0.25">
      <c r="B8912" s="151"/>
      <c r="M8912" s="160"/>
    </row>
    <row r="8913" spans="2:13" x14ac:dyDescent="0.25">
      <c r="B8913" s="151"/>
      <c r="M8913" s="160"/>
    </row>
    <row r="8914" spans="2:13" x14ac:dyDescent="0.25">
      <c r="B8914" s="151"/>
      <c r="M8914" s="160"/>
    </row>
    <row r="8915" spans="2:13" x14ac:dyDescent="0.25">
      <c r="B8915" s="151"/>
      <c r="M8915" s="160"/>
    </row>
    <row r="8916" spans="2:13" x14ac:dyDescent="0.25">
      <c r="B8916" s="151"/>
      <c r="M8916" s="160"/>
    </row>
    <row r="8917" spans="2:13" x14ac:dyDescent="0.25">
      <c r="B8917" s="151"/>
      <c r="M8917" s="160"/>
    </row>
    <row r="8918" spans="2:13" x14ac:dyDescent="0.25">
      <c r="B8918" s="151"/>
      <c r="M8918" s="160"/>
    </row>
    <row r="8919" spans="2:13" x14ac:dyDescent="0.25">
      <c r="B8919" s="151"/>
      <c r="M8919" s="160"/>
    </row>
    <row r="8920" spans="2:13" x14ac:dyDescent="0.25">
      <c r="B8920" s="151"/>
      <c r="M8920" s="160"/>
    </row>
    <row r="8921" spans="2:13" x14ac:dyDescent="0.25">
      <c r="B8921" s="151"/>
      <c r="M8921" s="160"/>
    </row>
    <row r="8922" spans="2:13" x14ac:dyDescent="0.25">
      <c r="B8922" s="151"/>
      <c r="M8922" s="160"/>
    </row>
    <row r="8923" spans="2:13" x14ac:dyDescent="0.25">
      <c r="B8923" s="151"/>
      <c r="M8923" s="160"/>
    </row>
    <row r="8924" spans="2:13" x14ac:dyDescent="0.25">
      <c r="B8924" s="151"/>
      <c r="M8924" s="160"/>
    </row>
    <row r="8925" spans="2:13" x14ac:dyDescent="0.25">
      <c r="B8925" s="151"/>
      <c r="M8925" s="160"/>
    </row>
    <row r="8926" spans="2:13" x14ac:dyDescent="0.25">
      <c r="B8926" s="151"/>
      <c r="M8926" s="160"/>
    </row>
    <row r="8927" spans="2:13" x14ac:dyDescent="0.25">
      <c r="B8927" s="151"/>
      <c r="M8927" s="160"/>
    </row>
    <row r="8928" spans="2:13" x14ac:dyDescent="0.25">
      <c r="B8928" s="151"/>
      <c r="M8928" s="160"/>
    </row>
    <row r="8929" spans="2:13" x14ac:dyDescent="0.25">
      <c r="B8929" s="151"/>
      <c r="M8929" s="160"/>
    </row>
    <row r="8930" spans="2:13" x14ac:dyDescent="0.25">
      <c r="B8930" s="151"/>
      <c r="M8930" s="160"/>
    </row>
    <row r="8931" spans="2:13" x14ac:dyDescent="0.25">
      <c r="B8931" s="151"/>
      <c r="M8931" s="160"/>
    </row>
    <row r="8932" spans="2:13" x14ac:dyDescent="0.25">
      <c r="B8932" s="151"/>
      <c r="M8932" s="160"/>
    </row>
    <row r="8933" spans="2:13" x14ac:dyDescent="0.25">
      <c r="B8933" s="151"/>
      <c r="M8933" s="160"/>
    </row>
    <row r="8934" spans="2:13" x14ac:dyDescent="0.25">
      <c r="B8934" s="151"/>
      <c r="M8934" s="160"/>
    </row>
    <row r="8935" spans="2:13" x14ac:dyDescent="0.25">
      <c r="B8935" s="151"/>
      <c r="M8935" s="160"/>
    </row>
    <row r="8936" spans="2:13" x14ac:dyDescent="0.25">
      <c r="B8936" s="151"/>
      <c r="M8936" s="160"/>
    </row>
    <row r="8937" spans="2:13" x14ac:dyDescent="0.25">
      <c r="B8937" s="151"/>
      <c r="M8937" s="160"/>
    </row>
    <row r="8938" spans="2:13" x14ac:dyDescent="0.25">
      <c r="B8938" s="151"/>
      <c r="M8938" s="160"/>
    </row>
    <row r="8939" spans="2:13" x14ac:dyDescent="0.25">
      <c r="B8939" s="151"/>
      <c r="M8939" s="160"/>
    </row>
    <row r="8940" spans="2:13" x14ac:dyDescent="0.25">
      <c r="B8940" s="151"/>
      <c r="M8940" s="160"/>
    </row>
    <row r="8941" spans="2:13" x14ac:dyDescent="0.25">
      <c r="B8941" s="151"/>
      <c r="M8941" s="160"/>
    </row>
    <row r="8942" spans="2:13" x14ac:dyDescent="0.25">
      <c r="B8942" s="151"/>
      <c r="M8942" s="160"/>
    </row>
    <row r="8943" spans="2:13" x14ac:dyDescent="0.25">
      <c r="B8943" s="151"/>
      <c r="M8943" s="160"/>
    </row>
    <row r="8944" spans="2:13" x14ac:dyDescent="0.25">
      <c r="B8944" s="151"/>
      <c r="M8944" s="160"/>
    </row>
    <row r="8945" spans="2:13" x14ac:dyDescent="0.25">
      <c r="B8945" s="151"/>
      <c r="M8945" s="160"/>
    </row>
    <row r="8946" spans="2:13" x14ac:dyDescent="0.25">
      <c r="B8946" s="151"/>
      <c r="M8946" s="160"/>
    </row>
    <row r="8947" spans="2:13" x14ac:dyDescent="0.25">
      <c r="B8947" s="151"/>
      <c r="M8947" s="160"/>
    </row>
    <row r="8948" spans="2:13" x14ac:dyDescent="0.25">
      <c r="B8948" s="151"/>
      <c r="M8948" s="160"/>
    </row>
    <row r="8949" spans="2:13" x14ac:dyDescent="0.25">
      <c r="B8949" s="151"/>
      <c r="M8949" s="160"/>
    </row>
    <row r="8950" spans="2:13" x14ac:dyDescent="0.25">
      <c r="B8950" s="151"/>
      <c r="M8950" s="160"/>
    </row>
    <row r="8951" spans="2:13" x14ac:dyDescent="0.25">
      <c r="B8951" s="151"/>
      <c r="M8951" s="160"/>
    </row>
    <row r="8952" spans="2:13" x14ac:dyDescent="0.25">
      <c r="B8952" s="151"/>
      <c r="M8952" s="160"/>
    </row>
    <row r="8953" spans="2:13" x14ac:dyDescent="0.25">
      <c r="B8953" s="151"/>
      <c r="M8953" s="160"/>
    </row>
    <row r="8954" spans="2:13" x14ac:dyDescent="0.25">
      <c r="B8954" s="151"/>
      <c r="M8954" s="160"/>
    </row>
    <row r="8955" spans="2:13" x14ac:dyDescent="0.25">
      <c r="B8955" s="151"/>
      <c r="M8955" s="160"/>
    </row>
    <row r="8956" spans="2:13" x14ac:dyDescent="0.25">
      <c r="B8956" s="151"/>
      <c r="M8956" s="160"/>
    </row>
    <row r="8957" spans="2:13" x14ac:dyDescent="0.25">
      <c r="B8957" s="151"/>
      <c r="M8957" s="160"/>
    </row>
    <row r="8958" spans="2:13" x14ac:dyDescent="0.25">
      <c r="B8958" s="151"/>
      <c r="M8958" s="160"/>
    </row>
    <row r="8959" spans="2:13" x14ac:dyDescent="0.25">
      <c r="B8959" s="151"/>
      <c r="M8959" s="160"/>
    </row>
    <row r="8960" spans="2:13" x14ac:dyDescent="0.25">
      <c r="B8960" s="151"/>
      <c r="M8960" s="160"/>
    </row>
    <row r="8961" spans="2:13" x14ac:dyDescent="0.25">
      <c r="B8961" s="151"/>
      <c r="M8961" s="160"/>
    </row>
    <row r="8962" spans="2:13" x14ac:dyDescent="0.25">
      <c r="B8962" s="151"/>
      <c r="M8962" s="160"/>
    </row>
    <row r="8963" spans="2:13" x14ac:dyDescent="0.25">
      <c r="B8963" s="151"/>
      <c r="M8963" s="160"/>
    </row>
    <row r="8964" spans="2:13" x14ac:dyDescent="0.25">
      <c r="B8964" s="151"/>
      <c r="M8964" s="160"/>
    </row>
    <row r="8965" spans="2:13" x14ac:dyDescent="0.25">
      <c r="B8965" s="151"/>
      <c r="M8965" s="160"/>
    </row>
    <row r="8966" spans="2:13" x14ac:dyDescent="0.25">
      <c r="B8966" s="151"/>
      <c r="M8966" s="160"/>
    </row>
    <row r="8967" spans="2:13" x14ac:dyDescent="0.25">
      <c r="B8967" s="151"/>
      <c r="M8967" s="160"/>
    </row>
    <row r="8968" spans="2:13" x14ac:dyDescent="0.25">
      <c r="B8968" s="151"/>
      <c r="M8968" s="160"/>
    </row>
    <row r="8969" spans="2:13" x14ac:dyDescent="0.25">
      <c r="B8969" s="151"/>
      <c r="M8969" s="160"/>
    </row>
    <row r="8970" spans="2:13" x14ac:dyDescent="0.25">
      <c r="B8970" s="151"/>
      <c r="M8970" s="160"/>
    </row>
    <row r="8971" spans="2:13" x14ac:dyDescent="0.25">
      <c r="B8971" s="151"/>
      <c r="M8971" s="160"/>
    </row>
    <row r="8972" spans="2:13" x14ac:dyDescent="0.25">
      <c r="B8972" s="151"/>
      <c r="M8972" s="160"/>
    </row>
    <row r="8973" spans="2:13" x14ac:dyDescent="0.25">
      <c r="B8973" s="151"/>
      <c r="M8973" s="160"/>
    </row>
    <row r="8974" spans="2:13" x14ac:dyDescent="0.25">
      <c r="B8974" s="151"/>
      <c r="M8974" s="160"/>
    </row>
    <row r="8975" spans="2:13" x14ac:dyDescent="0.25">
      <c r="B8975" s="151"/>
      <c r="M8975" s="160"/>
    </row>
    <row r="8976" spans="2:13" x14ac:dyDescent="0.25">
      <c r="B8976" s="151"/>
      <c r="M8976" s="160"/>
    </row>
    <row r="8977" spans="2:13" x14ac:dyDescent="0.25">
      <c r="B8977" s="151"/>
      <c r="M8977" s="160"/>
    </row>
    <row r="8978" spans="2:13" x14ac:dyDescent="0.25">
      <c r="B8978" s="151"/>
      <c r="M8978" s="160"/>
    </row>
    <row r="8979" spans="2:13" x14ac:dyDescent="0.25">
      <c r="B8979" s="151"/>
      <c r="M8979" s="160"/>
    </row>
    <row r="8980" spans="2:13" x14ac:dyDescent="0.25">
      <c r="B8980" s="151"/>
      <c r="M8980" s="160"/>
    </row>
    <row r="8981" spans="2:13" x14ac:dyDescent="0.25">
      <c r="B8981" s="151"/>
      <c r="M8981" s="160"/>
    </row>
    <row r="8982" spans="2:13" x14ac:dyDescent="0.25">
      <c r="B8982" s="151"/>
      <c r="M8982" s="160"/>
    </row>
    <row r="8983" spans="2:13" x14ac:dyDescent="0.25">
      <c r="B8983" s="151"/>
      <c r="M8983" s="160"/>
    </row>
    <row r="8984" spans="2:13" x14ac:dyDescent="0.25">
      <c r="B8984" s="151"/>
      <c r="M8984" s="160"/>
    </row>
    <row r="8985" spans="2:13" x14ac:dyDescent="0.25">
      <c r="B8985" s="151"/>
      <c r="M8985" s="160"/>
    </row>
    <row r="8986" spans="2:13" x14ac:dyDescent="0.25">
      <c r="B8986" s="151"/>
      <c r="M8986" s="160"/>
    </row>
    <row r="8987" spans="2:13" x14ac:dyDescent="0.25">
      <c r="B8987" s="151"/>
      <c r="M8987" s="160"/>
    </row>
    <row r="8988" spans="2:13" x14ac:dyDescent="0.25">
      <c r="B8988" s="151"/>
      <c r="M8988" s="160"/>
    </row>
    <row r="8989" spans="2:13" x14ac:dyDescent="0.25">
      <c r="B8989" s="151"/>
      <c r="M8989" s="160"/>
    </row>
    <row r="8990" spans="2:13" x14ac:dyDescent="0.25">
      <c r="B8990" s="151"/>
      <c r="M8990" s="160"/>
    </row>
    <row r="8991" spans="2:13" x14ac:dyDescent="0.25">
      <c r="B8991" s="151"/>
      <c r="M8991" s="160"/>
    </row>
    <row r="8992" spans="2:13" x14ac:dyDescent="0.25">
      <c r="B8992" s="151"/>
      <c r="M8992" s="160"/>
    </row>
    <row r="8993" spans="2:13" x14ac:dyDescent="0.25">
      <c r="B8993" s="151"/>
      <c r="M8993" s="160"/>
    </row>
    <row r="8994" spans="2:13" x14ac:dyDescent="0.25">
      <c r="B8994" s="151"/>
      <c r="M8994" s="160"/>
    </row>
    <row r="8995" spans="2:13" x14ac:dyDescent="0.25">
      <c r="B8995" s="151"/>
      <c r="M8995" s="160"/>
    </row>
    <row r="8996" spans="2:13" x14ac:dyDescent="0.25">
      <c r="B8996" s="151"/>
      <c r="M8996" s="160"/>
    </row>
    <row r="8997" spans="2:13" x14ac:dyDescent="0.25">
      <c r="B8997" s="151"/>
      <c r="M8997" s="160"/>
    </row>
    <row r="8998" spans="2:13" x14ac:dyDescent="0.25">
      <c r="B8998" s="151"/>
      <c r="M8998" s="160"/>
    </row>
    <row r="8999" spans="2:13" x14ac:dyDescent="0.25">
      <c r="B8999" s="151"/>
      <c r="M8999" s="160"/>
    </row>
    <row r="9000" spans="2:13" x14ac:dyDescent="0.25">
      <c r="B9000" s="151"/>
      <c r="M9000" s="160"/>
    </row>
    <row r="9001" spans="2:13" x14ac:dyDescent="0.25">
      <c r="B9001" s="151"/>
      <c r="M9001" s="160"/>
    </row>
    <row r="9002" spans="2:13" x14ac:dyDescent="0.25">
      <c r="B9002" s="151"/>
      <c r="M9002" s="160"/>
    </row>
    <row r="9003" spans="2:13" x14ac:dyDescent="0.25">
      <c r="B9003" s="151"/>
      <c r="M9003" s="160"/>
    </row>
    <row r="9004" spans="2:13" x14ac:dyDescent="0.25">
      <c r="B9004" s="151"/>
      <c r="M9004" s="160"/>
    </row>
    <row r="9005" spans="2:13" x14ac:dyDescent="0.25">
      <c r="B9005" s="151"/>
      <c r="M9005" s="160"/>
    </row>
    <row r="9006" spans="2:13" x14ac:dyDescent="0.25">
      <c r="B9006" s="151"/>
      <c r="M9006" s="160"/>
    </row>
    <row r="9007" spans="2:13" x14ac:dyDescent="0.25">
      <c r="B9007" s="151"/>
      <c r="M9007" s="160"/>
    </row>
    <row r="9008" spans="2:13" x14ac:dyDescent="0.25">
      <c r="B9008" s="151"/>
      <c r="M9008" s="160"/>
    </row>
    <row r="9009" spans="2:13" x14ac:dyDescent="0.25">
      <c r="B9009" s="151"/>
      <c r="M9009" s="160"/>
    </row>
    <row r="9010" spans="2:13" x14ac:dyDescent="0.25">
      <c r="B9010" s="151"/>
      <c r="M9010" s="160"/>
    </row>
    <row r="9011" spans="2:13" x14ac:dyDescent="0.25">
      <c r="B9011" s="151"/>
      <c r="M9011" s="160"/>
    </row>
    <row r="9012" spans="2:13" x14ac:dyDescent="0.25">
      <c r="B9012" s="151"/>
      <c r="M9012" s="160"/>
    </row>
    <row r="9013" spans="2:13" x14ac:dyDescent="0.25">
      <c r="B9013" s="151"/>
      <c r="M9013" s="160"/>
    </row>
    <row r="9014" spans="2:13" x14ac:dyDescent="0.25">
      <c r="B9014" s="151"/>
      <c r="M9014" s="160"/>
    </row>
    <row r="9015" spans="2:13" x14ac:dyDescent="0.25">
      <c r="B9015" s="151"/>
      <c r="M9015" s="160"/>
    </row>
    <row r="9016" spans="2:13" x14ac:dyDescent="0.25">
      <c r="B9016" s="151"/>
      <c r="M9016" s="160"/>
    </row>
    <row r="9017" spans="2:13" x14ac:dyDescent="0.25">
      <c r="B9017" s="151"/>
      <c r="M9017" s="160"/>
    </row>
    <row r="9018" spans="2:13" x14ac:dyDescent="0.25">
      <c r="B9018" s="151"/>
      <c r="M9018" s="160"/>
    </row>
    <row r="9019" spans="2:13" x14ac:dyDescent="0.25">
      <c r="B9019" s="151"/>
      <c r="M9019" s="160"/>
    </row>
    <row r="9020" spans="2:13" x14ac:dyDescent="0.25">
      <c r="B9020" s="151"/>
      <c r="M9020" s="160"/>
    </row>
    <row r="9021" spans="2:13" x14ac:dyDescent="0.25">
      <c r="B9021" s="151"/>
      <c r="M9021" s="160"/>
    </row>
    <row r="9022" spans="2:13" x14ac:dyDescent="0.25">
      <c r="B9022" s="151"/>
      <c r="M9022" s="160"/>
    </row>
    <row r="9023" spans="2:13" x14ac:dyDescent="0.25">
      <c r="B9023" s="151"/>
      <c r="M9023" s="160"/>
    </row>
    <row r="9024" spans="2:13" x14ac:dyDescent="0.25">
      <c r="B9024" s="151"/>
      <c r="M9024" s="160"/>
    </row>
    <row r="9025" spans="2:13" x14ac:dyDescent="0.25">
      <c r="B9025" s="151"/>
      <c r="M9025" s="160"/>
    </row>
    <row r="9026" spans="2:13" x14ac:dyDescent="0.25">
      <c r="B9026" s="151"/>
      <c r="M9026" s="160"/>
    </row>
    <row r="9027" spans="2:13" x14ac:dyDescent="0.25">
      <c r="B9027" s="151"/>
      <c r="M9027" s="160"/>
    </row>
    <row r="9028" spans="2:13" x14ac:dyDescent="0.25">
      <c r="B9028" s="151"/>
      <c r="M9028" s="160"/>
    </row>
    <row r="9029" spans="2:13" x14ac:dyDescent="0.25">
      <c r="B9029" s="151"/>
      <c r="M9029" s="160"/>
    </row>
    <row r="9030" spans="2:13" x14ac:dyDescent="0.25">
      <c r="B9030" s="151"/>
      <c r="M9030" s="160"/>
    </row>
    <row r="9031" spans="2:13" x14ac:dyDescent="0.25">
      <c r="B9031" s="151"/>
      <c r="M9031" s="160"/>
    </row>
    <row r="9032" spans="2:13" x14ac:dyDescent="0.25">
      <c r="B9032" s="151"/>
      <c r="M9032" s="160"/>
    </row>
    <row r="9033" spans="2:13" x14ac:dyDescent="0.25">
      <c r="B9033" s="151"/>
      <c r="M9033" s="160"/>
    </row>
    <row r="9034" spans="2:13" x14ac:dyDescent="0.25">
      <c r="B9034" s="151"/>
      <c r="M9034" s="160"/>
    </row>
    <row r="9035" spans="2:13" x14ac:dyDescent="0.25">
      <c r="B9035" s="151"/>
      <c r="M9035" s="160"/>
    </row>
    <row r="9036" spans="2:13" x14ac:dyDescent="0.25">
      <c r="B9036" s="151"/>
      <c r="M9036" s="160"/>
    </row>
    <row r="9037" spans="2:13" x14ac:dyDescent="0.25">
      <c r="B9037" s="151"/>
      <c r="M9037" s="160"/>
    </row>
    <row r="9038" spans="2:13" x14ac:dyDescent="0.25">
      <c r="B9038" s="151"/>
      <c r="M9038" s="160"/>
    </row>
    <row r="9039" spans="2:13" x14ac:dyDescent="0.25">
      <c r="B9039" s="151"/>
      <c r="M9039" s="160"/>
    </row>
    <row r="9040" spans="2:13" x14ac:dyDescent="0.25">
      <c r="B9040" s="151"/>
      <c r="M9040" s="160"/>
    </row>
    <row r="9041" spans="2:13" x14ac:dyDescent="0.25">
      <c r="B9041" s="151"/>
      <c r="M9041" s="160"/>
    </row>
    <row r="9042" spans="2:13" x14ac:dyDescent="0.25">
      <c r="B9042" s="151"/>
      <c r="M9042" s="160"/>
    </row>
    <row r="9043" spans="2:13" x14ac:dyDescent="0.25">
      <c r="B9043" s="151"/>
      <c r="M9043" s="160"/>
    </row>
    <row r="9044" spans="2:13" x14ac:dyDescent="0.25">
      <c r="B9044" s="151"/>
      <c r="M9044" s="160"/>
    </row>
    <row r="9045" spans="2:13" x14ac:dyDescent="0.25">
      <c r="B9045" s="151"/>
      <c r="M9045" s="160"/>
    </row>
    <row r="9046" spans="2:13" x14ac:dyDescent="0.25">
      <c r="B9046" s="151"/>
      <c r="M9046" s="160"/>
    </row>
    <row r="9047" spans="2:13" x14ac:dyDescent="0.25">
      <c r="B9047" s="151"/>
      <c r="M9047" s="160"/>
    </row>
    <row r="9048" spans="2:13" x14ac:dyDescent="0.25">
      <c r="B9048" s="151"/>
      <c r="M9048" s="160"/>
    </row>
    <row r="9049" spans="2:13" x14ac:dyDescent="0.25">
      <c r="B9049" s="151"/>
      <c r="M9049" s="160"/>
    </row>
    <row r="9050" spans="2:13" x14ac:dyDescent="0.25">
      <c r="B9050" s="151"/>
      <c r="M9050" s="160"/>
    </row>
    <row r="9051" spans="2:13" x14ac:dyDescent="0.25">
      <c r="B9051" s="151"/>
      <c r="M9051" s="160"/>
    </row>
    <row r="9052" spans="2:13" x14ac:dyDescent="0.25">
      <c r="B9052" s="151"/>
      <c r="M9052" s="160"/>
    </row>
    <row r="9053" spans="2:13" x14ac:dyDescent="0.25">
      <c r="B9053" s="151"/>
      <c r="M9053" s="160"/>
    </row>
    <row r="9054" spans="2:13" x14ac:dyDescent="0.25">
      <c r="B9054" s="151"/>
      <c r="M9054" s="160"/>
    </row>
    <row r="9055" spans="2:13" x14ac:dyDescent="0.25">
      <c r="B9055" s="151"/>
      <c r="M9055" s="160"/>
    </row>
    <row r="9056" spans="2:13" x14ac:dyDescent="0.25">
      <c r="B9056" s="151"/>
      <c r="M9056" s="160"/>
    </row>
    <row r="9057" spans="2:13" x14ac:dyDescent="0.25">
      <c r="B9057" s="151"/>
      <c r="M9057" s="160"/>
    </row>
    <row r="9058" spans="2:13" x14ac:dyDescent="0.25">
      <c r="B9058" s="151"/>
      <c r="M9058" s="160"/>
    </row>
    <row r="9059" spans="2:13" x14ac:dyDescent="0.25">
      <c r="B9059" s="151"/>
      <c r="M9059" s="160"/>
    </row>
    <row r="9060" spans="2:13" x14ac:dyDescent="0.25">
      <c r="B9060" s="151"/>
      <c r="M9060" s="160"/>
    </row>
    <row r="9061" spans="2:13" x14ac:dyDescent="0.25">
      <c r="B9061" s="151"/>
      <c r="M9061" s="160"/>
    </row>
    <row r="9062" spans="2:13" x14ac:dyDescent="0.25">
      <c r="B9062" s="151"/>
      <c r="M9062" s="160"/>
    </row>
    <row r="9063" spans="2:13" x14ac:dyDescent="0.25">
      <c r="B9063" s="151"/>
      <c r="M9063" s="160"/>
    </row>
    <row r="9064" spans="2:13" x14ac:dyDescent="0.25">
      <c r="B9064" s="151"/>
      <c r="M9064" s="160"/>
    </row>
    <row r="9065" spans="2:13" x14ac:dyDescent="0.25">
      <c r="B9065" s="151"/>
      <c r="M9065" s="160"/>
    </row>
    <row r="9066" spans="2:13" x14ac:dyDescent="0.25">
      <c r="B9066" s="151"/>
      <c r="M9066" s="160"/>
    </row>
    <row r="9067" spans="2:13" x14ac:dyDescent="0.25">
      <c r="B9067" s="151"/>
      <c r="M9067" s="160"/>
    </row>
    <row r="9068" spans="2:13" x14ac:dyDescent="0.25">
      <c r="B9068" s="151"/>
      <c r="M9068" s="160"/>
    </row>
    <row r="9069" spans="2:13" x14ac:dyDescent="0.25">
      <c r="B9069" s="151"/>
      <c r="M9069" s="160"/>
    </row>
    <row r="9070" spans="2:13" x14ac:dyDescent="0.25">
      <c r="B9070" s="151"/>
      <c r="M9070" s="160"/>
    </row>
    <row r="9071" spans="2:13" x14ac:dyDescent="0.25">
      <c r="B9071" s="151"/>
      <c r="M9071" s="160"/>
    </row>
    <row r="9072" spans="2:13" x14ac:dyDescent="0.25">
      <c r="B9072" s="151"/>
      <c r="M9072" s="160"/>
    </row>
    <row r="9073" spans="2:13" x14ac:dyDescent="0.25">
      <c r="B9073" s="151"/>
      <c r="M9073" s="160"/>
    </row>
    <row r="9074" spans="2:13" x14ac:dyDescent="0.25">
      <c r="B9074" s="151"/>
      <c r="M9074" s="160"/>
    </row>
    <row r="9075" spans="2:13" x14ac:dyDescent="0.25">
      <c r="B9075" s="151"/>
      <c r="M9075" s="160"/>
    </row>
    <row r="9076" spans="2:13" x14ac:dyDescent="0.25">
      <c r="B9076" s="151"/>
      <c r="M9076" s="160"/>
    </row>
    <row r="9077" spans="2:13" x14ac:dyDescent="0.25">
      <c r="B9077" s="151"/>
      <c r="M9077" s="160"/>
    </row>
    <row r="9078" spans="2:13" x14ac:dyDescent="0.25">
      <c r="B9078" s="151"/>
      <c r="M9078" s="160"/>
    </row>
    <row r="9079" spans="2:13" x14ac:dyDescent="0.25">
      <c r="B9079" s="151"/>
      <c r="M9079" s="160"/>
    </row>
    <row r="9080" spans="2:13" x14ac:dyDescent="0.25">
      <c r="B9080" s="151"/>
      <c r="M9080" s="160"/>
    </row>
    <row r="9081" spans="2:13" x14ac:dyDescent="0.25">
      <c r="B9081" s="151"/>
      <c r="M9081" s="160"/>
    </row>
    <row r="9082" spans="2:13" x14ac:dyDescent="0.25">
      <c r="B9082" s="151"/>
      <c r="M9082" s="160"/>
    </row>
    <row r="9083" spans="2:13" x14ac:dyDescent="0.25">
      <c r="B9083" s="151"/>
      <c r="M9083" s="160"/>
    </row>
    <row r="9084" spans="2:13" x14ac:dyDescent="0.25">
      <c r="B9084" s="151"/>
      <c r="M9084" s="160"/>
    </row>
    <row r="9085" spans="2:13" x14ac:dyDescent="0.25">
      <c r="B9085" s="151"/>
      <c r="M9085" s="160"/>
    </row>
    <row r="9086" spans="2:13" x14ac:dyDescent="0.25">
      <c r="B9086" s="151"/>
      <c r="M9086" s="160"/>
    </row>
    <row r="9087" spans="2:13" x14ac:dyDescent="0.25">
      <c r="B9087" s="151"/>
      <c r="M9087" s="160"/>
    </row>
    <row r="9088" spans="2:13" x14ac:dyDescent="0.25">
      <c r="B9088" s="151"/>
      <c r="M9088" s="160"/>
    </row>
    <row r="9089" spans="2:13" x14ac:dyDescent="0.25">
      <c r="B9089" s="151"/>
      <c r="M9089" s="160"/>
    </row>
    <row r="9090" spans="2:13" x14ac:dyDescent="0.25">
      <c r="B9090" s="151"/>
      <c r="M9090" s="160"/>
    </row>
    <row r="9091" spans="2:13" x14ac:dyDescent="0.25">
      <c r="B9091" s="151"/>
      <c r="M9091" s="160"/>
    </row>
    <row r="9092" spans="2:13" x14ac:dyDescent="0.25">
      <c r="B9092" s="151"/>
      <c r="M9092" s="160"/>
    </row>
    <row r="9093" spans="2:13" x14ac:dyDescent="0.25">
      <c r="B9093" s="151"/>
      <c r="M9093" s="160"/>
    </row>
    <row r="9094" spans="2:13" x14ac:dyDescent="0.25">
      <c r="B9094" s="151"/>
      <c r="M9094" s="160"/>
    </row>
    <row r="9095" spans="2:13" x14ac:dyDescent="0.25">
      <c r="B9095" s="151"/>
      <c r="M9095" s="160"/>
    </row>
    <row r="9096" spans="2:13" x14ac:dyDescent="0.25">
      <c r="B9096" s="151"/>
      <c r="M9096" s="160"/>
    </row>
    <row r="9097" spans="2:13" x14ac:dyDescent="0.25">
      <c r="B9097" s="151"/>
      <c r="M9097" s="160"/>
    </row>
    <row r="9098" spans="2:13" x14ac:dyDescent="0.25">
      <c r="B9098" s="151"/>
      <c r="M9098" s="160"/>
    </row>
    <row r="9099" spans="2:13" x14ac:dyDescent="0.25">
      <c r="B9099" s="151"/>
      <c r="M9099" s="160"/>
    </row>
    <row r="9100" spans="2:13" x14ac:dyDescent="0.25">
      <c r="B9100" s="151"/>
      <c r="M9100" s="160"/>
    </row>
    <row r="9101" spans="2:13" x14ac:dyDescent="0.25">
      <c r="B9101" s="151"/>
      <c r="M9101" s="160"/>
    </row>
    <row r="9102" spans="2:13" x14ac:dyDescent="0.25">
      <c r="B9102" s="151"/>
      <c r="M9102" s="160"/>
    </row>
    <row r="9103" spans="2:13" x14ac:dyDescent="0.25">
      <c r="B9103" s="151"/>
      <c r="M9103" s="160"/>
    </row>
    <row r="9104" spans="2:13" x14ac:dyDescent="0.25">
      <c r="B9104" s="151"/>
      <c r="M9104" s="160"/>
    </row>
    <row r="9105" spans="2:13" x14ac:dyDescent="0.25">
      <c r="B9105" s="151"/>
      <c r="M9105" s="160"/>
    </row>
    <row r="9106" spans="2:13" x14ac:dyDescent="0.25">
      <c r="B9106" s="151"/>
      <c r="M9106" s="160"/>
    </row>
    <row r="9107" spans="2:13" x14ac:dyDescent="0.25">
      <c r="B9107" s="151"/>
      <c r="M9107" s="160"/>
    </row>
    <row r="9108" spans="2:13" x14ac:dyDescent="0.25">
      <c r="B9108" s="151"/>
      <c r="M9108" s="160"/>
    </row>
    <row r="9109" spans="2:13" x14ac:dyDescent="0.25">
      <c r="B9109" s="151"/>
      <c r="M9109" s="160"/>
    </row>
    <row r="9110" spans="2:13" x14ac:dyDescent="0.25">
      <c r="B9110" s="151"/>
      <c r="M9110" s="160"/>
    </row>
    <row r="9111" spans="2:13" x14ac:dyDescent="0.25">
      <c r="B9111" s="151"/>
      <c r="M9111" s="160"/>
    </row>
    <row r="9112" spans="2:13" x14ac:dyDescent="0.25">
      <c r="B9112" s="151"/>
      <c r="M9112" s="160"/>
    </row>
    <row r="9113" spans="2:13" x14ac:dyDescent="0.25">
      <c r="B9113" s="151"/>
      <c r="M9113" s="160"/>
    </row>
    <row r="9114" spans="2:13" x14ac:dyDescent="0.25">
      <c r="B9114" s="151"/>
      <c r="M9114" s="160"/>
    </row>
    <row r="9115" spans="2:13" x14ac:dyDescent="0.25">
      <c r="B9115" s="151"/>
      <c r="M9115" s="160"/>
    </row>
    <row r="9116" spans="2:13" x14ac:dyDescent="0.25">
      <c r="B9116" s="151"/>
      <c r="M9116" s="160"/>
    </row>
    <row r="9117" spans="2:13" x14ac:dyDescent="0.25">
      <c r="B9117" s="151"/>
      <c r="M9117" s="160"/>
    </row>
    <row r="9118" spans="2:13" x14ac:dyDescent="0.25">
      <c r="B9118" s="151"/>
      <c r="M9118" s="160"/>
    </row>
    <row r="9119" spans="2:13" x14ac:dyDescent="0.25">
      <c r="B9119" s="151"/>
      <c r="M9119" s="160"/>
    </row>
    <row r="9120" spans="2:13" x14ac:dyDescent="0.25">
      <c r="B9120" s="151"/>
      <c r="M9120" s="160"/>
    </row>
    <row r="9121" spans="2:13" x14ac:dyDescent="0.25">
      <c r="B9121" s="151"/>
      <c r="M9121" s="160"/>
    </row>
    <row r="9122" spans="2:13" x14ac:dyDescent="0.25">
      <c r="B9122" s="151"/>
      <c r="M9122" s="160"/>
    </row>
    <row r="9123" spans="2:13" x14ac:dyDescent="0.25">
      <c r="B9123" s="151"/>
      <c r="M9123" s="160"/>
    </row>
    <row r="9124" spans="2:13" x14ac:dyDescent="0.25">
      <c r="B9124" s="151"/>
      <c r="M9124" s="160"/>
    </row>
    <row r="9125" spans="2:13" x14ac:dyDescent="0.25">
      <c r="B9125" s="151"/>
      <c r="M9125" s="160"/>
    </row>
    <row r="9126" spans="2:13" x14ac:dyDescent="0.25">
      <c r="B9126" s="151"/>
      <c r="M9126" s="160"/>
    </row>
    <row r="9127" spans="2:13" x14ac:dyDescent="0.25">
      <c r="B9127" s="151"/>
      <c r="M9127" s="160"/>
    </row>
    <row r="9128" spans="2:13" x14ac:dyDescent="0.25">
      <c r="B9128" s="151"/>
      <c r="M9128" s="160"/>
    </row>
    <row r="9129" spans="2:13" x14ac:dyDescent="0.25">
      <c r="B9129" s="151"/>
      <c r="M9129" s="160"/>
    </row>
    <row r="9130" spans="2:13" x14ac:dyDescent="0.25">
      <c r="B9130" s="151"/>
      <c r="M9130" s="160"/>
    </row>
    <row r="9131" spans="2:13" x14ac:dyDescent="0.25">
      <c r="B9131" s="151"/>
      <c r="M9131" s="160"/>
    </row>
    <row r="9132" spans="2:13" x14ac:dyDescent="0.25">
      <c r="B9132" s="151"/>
      <c r="M9132" s="160"/>
    </row>
    <row r="9133" spans="2:13" x14ac:dyDescent="0.25">
      <c r="B9133" s="151"/>
      <c r="M9133" s="160"/>
    </row>
    <row r="9134" spans="2:13" x14ac:dyDescent="0.25">
      <c r="B9134" s="151"/>
      <c r="M9134" s="160"/>
    </row>
    <row r="9135" spans="2:13" x14ac:dyDescent="0.25">
      <c r="B9135" s="151"/>
      <c r="M9135" s="160"/>
    </row>
    <row r="9136" spans="2:13" x14ac:dyDescent="0.25">
      <c r="B9136" s="151"/>
      <c r="M9136" s="160"/>
    </row>
    <row r="9137" spans="2:13" x14ac:dyDescent="0.25">
      <c r="B9137" s="151"/>
      <c r="M9137" s="160"/>
    </row>
    <row r="9138" spans="2:13" x14ac:dyDescent="0.25">
      <c r="B9138" s="151"/>
      <c r="M9138" s="160"/>
    </row>
    <row r="9139" spans="2:13" x14ac:dyDescent="0.25">
      <c r="B9139" s="151"/>
      <c r="M9139" s="160"/>
    </row>
    <row r="9140" spans="2:13" x14ac:dyDescent="0.25">
      <c r="B9140" s="151"/>
      <c r="M9140" s="160"/>
    </row>
    <row r="9141" spans="2:13" x14ac:dyDescent="0.25">
      <c r="B9141" s="151"/>
      <c r="M9141" s="160"/>
    </row>
    <row r="9142" spans="2:13" x14ac:dyDescent="0.25">
      <c r="B9142" s="151"/>
      <c r="M9142" s="160"/>
    </row>
    <row r="9143" spans="2:13" x14ac:dyDescent="0.25">
      <c r="B9143" s="151"/>
      <c r="M9143" s="160"/>
    </row>
    <row r="9144" spans="2:13" x14ac:dyDescent="0.25">
      <c r="B9144" s="151"/>
      <c r="M9144" s="160"/>
    </row>
    <row r="9145" spans="2:13" x14ac:dyDescent="0.25">
      <c r="B9145" s="151"/>
      <c r="M9145" s="160"/>
    </row>
    <row r="9146" spans="2:13" x14ac:dyDescent="0.25">
      <c r="B9146" s="151"/>
      <c r="M9146" s="160"/>
    </row>
    <row r="9147" spans="2:13" x14ac:dyDescent="0.25">
      <c r="B9147" s="151"/>
      <c r="M9147" s="160"/>
    </row>
    <row r="9148" spans="2:13" x14ac:dyDescent="0.25">
      <c r="B9148" s="151"/>
      <c r="M9148" s="160"/>
    </row>
    <row r="9149" spans="2:13" x14ac:dyDescent="0.25">
      <c r="B9149" s="151"/>
      <c r="M9149" s="160"/>
    </row>
    <row r="9150" spans="2:13" x14ac:dyDescent="0.25">
      <c r="B9150" s="151"/>
      <c r="M9150" s="160"/>
    </row>
    <row r="9151" spans="2:13" x14ac:dyDescent="0.25">
      <c r="B9151" s="151"/>
      <c r="M9151" s="160"/>
    </row>
    <row r="9152" spans="2:13" x14ac:dyDescent="0.25">
      <c r="B9152" s="151"/>
      <c r="M9152" s="160"/>
    </row>
    <row r="9153" spans="2:13" x14ac:dyDescent="0.25">
      <c r="B9153" s="151"/>
      <c r="M9153" s="160"/>
    </row>
    <row r="9154" spans="2:13" x14ac:dyDescent="0.25">
      <c r="B9154" s="151"/>
      <c r="M9154" s="160"/>
    </row>
    <row r="9155" spans="2:13" x14ac:dyDescent="0.25">
      <c r="B9155" s="151"/>
      <c r="M9155" s="160"/>
    </row>
    <row r="9156" spans="2:13" x14ac:dyDescent="0.25">
      <c r="B9156" s="151"/>
      <c r="M9156" s="160"/>
    </row>
    <row r="9157" spans="2:13" x14ac:dyDescent="0.25">
      <c r="B9157" s="151"/>
      <c r="M9157" s="160"/>
    </row>
    <row r="9158" spans="2:13" x14ac:dyDescent="0.25">
      <c r="B9158" s="151"/>
      <c r="M9158" s="160"/>
    </row>
    <row r="9159" spans="2:13" x14ac:dyDescent="0.25">
      <c r="B9159" s="151"/>
      <c r="M9159" s="160"/>
    </row>
    <row r="9160" spans="2:13" x14ac:dyDescent="0.25">
      <c r="B9160" s="151"/>
      <c r="M9160" s="160"/>
    </row>
    <row r="9161" spans="2:13" x14ac:dyDescent="0.25">
      <c r="B9161" s="151"/>
      <c r="M9161" s="160"/>
    </row>
    <row r="9162" spans="2:13" x14ac:dyDescent="0.25">
      <c r="B9162" s="151"/>
      <c r="M9162" s="160"/>
    </row>
    <row r="9163" spans="2:13" x14ac:dyDescent="0.25">
      <c r="B9163" s="151"/>
      <c r="M9163" s="160"/>
    </row>
    <row r="9164" spans="2:13" x14ac:dyDescent="0.25">
      <c r="B9164" s="151"/>
      <c r="M9164" s="160"/>
    </row>
    <row r="9165" spans="2:13" x14ac:dyDescent="0.25">
      <c r="B9165" s="151"/>
      <c r="M9165" s="160"/>
    </row>
    <row r="9166" spans="2:13" x14ac:dyDescent="0.25">
      <c r="B9166" s="151"/>
      <c r="M9166" s="160"/>
    </row>
    <row r="9167" spans="2:13" x14ac:dyDescent="0.25">
      <c r="B9167" s="151"/>
      <c r="M9167" s="160"/>
    </row>
    <row r="9168" spans="2:13" x14ac:dyDescent="0.25">
      <c r="B9168" s="151"/>
      <c r="M9168" s="160"/>
    </row>
    <row r="9169" spans="2:13" x14ac:dyDescent="0.25">
      <c r="B9169" s="151"/>
      <c r="M9169" s="160"/>
    </row>
    <row r="9170" spans="2:13" x14ac:dyDescent="0.25">
      <c r="B9170" s="151"/>
      <c r="M9170" s="160"/>
    </row>
    <row r="9171" spans="2:13" x14ac:dyDescent="0.25">
      <c r="B9171" s="151"/>
      <c r="M9171" s="160"/>
    </row>
    <row r="9172" spans="2:13" x14ac:dyDescent="0.25">
      <c r="B9172" s="151"/>
      <c r="M9172" s="160"/>
    </row>
    <row r="9173" spans="2:13" x14ac:dyDescent="0.25">
      <c r="B9173" s="151"/>
      <c r="M9173" s="160"/>
    </row>
    <row r="9174" spans="2:13" x14ac:dyDescent="0.25">
      <c r="B9174" s="151"/>
      <c r="M9174" s="160"/>
    </row>
    <row r="9175" spans="2:13" x14ac:dyDescent="0.25">
      <c r="B9175" s="151"/>
      <c r="M9175" s="160"/>
    </row>
    <row r="9176" spans="2:13" x14ac:dyDescent="0.25">
      <c r="B9176" s="151"/>
      <c r="M9176" s="160"/>
    </row>
    <row r="9177" spans="2:13" x14ac:dyDescent="0.25">
      <c r="B9177" s="151"/>
      <c r="M9177" s="160"/>
    </row>
    <row r="9178" spans="2:13" x14ac:dyDescent="0.25">
      <c r="B9178" s="151"/>
      <c r="M9178" s="160"/>
    </row>
    <row r="9179" spans="2:13" x14ac:dyDescent="0.25">
      <c r="B9179" s="151"/>
      <c r="M9179" s="160"/>
    </row>
    <row r="9180" spans="2:13" x14ac:dyDescent="0.25">
      <c r="B9180" s="151"/>
      <c r="M9180" s="160"/>
    </row>
    <row r="9181" spans="2:13" x14ac:dyDescent="0.25">
      <c r="B9181" s="151"/>
      <c r="M9181" s="160"/>
    </row>
    <row r="9182" spans="2:13" x14ac:dyDescent="0.25">
      <c r="B9182" s="151"/>
      <c r="M9182" s="160"/>
    </row>
    <row r="9183" spans="2:13" x14ac:dyDescent="0.25">
      <c r="B9183" s="151"/>
      <c r="M9183" s="160"/>
    </row>
    <row r="9184" spans="2:13" x14ac:dyDescent="0.25">
      <c r="B9184" s="151"/>
      <c r="M9184" s="160"/>
    </row>
    <row r="9185" spans="2:13" x14ac:dyDescent="0.25">
      <c r="B9185" s="151"/>
      <c r="M9185" s="160"/>
    </row>
    <row r="9186" spans="2:13" x14ac:dyDescent="0.25">
      <c r="B9186" s="151"/>
      <c r="M9186" s="160"/>
    </row>
    <row r="9187" spans="2:13" x14ac:dyDescent="0.25">
      <c r="B9187" s="151"/>
      <c r="M9187" s="160"/>
    </row>
    <row r="9188" spans="2:13" x14ac:dyDescent="0.25">
      <c r="B9188" s="151"/>
      <c r="M9188" s="160"/>
    </row>
    <row r="9189" spans="2:13" x14ac:dyDescent="0.25">
      <c r="B9189" s="151"/>
      <c r="M9189" s="160"/>
    </row>
    <row r="9190" spans="2:13" x14ac:dyDescent="0.25">
      <c r="B9190" s="151"/>
      <c r="M9190" s="160"/>
    </row>
    <row r="9191" spans="2:13" x14ac:dyDescent="0.25">
      <c r="B9191" s="151"/>
      <c r="M9191" s="160"/>
    </row>
    <row r="9192" spans="2:13" x14ac:dyDescent="0.25">
      <c r="B9192" s="151"/>
      <c r="M9192" s="160"/>
    </row>
    <row r="9193" spans="2:13" x14ac:dyDescent="0.25">
      <c r="B9193" s="151"/>
      <c r="M9193" s="160"/>
    </row>
    <row r="9194" spans="2:13" x14ac:dyDescent="0.25">
      <c r="B9194" s="151"/>
      <c r="M9194" s="160"/>
    </row>
    <row r="9195" spans="2:13" x14ac:dyDescent="0.25">
      <c r="B9195" s="151"/>
      <c r="M9195" s="160"/>
    </row>
    <row r="9196" spans="2:13" x14ac:dyDescent="0.25">
      <c r="B9196" s="151"/>
      <c r="M9196" s="160"/>
    </row>
    <row r="9197" spans="2:13" x14ac:dyDescent="0.25">
      <c r="B9197" s="151"/>
      <c r="M9197" s="160"/>
    </row>
    <row r="9198" spans="2:13" x14ac:dyDescent="0.25">
      <c r="B9198" s="151"/>
      <c r="M9198" s="160"/>
    </row>
    <row r="9199" spans="2:13" x14ac:dyDescent="0.25">
      <c r="B9199" s="151"/>
      <c r="M9199" s="160"/>
    </row>
    <row r="9200" spans="2:13" x14ac:dyDescent="0.25">
      <c r="B9200" s="151"/>
      <c r="M9200" s="160"/>
    </row>
    <row r="9201" spans="2:13" x14ac:dyDescent="0.25">
      <c r="B9201" s="151"/>
      <c r="M9201" s="160"/>
    </row>
    <row r="9202" spans="2:13" x14ac:dyDescent="0.25">
      <c r="B9202" s="151"/>
      <c r="M9202" s="160"/>
    </row>
    <row r="9203" spans="2:13" x14ac:dyDescent="0.25">
      <c r="B9203" s="151"/>
      <c r="M9203" s="160"/>
    </row>
    <row r="9204" spans="2:13" x14ac:dyDescent="0.25">
      <c r="B9204" s="151"/>
      <c r="M9204" s="160"/>
    </row>
    <row r="9205" spans="2:13" x14ac:dyDescent="0.25">
      <c r="B9205" s="151"/>
      <c r="M9205" s="160"/>
    </row>
    <row r="9206" spans="2:13" x14ac:dyDescent="0.25">
      <c r="B9206" s="151"/>
      <c r="M9206" s="160"/>
    </row>
    <row r="9207" spans="2:13" x14ac:dyDescent="0.25">
      <c r="B9207" s="151"/>
      <c r="M9207" s="160"/>
    </row>
    <row r="9208" spans="2:13" x14ac:dyDescent="0.25">
      <c r="B9208" s="151"/>
      <c r="M9208" s="160"/>
    </row>
    <row r="9209" spans="2:13" x14ac:dyDescent="0.25">
      <c r="B9209" s="151"/>
      <c r="M9209" s="160"/>
    </row>
    <row r="9210" spans="2:13" x14ac:dyDescent="0.25">
      <c r="B9210" s="151"/>
      <c r="M9210" s="160"/>
    </row>
    <row r="9211" spans="2:13" x14ac:dyDescent="0.25">
      <c r="B9211" s="151"/>
      <c r="M9211" s="160"/>
    </row>
    <row r="9212" spans="2:13" x14ac:dyDescent="0.25">
      <c r="B9212" s="151"/>
      <c r="M9212" s="160"/>
    </row>
    <row r="9213" spans="2:13" x14ac:dyDescent="0.25">
      <c r="B9213" s="151"/>
      <c r="M9213" s="160"/>
    </row>
    <row r="9214" spans="2:13" x14ac:dyDescent="0.25">
      <c r="B9214" s="151"/>
      <c r="M9214" s="160"/>
    </row>
    <row r="9215" spans="2:13" x14ac:dyDescent="0.25">
      <c r="B9215" s="151"/>
      <c r="M9215" s="160"/>
    </row>
    <row r="9216" spans="2:13" x14ac:dyDescent="0.25">
      <c r="B9216" s="151"/>
      <c r="M9216" s="160"/>
    </row>
    <row r="9217" spans="2:13" x14ac:dyDescent="0.25">
      <c r="B9217" s="151"/>
      <c r="M9217" s="160"/>
    </row>
    <row r="9218" spans="2:13" x14ac:dyDescent="0.25">
      <c r="B9218" s="151"/>
      <c r="M9218" s="160"/>
    </row>
    <row r="9219" spans="2:13" x14ac:dyDescent="0.25">
      <c r="B9219" s="151"/>
      <c r="M9219" s="160"/>
    </row>
    <row r="9220" spans="2:13" x14ac:dyDescent="0.25">
      <c r="B9220" s="151"/>
      <c r="M9220" s="160"/>
    </row>
    <row r="9221" spans="2:13" x14ac:dyDescent="0.25">
      <c r="B9221" s="151"/>
      <c r="M9221" s="160"/>
    </row>
    <row r="9222" spans="2:13" x14ac:dyDescent="0.25">
      <c r="B9222" s="151"/>
      <c r="M9222" s="160"/>
    </row>
    <row r="9223" spans="2:13" x14ac:dyDescent="0.25">
      <c r="B9223" s="151"/>
      <c r="M9223" s="160"/>
    </row>
    <row r="9224" spans="2:13" x14ac:dyDescent="0.25">
      <c r="B9224" s="151"/>
      <c r="M9224" s="160"/>
    </row>
    <row r="9225" spans="2:13" x14ac:dyDescent="0.25">
      <c r="B9225" s="151"/>
      <c r="M9225" s="160"/>
    </row>
    <row r="9226" spans="2:13" x14ac:dyDescent="0.25">
      <c r="B9226" s="151"/>
      <c r="M9226" s="160"/>
    </row>
    <row r="9227" spans="2:13" x14ac:dyDescent="0.25">
      <c r="B9227" s="151"/>
      <c r="M9227" s="160"/>
    </row>
    <row r="9228" spans="2:13" x14ac:dyDescent="0.25">
      <c r="B9228" s="151"/>
      <c r="M9228" s="160"/>
    </row>
    <row r="9229" spans="2:13" x14ac:dyDescent="0.25">
      <c r="B9229" s="151"/>
      <c r="M9229" s="160"/>
    </row>
    <row r="9230" spans="2:13" x14ac:dyDescent="0.25">
      <c r="B9230" s="151"/>
      <c r="M9230" s="160"/>
    </row>
    <row r="9231" spans="2:13" x14ac:dyDescent="0.25">
      <c r="B9231" s="151"/>
      <c r="M9231" s="160"/>
    </row>
    <row r="9232" spans="2:13" x14ac:dyDescent="0.25">
      <c r="B9232" s="151"/>
      <c r="M9232" s="160"/>
    </row>
    <row r="9233" spans="2:13" x14ac:dyDescent="0.25">
      <c r="B9233" s="151"/>
      <c r="M9233" s="160"/>
    </row>
    <row r="9234" spans="2:13" x14ac:dyDescent="0.25">
      <c r="B9234" s="151"/>
      <c r="M9234" s="160"/>
    </row>
    <row r="9235" spans="2:13" x14ac:dyDescent="0.25">
      <c r="B9235" s="151"/>
      <c r="M9235" s="160"/>
    </row>
    <row r="9236" spans="2:13" x14ac:dyDescent="0.25">
      <c r="B9236" s="151"/>
      <c r="M9236" s="160"/>
    </row>
    <row r="9237" spans="2:13" x14ac:dyDescent="0.25">
      <c r="B9237" s="151"/>
      <c r="M9237" s="160"/>
    </row>
    <row r="9238" spans="2:13" x14ac:dyDescent="0.25">
      <c r="B9238" s="151"/>
      <c r="M9238" s="160"/>
    </row>
    <row r="9239" spans="2:13" x14ac:dyDescent="0.25">
      <c r="B9239" s="151"/>
      <c r="M9239" s="160"/>
    </row>
    <row r="9240" spans="2:13" x14ac:dyDescent="0.25">
      <c r="B9240" s="151"/>
      <c r="M9240" s="160"/>
    </row>
    <row r="9241" spans="2:13" x14ac:dyDescent="0.25">
      <c r="B9241" s="151"/>
      <c r="M9241" s="160"/>
    </row>
    <row r="9242" spans="2:13" x14ac:dyDescent="0.25">
      <c r="B9242" s="151"/>
      <c r="M9242" s="160"/>
    </row>
    <row r="9243" spans="2:13" x14ac:dyDescent="0.25">
      <c r="B9243" s="151"/>
      <c r="M9243" s="160"/>
    </row>
    <row r="9244" spans="2:13" x14ac:dyDescent="0.25">
      <c r="B9244" s="151"/>
      <c r="M9244" s="160"/>
    </row>
    <row r="9245" spans="2:13" x14ac:dyDescent="0.25">
      <c r="B9245" s="151"/>
      <c r="M9245" s="160"/>
    </row>
    <row r="9246" spans="2:13" x14ac:dyDescent="0.25">
      <c r="B9246" s="151"/>
      <c r="M9246" s="160"/>
    </row>
    <row r="9247" spans="2:13" x14ac:dyDescent="0.25">
      <c r="B9247" s="151"/>
      <c r="M9247" s="160"/>
    </row>
    <row r="9248" spans="2:13" x14ac:dyDescent="0.25">
      <c r="B9248" s="151"/>
      <c r="M9248" s="160"/>
    </row>
    <row r="9249" spans="2:13" x14ac:dyDescent="0.25">
      <c r="B9249" s="151"/>
      <c r="M9249" s="160"/>
    </row>
    <row r="9250" spans="2:13" x14ac:dyDescent="0.25">
      <c r="B9250" s="151"/>
      <c r="M9250" s="160"/>
    </row>
    <row r="9251" spans="2:13" x14ac:dyDescent="0.25">
      <c r="B9251" s="151"/>
      <c r="M9251" s="160"/>
    </row>
    <row r="9252" spans="2:13" x14ac:dyDescent="0.25">
      <c r="B9252" s="151"/>
      <c r="M9252" s="160"/>
    </row>
    <row r="9253" spans="2:13" x14ac:dyDescent="0.25">
      <c r="B9253" s="151"/>
      <c r="M9253" s="160"/>
    </row>
    <row r="9254" spans="2:13" x14ac:dyDescent="0.25">
      <c r="B9254" s="151"/>
      <c r="M9254" s="160"/>
    </row>
    <row r="9255" spans="2:13" x14ac:dyDescent="0.25">
      <c r="B9255" s="151"/>
      <c r="M9255" s="160"/>
    </row>
    <row r="9256" spans="2:13" x14ac:dyDescent="0.25">
      <c r="B9256" s="151"/>
      <c r="M9256" s="160"/>
    </row>
    <row r="9257" spans="2:13" x14ac:dyDescent="0.25">
      <c r="B9257" s="151"/>
      <c r="M9257" s="160"/>
    </row>
    <row r="9258" spans="2:13" x14ac:dyDescent="0.25">
      <c r="B9258" s="151"/>
      <c r="M9258" s="160"/>
    </row>
    <row r="9259" spans="2:13" x14ac:dyDescent="0.25">
      <c r="B9259" s="151"/>
      <c r="M9259" s="160"/>
    </row>
    <row r="9260" spans="2:13" x14ac:dyDescent="0.25">
      <c r="B9260" s="151"/>
      <c r="M9260" s="160"/>
    </row>
    <row r="9261" spans="2:13" x14ac:dyDescent="0.25">
      <c r="B9261" s="151"/>
      <c r="M9261" s="160"/>
    </row>
    <row r="9262" spans="2:13" x14ac:dyDescent="0.25">
      <c r="B9262" s="151"/>
      <c r="M9262" s="160"/>
    </row>
    <row r="9263" spans="2:13" x14ac:dyDescent="0.25">
      <c r="B9263" s="151"/>
      <c r="M9263" s="160"/>
    </row>
    <row r="9264" spans="2:13" x14ac:dyDescent="0.25">
      <c r="B9264" s="151"/>
      <c r="M9264" s="160"/>
    </row>
    <row r="9265" spans="2:13" x14ac:dyDescent="0.25">
      <c r="B9265" s="151"/>
      <c r="M9265" s="160"/>
    </row>
    <row r="9266" spans="2:13" x14ac:dyDescent="0.25">
      <c r="B9266" s="151"/>
      <c r="M9266" s="160"/>
    </row>
    <row r="9267" spans="2:13" x14ac:dyDescent="0.25">
      <c r="B9267" s="151"/>
      <c r="M9267" s="160"/>
    </row>
    <row r="9268" spans="2:13" x14ac:dyDescent="0.25">
      <c r="B9268" s="151"/>
      <c r="M9268" s="160"/>
    </row>
    <row r="9269" spans="2:13" x14ac:dyDescent="0.25">
      <c r="B9269" s="151"/>
      <c r="M9269" s="160"/>
    </row>
    <row r="9270" spans="2:13" x14ac:dyDescent="0.25">
      <c r="B9270" s="151"/>
      <c r="M9270" s="160"/>
    </row>
    <row r="9271" spans="2:13" x14ac:dyDescent="0.25">
      <c r="B9271" s="151"/>
      <c r="M9271" s="160"/>
    </row>
    <row r="9272" spans="2:13" x14ac:dyDescent="0.25">
      <c r="B9272" s="151"/>
      <c r="M9272" s="160"/>
    </row>
    <row r="9273" spans="2:13" x14ac:dyDescent="0.25">
      <c r="B9273" s="151"/>
      <c r="M9273" s="160"/>
    </row>
    <row r="9274" spans="2:13" x14ac:dyDescent="0.25">
      <c r="B9274" s="151"/>
      <c r="M9274" s="160"/>
    </row>
    <row r="9275" spans="2:13" x14ac:dyDescent="0.25">
      <c r="B9275" s="151"/>
      <c r="M9275" s="160"/>
    </row>
    <row r="9276" spans="2:13" x14ac:dyDescent="0.25">
      <c r="B9276" s="151"/>
      <c r="M9276" s="160"/>
    </row>
    <row r="9277" spans="2:13" x14ac:dyDescent="0.25">
      <c r="B9277" s="151"/>
      <c r="M9277" s="160"/>
    </row>
    <row r="9278" spans="2:13" x14ac:dyDescent="0.25">
      <c r="B9278" s="151"/>
      <c r="M9278" s="160"/>
    </row>
    <row r="9279" spans="2:13" x14ac:dyDescent="0.25">
      <c r="B9279" s="151"/>
      <c r="M9279" s="160"/>
    </row>
    <row r="9280" spans="2:13" x14ac:dyDescent="0.25">
      <c r="B9280" s="151"/>
      <c r="M9280" s="160"/>
    </row>
    <row r="9281" spans="2:13" x14ac:dyDescent="0.25">
      <c r="B9281" s="151"/>
      <c r="M9281" s="160"/>
    </row>
    <row r="9282" spans="2:13" x14ac:dyDescent="0.25">
      <c r="B9282" s="151"/>
      <c r="M9282" s="160"/>
    </row>
    <row r="9283" spans="2:13" x14ac:dyDescent="0.25">
      <c r="B9283" s="151"/>
      <c r="M9283" s="160"/>
    </row>
    <row r="9284" spans="2:13" x14ac:dyDescent="0.25">
      <c r="B9284" s="151"/>
      <c r="M9284" s="160"/>
    </row>
    <row r="9285" spans="2:13" x14ac:dyDescent="0.25">
      <c r="B9285" s="151"/>
      <c r="M9285" s="160"/>
    </row>
    <row r="9286" spans="2:13" x14ac:dyDescent="0.25">
      <c r="B9286" s="151"/>
      <c r="M9286" s="160"/>
    </row>
    <row r="9287" spans="2:13" x14ac:dyDescent="0.25">
      <c r="B9287" s="151"/>
      <c r="M9287" s="160"/>
    </row>
    <row r="9288" spans="2:13" x14ac:dyDescent="0.25">
      <c r="B9288" s="151"/>
      <c r="M9288" s="160"/>
    </row>
    <row r="9289" spans="2:13" x14ac:dyDescent="0.25">
      <c r="B9289" s="151"/>
      <c r="M9289" s="160"/>
    </row>
    <row r="9290" spans="2:13" x14ac:dyDescent="0.25">
      <c r="B9290" s="151"/>
      <c r="M9290" s="160"/>
    </row>
    <row r="9291" spans="2:13" x14ac:dyDescent="0.25">
      <c r="B9291" s="151"/>
      <c r="M9291" s="160"/>
    </row>
    <row r="9292" spans="2:13" x14ac:dyDescent="0.25">
      <c r="B9292" s="151"/>
      <c r="M9292" s="160"/>
    </row>
    <row r="9293" spans="2:13" x14ac:dyDescent="0.25">
      <c r="B9293" s="151"/>
      <c r="M9293" s="160"/>
    </row>
    <row r="9294" spans="2:13" x14ac:dyDescent="0.25">
      <c r="B9294" s="151"/>
      <c r="M9294" s="160"/>
    </row>
    <row r="9295" spans="2:13" x14ac:dyDescent="0.25">
      <c r="B9295" s="151"/>
      <c r="M9295" s="160"/>
    </row>
    <row r="9296" spans="2:13" x14ac:dyDescent="0.25">
      <c r="B9296" s="151"/>
      <c r="M9296" s="160"/>
    </row>
    <row r="9297" spans="2:13" x14ac:dyDescent="0.25">
      <c r="B9297" s="151"/>
      <c r="M9297" s="160"/>
    </row>
    <row r="9298" spans="2:13" x14ac:dyDescent="0.25">
      <c r="B9298" s="151"/>
      <c r="M9298" s="160"/>
    </row>
    <row r="9299" spans="2:13" x14ac:dyDescent="0.25">
      <c r="B9299" s="151"/>
      <c r="M9299" s="160"/>
    </row>
    <row r="9300" spans="2:13" x14ac:dyDescent="0.25">
      <c r="B9300" s="151"/>
      <c r="M9300" s="160"/>
    </row>
    <row r="9301" spans="2:13" x14ac:dyDescent="0.25">
      <c r="B9301" s="151"/>
      <c r="M9301" s="160"/>
    </row>
    <row r="9302" spans="2:13" x14ac:dyDescent="0.25">
      <c r="B9302" s="151"/>
      <c r="M9302" s="160"/>
    </row>
    <row r="9303" spans="2:13" x14ac:dyDescent="0.25">
      <c r="B9303" s="151"/>
      <c r="M9303" s="160"/>
    </row>
    <row r="9304" spans="2:13" x14ac:dyDescent="0.25">
      <c r="B9304" s="151"/>
      <c r="M9304" s="160"/>
    </row>
    <row r="9305" spans="2:13" x14ac:dyDescent="0.25">
      <c r="B9305" s="151"/>
      <c r="M9305" s="160"/>
    </row>
    <row r="9306" spans="2:13" x14ac:dyDescent="0.25">
      <c r="B9306" s="151"/>
      <c r="M9306" s="160"/>
    </row>
    <row r="9307" spans="2:13" x14ac:dyDescent="0.25">
      <c r="B9307" s="151"/>
      <c r="M9307" s="160"/>
    </row>
    <row r="9308" spans="2:13" x14ac:dyDescent="0.25">
      <c r="B9308" s="151"/>
      <c r="M9308" s="160"/>
    </row>
    <row r="9309" spans="2:13" x14ac:dyDescent="0.25">
      <c r="B9309" s="151"/>
      <c r="M9309" s="160"/>
    </row>
    <row r="9310" spans="2:13" x14ac:dyDescent="0.25">
      <c r="B9310" s="151"/>
      <c r="M9310" s="160"/>
    </row>
    <row r="9311" spans="2:13" x14ac:dyDescent="0.25">
      <c r="B9311" s="151"/>
      <c r="M9311" s="160"/>
    </row>
    <row r="9312" spans="2:13" x14ac:dyDescent="0.25">
      <c r="B9312" s="151"/>
      <c r="M9312" s="160"/>
    </row>
    <row r="9313" spans="2:13" x14ac:dyDescent="0.25">
      <c r="B9313" s="151"/>
      <c r="M9313" s="160"/>
    </row>
    <row r="9314" spans="2:13" x14ac:dyDescent="0.25">
      <c r="B9314" s="151"/>
      <c r="M9314" s="160"/>
    </row>
    <row r="9315" spans="2:13" x14ac:dyDescent="0.25">
      <c r="B9315" s="151"/>
      <c r="M9315" s="160"/>
    </row>
    <row r="9316" spans="2:13" x14ac:dyDescent="0.25">
      <c r="B9316" s="151"/>
      <c r="M9316" s="160"/>
    </row>
    <row r="9317" spans="2:13" x14ac:dyDescent="0.25">
      <c r="B9317" s="151"/>
      <c r="M9317" s="160"/>
    </row>
    <row r="9318" spans="2:13" x14ac:dyDescent="0.25">
      <c r="B9318" s="151"/>
      <c r="M9318" s="160"/>
    </row>
    <row r="9319" spans="2:13" x14ac:dyDescent="0.25">
      <c r="B9319" s="151"/>
      <c r="M9319" s="160"/>
    </row>
    <row r="9320" spans="2:13" x14ac:dyDescent="0.25">
      <c r="B9320" s="151"/>
      <c r="M9320" s="160"/>
    </row>
    <row r="9321" spans="2:13" x14ac:dyDescent="0.25">
      <c r="B9321" s="151"/>
      <c r="M9321" s="160"/>
    </row>
    <row r="9322" spans="2:13" x14ac:dyDescent="0.25">
      <c r="B9322" s="151"/>
      <c r="M9322" s="160"/>
    </row>
    <row r="9323" spans="2:13" x14ac:dyDescent="0.25">
      <c r="B9323" s="151"/>
      <c r="M9323" s="160"/>
    </row>
    <row r="9324" spans="2:13" x14ac:dyDescent="0.25">
      <c r="B9324" s="151"/>
      <c r="M9324" s="160"/>
    </row>
    <row r="9325" spans="2:13" x14ac:dyDescent="0.25">
      <c r="B9325" s="151"/>
      <c r="M9325" s="160"/>
    </row>
    <row r="9326" spans="2:13" x14ac:dyDescent="0.25">
      <c r="B9326" s="151"/>
      <c r="M9326" s="160"/>
    </row>
    <row r="9327" spans="2:13" x14ac:dyDescent="0.25">
      <c r="B9327" s="151"/>
      <c r="M9327" s="160"/>
    </row>
    <row r="9328" spans="2:13" x14ac:dyDescent="0.25">
      <c r="B9328" s="151"/>
      <c r="M9328" s="160"/>
    </row>
    <row r="9329" spans="2:13" x14ac:dyDescent="0.25">
      <c r="B9329" s="151"/>
      <c r="M9329" s="160"/>
    </row>
    <row r="9330" spans="2:13" x14ac:dyDescent="0.25">
      <c r="B9330" s="151"/>
      <c r="M9330" s="160"/>
    </row>
    <row r="9331" spans="2:13" x14ac:dyDescent="0.25">
      <c r="B9331" s="151"/>
      <c r="M9331" s="160"/>
    </row>
    <row r="9332" spans="2:13" x14ac:dyDescent="0.25">
      <c r="B9332" s="151"/>
      <c r="M9332" s="160"/>
    </row>
    <row r="9333" spans="2:13" x14ac:dyDescent="0.25">
      <c r="B9333" s="151"/>
      <c r="M9333" s="160"/>
    </row>
    <row r="9334" spans="2:13" x14ac:dyDescent="0.25">
      <c r="B9334" s="151"/>
      <c r="M9334" s="160"/>
    </row>
    <row r="9335" spans="2:13" x14ac:dyDescent="0.25">
      <c r="B9335" s="151"/>
      <c r="M9335" s="160"/>
    </row>
    <row r="9336" spans="2:13" x14ac:dyDescent="0.25">
      <c r="B9336" s="151"/>
      <c r="M9336" s="160"/>
    </row>
    <row r="9337" spans="2:13" x14ac:dyDescent="0.25">
      <c r="B9337" s="151"/>
      <c r="M9337" s="160"/>
    </row>
    <row r="9338" spans="2:13" x14ac:dyDescent="0.25">
      <c r="B9338" s="151"/>
      <c r="M9338" s="160"/>
    </row>
    <row r="9339" spans="2:13" x14ac:dyDescent="0.25">
      <c r="B9339" s="151"/>
      <c r="M9339" s="160"/>
    </row>
    <row r="9340" spans="2:13" x14ac:dyDescent="0.25">
      <c r="B9340" s="151"/>
      <c r="M9340" s="160"/>
    </row>
    <row r="9341" spans="2:13" x14ac:dyDescent="0.25">
      <c r="B9341" s="151"/>
      <c r="M9341" s="160"/>
    </row>
    <row r="9342" spans="2:13" x14ac:dyDescent="0.25">
      <c r="B9342" s="151"/>
      <c r="M9342" s="160"/>
    </row>
    <row r="9343" spans="2:13" x14ac:dyDescent="0.25">
      <c r="B9343" s="151"/>
      <c r="M9343" s="160"/>
    </row>
    <row r="9344" spans="2:13" x14ac:dyDescent="0.25">
      <c r="B9344" s="151"/>
      <c r="M9344" s="160"/>
    </row>
    <row r="9345" spans="2:13" x14ac:dyDescent="0.25">
      <c r="B9345" s="151"/>
      <c r="M9345" s="160"/>
    </row>
    <row r="9346" spans="2:13" x14ac:dyDescent="0.25">
      <c r="B9346" s="151"/>
      <c r="M9346" s="160"/>
    </row>
    <row r="9347" spans="2:13" x14ac:dyDescent="0.25">
      <c r="B9347" s="151"/>
      <c r="M9347" s="160"/>
    </row>
    <row r="9348" spans="2:13" x14ac:dyDescent="0.25">
      <c r="B9348" s="151"/>
      <c r="M9348" s="160"/>
    </row>
    <row r="9349" spans="2:13" x14ac:dyDescent="0.25">
      <c r="B9349" s="151"/>
      <c r="M9349" s="160"/>
    </row>
    <row r="9350" spans="2:13" x14ac:dyDescent="0.25">
      <c r="B9350" s="151"/>
      <c r="M9350" s="160"/>
    </row>
    <row r="9351" spans="2:13" x14ac:dyDescent="0.25">
      <c r="B9351" s="151"/>
      <c r="M9351" s="160"/>
    </row>
    <row r="9352" spans="2:13" x14ac:dyDescent="0.25">
      <c r="B9352" s="151"/>
      <c r="M9352" s="160"/>
    </row>
    <row r="9353" spans="2:13" x14ac:dyDescent="0.25">
      <c r="B9353" s="151"/>
      <c r="M9353" s="160"/>
    </row>
    <row r="9354" spans="2:13" x14ac:dyDescent="0.25">
      <c r="B9354" s="151"/>
      <c r="M9354" s="160"/>
    </row>
    <row r="9355" spans="2:13" x14ac:dyDescent="0.25">
      <c r="B9355" s="151"/>
      <c r="M9355" s="160"/>
    </row>
    <row r="9356" spans="2:13" x14ac:dyDescent="0.25">
      <c r="B9356" s="151"/>
      <c r="M9356" s="160"/>
    </row>
    <row r="9357" spans="2:13" x14ac:dyDescent="0.25">
      <c r="B9357" s="151"/>
      <c r="M9357" s="160"/>
    </row>
    <row r="9358" spans="2:13" x14ac:dyDescent="0.25">
      <c r="B9358" s="151"/>
      <c r="M9358" s="160"/>
    </row>
    <row r="9359" spans="2:13" x14ac:dyDescent="0.25">
      <c r="B9359" s="151"/>
      <c r="M9359" s="160"/>
    </row>
    <row r="9360" spans="2:13" x14ac:dyDescent="0.25">
      <c r="B9360" s="151"/>
      <c r="M9360" s="160"/>
    </row>
    <row r="9361" spans="2:13" x14ac:dyDescent="0.25">
      <c r="B9361" s="151"/>
      <c r="M9361" s="160"/>
    </row>
    <row r="9362" spans="2:13" x14ac:dyDescent="0.25">
      <c r="B9362" s="151"/>
      <c r="M9362" s="160"/>
    </row>
    <row r="9363" spans="2:13" x14ac:dyDescent="0.25">
      <c r="B9363" s="151"/>
      <c r="M9363" s="160"/>
    </row>
    <row r="9364" spans="2:13" x14ac:dyDescent="0.25">
      <c r="B9364" s="151"/>
      <c r="M9364" s="160"/>
    </row>
    <row r="9365" spans="2:13" x14ac:dyDescent="0.25">
      <c r="B9365" s="151"/>
      <c r="M9365" s="160"/>
    </row>
    <row r="9366" spans="2:13" x14ac:dyDescent="0.25">
      <c r="B9366" s="151"/>
      <c r="M9366" s="160"/>
    </row>
    <row r="9367" spans="2:13" x14ac:dyDescent="0.25">
      <c r="B9367" s="151"/>
      <c r="M9367" s="160"/>
    </row>
    <row r="9368" spans="2:13" x14ac:dyDescent="0.25">
      <c r="B9368" s="151"/>
      <c r="M9368" s="160"/>
    </row>
    <row r="9369" spans="2:13" x14ac:dyDescent="0.25">
      <c r="B9369" s="151"/>
      <c r="M9369" s="160"/>
    </row>
    <row r="9370" spans="2:13" x14ac:dyDescent="0.25">
      <c r="B9370" s="151"/>
      <c r="M9370" s="160"/>
    </row>
    <row r="9371" spans="2:13" x14ac:dyDescent="0.25">
      <c r="B9371" s="151"/>
      <c r="M9371" s="160"/>
    </row>
    <row r="9372" spans="2:13" x14ac:dyDescent="0.25">
      <c r="B9372" s="151"/>
      <c r="M9372" s="160"/>
    </row>
    <row r="9373" spans="2:13" x14ac:dyDescent="0.25">
      <c r="B9373" s="151"/>
      <c r="M9373" s="160"/>
    </row>
    <row r="9374" spans="2:13" x14ac:dyDescent="0.25">
      <c r="B9374" s="151"/>
      <c r="M9374" s="160"/>
    </row>
    <row r="9375" spans="2:13" x14ac:dyDescent="0.25">
      <c r="B9375" s="151"/>
      <c r="M9375" s="160"/>
    </row>
    <row r="9376" spans="2:13" x14ac:dyDescent="0.25">
      <c r="B9376" s="151"/>
      <c r="M9376" s="160"/>
    </row>
    <row r="9377" spans="2:13" x14ac:dyDescent="0.25">
      <c r="B9377" s="151"/>
      <c r="M9377" s="160"/>
    </row>
    <row r="9378" spans="2:13" x14ac:dyDescent="0.25">
      <c r="B9378" s="151"/>
      <c r="M9378" s="160"/>
    </row>
    <row r="9379" spans="2:13" x14ac:dyDescent="0.25">
      <c r="B9379" s="151"/>
      <c r="M9379" s="160"/>
    </row>
    <row r="9380" spans="2:13" x14ac:dyDescent="0.25">
      <c r="B9380" s="151"/>
      <c r="M9380" s="160"/>
    </row>
    <row r="9381" spans="2:13" x14ac:dyDescent="0.25">
      <c r="B9381" s="151"/>
      <c r="M9381" s="160"/>
    </row>
    <row r="9382" spans="2:13" x14ac:dyDescent="0.25">
      <c r="B9382" s="151"/>
      <c r="M9382" s="160"/>
    </row>
    <row r="9383" spans="2:13" x14ac:dyDescent="0.25">
      <c r="B9383" s="151"/>
      <c r="M9383" s="160"/>
    </row>
    <row r="9384" spans="2:13" x14ac:dyDescent="0.25">
      <c r="B9384" s="151"/>
      <c r="M9384" s="160"/>
    </row>
    <row r="9385" spans="2:13" x14ac:dyDescent="0.25">
      <c r="B9385" s="151"/>
      <c r="M9385" s="160"/>
    </row>
    <row r="9386" spans="2:13" x14ac:dyDescent="0.25">
      <c r="B9386" s="151"/>
      <c r="M9386" s="160"/>
    </row>
    <row r="9387" spans="2:13" x14ac:dyDescent="0.25">
      <c r="B9387" s="151"/>
      <c r="M9387" s="160"/>
    </row>
    <row r="9388" spans="2:13" x14ac:dyDescent="0.25">
      <c r="B9388" s="151"/>
      <c r="M9388" s="160"/>
    </row>
    <row r="9389" spans="2:13" x14ac:dyDescent="0.25">
      <c r="B9389" s="151"/>
      <c r="M9389" s="160"/>
    </row>
    <row r="9390" spans="2:13" x14ac:dyDescent="0.25">
      <c r="B9390" s="151"/>
      <c r="M9390" s="160"/>
    </row>
    <row r="9391" spans="2:13" x14ac:dyDescent="0.25">
      <c r="B9391" s="151"/>
      <c r="M9391" s="160"/>
    </row>
    <row r="9392" spans="2:13" x14ac:dyDescent="0.25">
      <c r="B9392" s="151"/>
      <c r="M9392" s="160"/>
    </row>
    <row r="9393" spans="2:13" x14ac:dyDescent="0.25">
      <c r="B9393" s="151"/>
      <c r="M9393" s="160"/>
    </row>
    <row r="9394" spans="2:13" x14ac:dyDescent="0.25">
      <c r="B9394" s="151"/>
      <c r="M9394" s="160"/>
    </row>
    <row r="9395" spans="2:13" x14ac:dyDescent="0.25">
      <c r="B9395" s="151"/>
      <c r="M9395" s="160"/>
    </row>
    <row r="9396" spans="2:13" x14ac:dyDescent="0.25">
      <c r="B9396" s="151"/>
      <c r="M9396" s="160"/>
    </row>
    <row r="9397" spans="2:13" x14ac:dyDescent="0.25">
      <c r="B9397" s="151"/>
      <c r="M9397" s="160"/>
    </row>
    <row r="9398" spans="2:13" x14ac:dyDescent="0.25">
      <c r="B9398" s="151"/>
      <c r="M9398" s="160"/>
    </row>
    <row r="9399" spans="2:13" x14ac:dyDescent="0.25">
      <c r="B9399" s="151"/>
      <c r="M9399" s="160"/>
    </row>
    <row r="9400" spans="2:13" x14ac:dyDescent="0.25">
      <c r="B9400" s="151"/>
      <c r="M9400" s="160"/>
    </row>
    <row r="9401" spans="2:13" x14ac:dyDescent="0.25">
      <c r="B9401" s="151"/>
      <c r="M9401" s="160"/>
    </row>
    <row r="9402" spans="2:13" x14ac:dyDescent="0.25">
      <c r="B9402" s="151"/>
      <c r="M9402" s="160"/>
    </row>
    <row r="9403" spans="2:13" x14ac:dyDescent="0.25">
      <c r="B9403" s="151"/>
      <c r="M9403" s="160"/>
    </row>
    <row r="9404" spans="2:13" x14ac:dyDescent="0.25">
      <c r="B9404" s="151"/>
      <c r="M9404" s="160"/>
    </row>
    <row r="9405" spans="2:13" x14ac:dyDescent="0.25">
      <c r="B9405" s="151"/>
      <c r="M9405" s="160"/>
    </row>
    <row r="9406" spans="2:13" x14ac:dyDescent="0.25">
      <c r="B9406" s="151"/>
      <c r="M9406" s="160"/>
    </row>
    <row r="9407" spans="2:13" x14ac:dyDescent="0.25">
      <c r="B9407" s="151"/>
      <c r="M9407" s="160"/>
    </row>
    <row r="9408" spans="2:13" x14ac:dyDescent="0.25">
      <c r="B9408" s="151"/>
      <c r="M9408" s="160"/>
    </row>
    <row r="9409" spans="2:13" x14ac:dyDescent="0.25">
      <c r="B9409" s="151"/>
      <c r="M9409" s="160"/>
    </row>
    <row r="9410" spans="2:13" x14ac:dyDescent="0.25">
      <c r="B9410" s="151"/>
      <c r="M9410" s="160"/>
    </row>
    <row r="9411" spans="2:13" x14ac:dyDescent="0.25">
      <c r="B9411" s="151"/>
      <c r="M9411" s="160"/>
    </row>
    <row r="9412" spans="2:13" x14ac:dyDescent="0.25">
      <c r="B9412" s="151"/>
      <c r="M9412" s="160"/>
    </row>
    <row r="9413" spans="2:13" x14ac:dyDescent="0.25">
      <c r="B9413" s="151"/>
      <c r="M9413" s="160"/>
    </row>
    <row r="9414" spans="2:13" x14ac:dyDescent="0.25">
      <c r="B9414" s="151"/>
      <c r="M9414" s="160"/>
    </row>
    <row r="9415" spans="2:13" x14ac:dyDescent="0.25">
      <c r="B9415" s="151"/>
      <c r="M9415" s="160"/>
    </row>
    <row r="9416" spans="2:13" x14ac:dyDescent="0.25">
      <c r="B9416" s="151"/>
      <c r="M9416" s="160"/>
    </row>
    <row r="9417" spans="2:13" x14ac:dyDescent="0.25">
      <c r="B9417" s="151"/>
      <c r="M9417" s="160"/>
    </row>
    <row r="9418" spans="2:13" x14ac:dyDescent="0.25">
      <c r="B9418" s="151"/>
      <c r="M9418" s="160"/>
    </row>
    <row r="9419" spans="2:13" x14ac:dyDescent="0.25">
      <c r="B9419" s="151"/>
      <c r="M9419" s="160"/>
    </row>
    <row r="9420" spans="2:13" x14ac:dyDescent="0.25">
      <c r="B9420" s="151"/>
      <c r="M9420" s="160"/>
    </row>
    <row r="9421" spans="2:13" x14ac:dyDescent="0.25">
      <c r="B9421" s="151"/>
      <c r="M9421" s="160"/>
    </row>
    <row r="9422" spans="2:13" x14ac:dyDescent="0.25">
      <c r="B9422" s="151"/>
      <c r="M9422" s="160"/>
    </row>
    <row r="9423" spans="2:13" x14ac:dyDescent="0.25">
      <c r="B9423" s="151"/>
      <c r="M9423" s="160"/>
    </row>
    <row r="9424" spans="2:13" x14ac:dyDescent="0.25">
      <c r="B9424" s="151"/>
      <c r="M9424" s="160"/>
    </row>
    <row r="9425" spans="2:13" x14ac:dyDescent="0.25">
      <c r="B9425" s="151"/>
      <c r="M9425" s="160"/>
    </row>
    <row r="9426" spans="2:13" x14ac:dyDescent="0.25">
      <c r="B9426" s="151"/>
      <c r="M9426" s="160"/>
    </row>
    <row r="9427" spans="2:13" x14ac:dyDescent="0.25">
      <c r="B9427" s="151"/>
      <c r="M9427" s="160"/>
    </row>
    <row r="9428" spans="2:13" x14ac:dyDescent="0.25">
      <c r="B9428" s="151"/>
      <c r="M9428" s="160"/>
    </row>
    <row r="9429" spans="2:13" x14ac:dyDescent="0.25">
      <c r="B9429" s="151"/>
      <c r="M9429" s="160"/>
    </row>
    <row r="9430" spans="2:13" x14ac:dyDescent="0.25">
      <c r="B9430" s="151"/>
      <c r="M9430" s="160"/>
    </row>
    <row r="9431" spans="2:13" x14ac:dyDescent="0.25">
      <c r="B9431" s="151"/>
      <c r="M9431" s="160"/>
    </row>
    <row r="9432" spans="2:13" x14ac:dyDescent="0.25">
      <c r="B9432" s="151"/>
      <c r="M9432" s="160"/>
    </row>
    <row r="9433" spans="2:13" x14ac:dyDescent="0.25">
      <c r="B9433" s="151"/>
      <c r="M9433" s="160"/>
    </row>
    <row r="9434" spans="2:13" x14ac:dyDescent="0.25">
      <c r="B9434" s="151"/>
      <c r="M9434" s="160"/>
    </row>
    <row r="9435" spans="2:13" x14ac:dyDescent="0.25">
      <c r="B9435" s="151"/>
      <c r="M9435" s="160"/>
    </row>
    <row r="9436" spans="2:13" x14ac:dyDescent="0.25">
      <c r="B9436" s="151"/>
      <c r="M9436" s="160"/>
    </row>
    <row r="9437" spans="2:13" x14ac:dyDescent="0.25">
      <c r="B9437" s="151"/>
      <c r="M9437" s="160"/>
    </row>
    <row r="9438" spans="2:13" x14ac:dyDescent="0.25">
      <c r="B9438" s="151"/>
      <c r="M9438" s="160"/>
    </row>
    <row r="9439" spans="2:13" x14ac:dyDescent="0.25">
      <c r="B9439" s="151"/>
      <c r="M9439" s="160"/>
    </row>
    <row r="9440" spans="2:13" x14ac:dyDescent="0.25">
      <c r="B9440" s="151"/>
      <c r="M9440" s="160"/>
    </row>
    <row r="9441" spans="2:13" x14ac:dyDescent="0.25">
      <c r="B9441" s="151"/>
      <c r="M9441" s="160"/>
    </row>
    <row r="9442" spans="2:13" x14ac:dyDescent="0.25">
      <c r="B9442" s="151"/>
      <c r="M9442" s="160"/>
    </row>
    <row r="9443" spans="2:13" x14ac:dyDescent="0.25">
      <c r="B9443" s="151"/>
      <c r="M9443" s="160"/>
    </row>
    <row r="9444" spans="2:13" x14ac:dyDescent="0.25">
      <c r="B9444" s="151"/>
      <c r="M9444" s="160"/>
    </row>
    <row r="9445" spans="2:13" x14ac:dyDescent="0.25">
      <c r="B9445" s="151"/>
      <c r="M9445" s="160"/>
    </row>
    <row r="9446" spans="2:13" x14ac:dyDescent="0.25">
      <c r="B9446" s="151"/>
      <c r="M9446" s="160"/>
    </row>
    <row r="9447" spans="2:13" x14ac:dyDescent="0.25">
      <c r="B9447" s="151"/>
      <c r="M9447" s="160"/>
    </row>
    <row r="9448" spans="2:13" x14ac:dyDescent="0.25">
      <c r="B9448" s="151"/>
      <c r="M9448" s="160"/>
    </row>
    <row r="9449" spans="2:13" x14ac:dyDescent="0.25">
      <c r="B9449" s="151"/>
      <c r="M9449" s="160"/>
    </row>
    <row r="9450" spans="2:13" x14ac:dyDescent="0.25">
      <c r="B9450" s="151"/>
      <c r="M9450" s="160"/>
    </row>
    <row r="9451" spans="2:13" x14ac:dyDescent="0.25">
      <c r="B9451" s="151"/>
      <c r="M9451" s="160"/>
    </row>
    <row r="9452" spans="2:13" x14ac:dyDescent="0.25">
      <c r="B9452" s="151"/>
      <c r="M9452" s="160"/>
    </row>
    <row r="9453" spans="2:13" x14ac:dyDescent="0.25">
      <c r="B9453" s="151"/>
      <c r="M9453" s="160"/>
    </row>
    <row r="9454" spans="2:13" x14ac:dyDescent="0.25">
      <c r="B9454" s="151"/>
      <c r="M9454" s="160"/>
    </row>
    <row r="9455" spans="2:13" x14ac:dyDescent="0.25">
      <c r="B9455" s="151"/>
      <c r="M9455" s="160"/>
    </row>
    <row r="9456" spans="2:13" x14ac:dyDescent="0.25">
      <c r="B9456" s="151"/>
      <c r="M9456" s="160"/>
    </row>
    <row r="9457" spans="2:13" x14ac:dyDescent="0.25">
      <c r="B9457" s="151"/>
      <c r="M9457" s="160"/>
    </row>
    <row r="9458" spans="2:13" x14ac:dyDescent="0.25">
      <c r="B9458" s="151"/>
      <c r="M9458" s="160"/>
    </row>
    <row r="9459" spans="2:13" x14ac:dyDescent="0.25">
      <c r="B9459" s="151"/>
      <c r="M9459" s="160"/>
    </row>
    <row r="9460" spans="2:13" x14ac:dyDescent="0.25">
      <c r="B9460" s="151"/>
      <c r="M9460" s="160"/>
    </row>
    <row r="9461" spans="2:13" x14ac:dyDescent="0.25">
      <c r="B9461" s="151"/>
      <c r="M9461" s="160"/>
    </row>
    <row r="9462" spans="2:13" x14ac:dyDescent="0.25">
      <c r="B9462" s="151"/>
      <c r="M9462" s="160"/>
    </row>
    <row r="9463" spans="2:13" x14ac:dyDescent="0.25">
      <c r="B9463" s="151"/>
      <c r="M9463" s="160"/>
    </row>
    <row r="9464" spans="2:13" x14ac:dyDescent="0.25">
      <c r="B9464" s="151"/>
      <c r="M9464" s="160"/>
    </row>
    <row r="9465" spans="2:13" x14ac:dyDescent="0.25">
      <c r="B9465" s="151"/>
      <c r="M9465" s="160"/>
    </row>
    <row r="9466" spans="2:13" x14ac:dyDescent="0.25">
      <c r="B9466" s="151"/>
      <c r="M9466" s="160"/>
    </row>
    <row r="9467" spans="2:13" x14ac:dyDescent="0.25">
      <c r="B9467" s="151"/>
      <c r="M9467" s="160"/>
    </row>
    <row r="9468" spans="2:13" x14ac:dyDescent="0.25">
      <c r="B9468" s="151"/>
      <c r="M9468" s="160"/>
    </row>
    <row r="9469" spans="2:13" x14ac:dyDescent="0.25">
      <c r="B9469" s="151"/>
      <c r="M9469" s="160"/>
    </row>
    <row r="9470" spans="2:13" x14ac:dyDescent="0.25">
      <c r="B9470" s="151"/>
      <c r="M9470" s="160"/>
    </row>
    <row r="9471" spans="2:13" x14ac:dyDescent="0.25">
      <c r="B9471" s="151"/>
      <c r="M9471" s="160"/>
    </row>
    <row r="9472" spans="2:13" x14ac:dyDescent="0.25">
      <c r="B9472" s="151"/>
      <c r="M9472" s="160"/>
    </row>
    <row r="9473" spans="2:13" x14ac:dyDescent="0.25">
      <c r="B9473" s="151"/>
      <c r="M9473" s="160"/>
    </row>
    <row r="9474" spans="2:13" x14ac:dyDescent="0.25">
      <c r="B9474" s="151"/>
      <c r="M9474" s="160"/>
    </row>
    <row r="9475" spans="2:13" x14ac:dyDescent="0.25">
      <c r="B9475" s="151"/>
      <c r="M9475" s="160"/>
    </row>
    <row r="9476" spans="2:13" x14ac:dyDescent="0.25">
      <c r="B9476" s="151"/>
      <c r="M9476" s="160"/>
    </row>
    <row r="9477" spans="2:13" x14ac:dyDescent="0.25">
      <c r="B9477" s="151"/>
      <c r="M9477" s="160"/>
    </row>
    <row r="9478" spans="2:13" x14ac:dyDescent="0.25">
      <c r="B9478" s="151"/>
      <c r="M9478" s="160"/>
    </row>
    <row r="9479" spans="2:13" x14ac:dyDescent="0.25">
      <c r="B9479" s="151"/>
      <c r="M9479" s="160"/>
    </row>
    <row r="9480" spans="2:13" x14ac:dyDescent="0.25">
      <c r="B9480" s="151"/>
      <c r="M9480" s="160"/>
    </row>
    <row r="9481" spans="2:13" x14ac:dyDescent="0.25">
      <c r="B9481" s="151"/>
      <c r="M9481" s="160"/>
    </row>
    <row r="9482" spans="2:13" x14ac:dyDescent="0.25">
      <c r="B9482" s="151"/>
      <c r="M9482" s="160"/>
    </row>
    <row r="9483" spans="2:13" x14ac:dyDescent="0.25">
      <c r="B9483" s="151"/>
      <c r="M9483" s="160"/>
    </row>
    <row r="9484" spans="2:13" x14ac:dyDescent="0.25">
      <c r="B9484" s="151"/>
      <c r="M9484" s="160"/>
    </row>
    <row r="9485" spans="2:13" x14ac:dyDescent="0.25">
      <c r="B9485" s="151"/>
      <c r="M9485" s="160"/>
    </row>
    <row r="9486" spans="2:13" x14ac:dyDescent="0.25">
      <c r="B9486" s="151"/>
      <c r="M9486" s="160"/>
    </row>
    <row r="9487" spans="2:13" x14ac:dyDescent="0.25">
      <c r="B9487" s="151"/>
      <c r="M9487" s="160"/>
    </row>
    <row r="9488" spans="2:13" x14ac:dyDescent="0.25">
      <c r="B9488" s="151"/>
      <c r="M9488" s="160"/>
    </row>
    <row r="9489" spans="2:13" x14ac:dyDescent="0.25">
      <c r="B9489" s="151"/>
      <c r="M9489" s="160"/>
    </row>
    <row r="9490" spans="2:13" x14ac:dyDescent="0.25">
      <c r="B9490" s="151"/>
      <c r="M9490" s="160"/>
    </row>
    <row r="9491" spans="2:13" x14ac:dyDescent="0.25">
      <c r="B9491" s="151"/>
      <c r="M9491" s="160"/>
    </row>
    <row r="9492" spans="2:13" x14ac:dyDescent="0.25">
      <c r="B9492" s="151"/>
      <c r="M9492" s="160"/>
    </row>
    <row r="9493" spans="2:13" x14ac:dyDescent="0.25">
      <c r="B9493" s="151"/>
      <c r="M9493" s="160"/>
    </row>
    <row r="9494" spans="2:13" x14ac:dyDescent="0.25">
      <c r="B9494" s="151"/>
      <c r="M9494" s="160"/>
    </row>
    <row r="9495" spans="2:13" x14ac:dyDescent="0.25">
      <c r="B9495" s="151"/>
      <c r="M9495" s="160"/>
    </row>
    <row r="9496" spans="2:13" x14ac:dyDescent="0.25">
      <c r="B9496" s="151"/>
      <c r="M9496" s="160"/>
    </row>
    <row r="9497" spans="2:13" x14ac:dyDescent="0.25">
      <c r="B9497" s="151"/>
      <c r="M9497" s="160"/>
    </row>
    <row r="9498" spans="2:13" x14ac:dyDescent="0.25">
      <c r="B9498" s="151"/>
      <c r="M9498" s="160"/>
    </row>
    <row r="9499" spans="2:13" x14ac:dyDescent="0.25">
      <c r="B9499" s="151"/>
      <c r="M9499" s="160"/>
    </row>
    <row r="9500" spans="2:13" x14ac:dyDescent="0.25">
      <c r="B9500" s="151"/>
      <c r="M9500" s="160"/>
    </row>
    <row r="9501" spans="2:13" x14ac:dyDescent="0.25">
      <c r="B9501" s="151"/>
      <c r="M9501" s="160"/>
    </row>
    <row r="9502" spans="2:13" x14ac:dyDescent="0.25">
      <c r="B9502" s="151"/>
      <c r="M9502" s="160"/>
    </row>
    <row r="9503" spans="2:13" x14ac:dyDescent="0.25">
      <c r="B9503" s="151"/>
      <c r="M9503" s="160"/>
    </row>
    <row r="9504" spans="2:13" x14ac:dyDescent="0.25">
      <c r="B9504" s="151"/>
      <c r="M9504" s="160"/>
    </row>
    <row r="9505" spans="2:13" x14ac:dyDescent="0.25">
      <c r="B9505" s="151"/>
      <c r="M9505" s="160"/>
    </row>
    <row r="9506" spans="2:13" x14ac:dyDescent="0.25">
      <c r="B9506" s="151"/>
      <c r="M9506" s="160"/>
    </row>
    <row r="9507" spans="2:13" x14ac:dyDescent="0.25">
      <c r="B9507" s="151"/>
      <c r="M9507" s="160"/>
    </row>
    <row r="9508" spans="2:13" x14ac:dyDescent="0.25">
      <c r="B9508" s="151"/>
      <c r="M9508" s="160"/>
    </row>
    <row r="9509" spans="2:13" x14ac:dyDescent="0.25">
      <c r="B9509" s="151"/>
      <c r="M9509" s="160"/>
    </row>
    <row r="9510" spans="2:13" x14ac:dyDescent="0.25">
      <c r="B9510" s="151"/>
      <c r="M9510" s="160"/>
    </row>
    <row r="9511" spans="2:13" x14ac:dyDescent="0.25">
      <c r="B9511" s="151"/>
      <c r="M9511" s="160"/>
    </row>
    <row r="9512" spans="2:13" x14ac:dyDescent="0.25">
      <c r="B9512" s="151"/>
      <c r="M9512" s="160"/>
    </row>
    <row r="9513" spans="2:13" x14ac:dyDescent="0.25">
      <c r="B9513" s="151"/>
      <c r="M9513" s="160"/>
    </row>
    <row r="9514" spans="2:13" x14ac:dyDescent="0.25">
      <c r="B9514" s="151"/>
      <c r="M9514" s="160"/>
    </row>
    <row r="9515" spans="2:13" x14ac:dyDescent="0.25">
      <c r="B9515" s="151"/>
      <c r="M9515" s="160"/>
    </row>
    <row r="9516" spans="2:13" x14ac:dyDescent="0.25">
      <c r="B9516" s="151"/>
      <c r="M9516" s="160"/>
    </row>
    <row r="9517" spans="2:13" x14ac:dyDescent="0.25">
      <c r="B9517" s="151"/>
      <c r="M9517" s="160"/>
    </row>
    <row r="9518" spans="2:13" x14ac:dyDescent="0.25">
      <c r="B9518" s="151"/>
      <c r="M9518" s="160"/>
    </row>
    <row r="9519" spans="2:13" x14ac:dyDescent="0.25">
      <c r="B9519" s="151"/>
      <c r="M9519" s="160"/>
    </row>
    <row r="9520" spans="2:13" x14ac:dyDescent="0.25">
      <c r="B9520" s="151"/>
      <c r="M9520" s="160"/>
    </row>
    <row r="9521" spans="2:13" x14ac:dyDescent="0.25">
      <c r="B9521" s="151"/>
      <c r="M9521" s="160"/>
    </row>
    <row r="9522" spans="2:13" x14ac:dyDescent="0.25">
      <c r="B9522" s="151"/>
      <c r="M9522" s="160"/>
    </row>
    <row r="9523" spans="2:13" x14ac:dyDescent="0.25">
      <c r="B9523" s="151"/>
      <c r="M9523" s="160"/>
    </row>
    <row r="9524" spans="2:13" x14ac:dyDescent="0.25">
      <c r="B9524" s="151"/>
      <c r="M9524" s="160"/>
    </row>
    <row r="9525" spans="2:13" x14ac:dyDescent="0.25">
      <c r="B9525" s="151"/>
      <c r="M9525" s="160"/>
    </row>
    <row r="9526" spans="2:13" x14ac:dyDescent="0.25">
      <c r="B9526" s="151"/>
      <c r="M9526" s="160"/>
    </row>
    <row r="9527" spans="2:13" x14ac:dyDescent="0.25">
      <c r="B9527" s="151"/>
      <c r="M9527" s="160"/>
    </row>
    <row r="9528" spans="2:13" x14ac:dyDescent="0.25">
      <c r="B9528" s="151"/>
      <c r="M9528" s="160"/>
    </row>
    <row r="9529" spans="2:13" x14ac:dyDescent="0.25">
      <c r="B9529" s="151"/>
      <c r="M9529" s="160"/>
    </row>
    <row r="9530" spans="2:13" x14ac:dyDescent="0.25">
      <c r="B9530" s="151"/>
      <c r="M9530" s="160"/>
    </row>
    <row r="9531" spans="2:13" x14ac:dyDescent="0.25">
      <c r="B9531" s="151"/>
      <c r="M9531" s="160"/>
    </row>
    <row r="9532" spans="2:13" x14ac:dyDescent="0.25">
      <c r="B9532" s="151"/>
      <c r="M9532" s="160"/>
    </row>
    <row r="9533" spans="2:13" x14ac:dyDescent="0.25">
      <c r="B9533" s="151"/>
      <c r="M9533" s="160"/>
    </row>
    <row r="9534" spans="2:13" x14ac:dyDescent="0.25">
      <c r="B9534" s="151"/>
      <c r="M9534" s="160"/>
    </row>
    <row r="9535" spans="2:13" x14ac:dyDescent="0.25">
      <c r="B9535" s="151"/>
      <c r="M9535" s="160"/>
    </row>
    <row r="9536" spans="2:13" x14ac:dyDescent="0.25">
      <c r="B9536" s="151"/>
      <c r="M9536" s="160"/>
    </row>
    <row r="9537" spans="2:13" x14ac:dyDescent="0.25">
      <c r="B9537" s="151"/>
      <c r="M9537" s="160"/>
    </row>
    <row r="9538" spans="2:13" x14ac:dyDescent="0.25">
      <c r="B9538" s="151"/>
      <c r="M9538" s="160"/>
    </row>
    <row r="9539" spans="2:13" x14ac:dyDescent="0.25">
      <c r="B9539" s="151"/>
      <c r="M9539" s="160"/>
    </row>
    <row r="9540" spans="2:13" x14ac:dyDescent="0.25">
      <c r="B9540" s="151"/>
      <c r="M9540" s="160"/>
    </row>
    <row r="9541" spans="2:13" x14ac:dyDescent="0.25">
      <c r="B9541" s="151"/>
      <c r="M9541" s="160"/>
    </row>
    <row r="9542" spans="2:13" x14ac:dyDescent="0.25">
      <c r="B9542" s="151"/>
      <c r="M9542" s="160"/>
    </row>
    <row r="9543" spans="2:13" x14ac:dyDescent="0.25">
      <c r="B9543" s="151"/>
      <c r="M9543" s="160"/>
    </row>
    <row r="9544" spans="2:13" x14ac:dyDescent="0.25">
      <c r="B9544" s="151"/>
      <c r="M9544" s="160"/>
    </row>
    <row r="9545" spans="2:13" x14ac:dyDescent="0.25">
      <c r="B9545" s="151"/>
      <c r="M9545" s="160"/>
    </row>
    <row r="9546" spans="2:13" x14ac:dyDescent="0.25">
      <c r="B9546" s="151"/>
      <c r="M9546" s="160"/>
    </row>
    <row r="9547" spans="2:13" x14ac:dyDescent="0.25">
      <c r="B9547" s="151"/>
      <c r="M9547" s="160"/>
    </row>
    <row r="9548" spans="2:13" x14ac:dyDescent="0.25">
      <c r="B9548" s="151"/>
      <c r="M9548" s="160"/>
    </row>
    <row r="9549" spans="2:13" x14ac:dyDescent="0.25">
      <c r="B9549" s="151"/>
      <c r="M9549" s="160"/>
    </row>
    <row r="9550" spans="2:13" x14ac:dyDescent="0.25">
      <c r="B9550" s="151"/>
      <c r="M9550" s="160"/>
    </row>
    <row r="9551" spans="2:13" x14ac:dyDescent="0.25">
      <c r="B9551" s="151"/>
      <c r="M9551" s="160"/>
    </row>
    <row r="9552" spans="2:13" x14ac:dyDescent="0.25">
      <c r="B9552" s="151"/>
      <c r="M9552" s="160"/>
    </row>
    <row r="9553" spans="2:13" x14ac:dyDescent="0.25">
      <c r="B9553" s="151"/>
      <c r="M9553" s="160"/>
    </row>
    <row r="9554" spans="2:13" x14ac:dyDescent="0.25">
      <c r="B9554" s="151"/>
      <c r="M9554" s="160"/>
    </row>
    <row r="9555" spans="2:13" x14ac:dyDescent="0.25">
      <c r="B9555" s="151"/>
      <c r="M9555" s="160"/>
    </row>
    <row r="9556" spans="2:13" x14ac:dyDescent="0.25">
      <c r="B9556" s="151"/>
      <c r="M9556" s="160"/>
    </row>
    <row r="9557" spans="2:13" x14ac:dyDescent="0.25">
      <c r="B9557" s="151"/>
      <c r="M9557" s="160"/>
    </row>
    <row r="9558" spans="2:13" x14ac:dyDescent="0.25">
      <c r="B9558" s="151"/>
      <c r="M9558" s="160"/>
    </row>
    <row r="9559" spans="2:13" x14ac:dyDescent="0.25">
      <c r="B9559" s="151"/>
      <c r="M9559" s="160"/>
    </row>
    <row r="9560" spans="2:13" x14ac:dyDescent="0.25">
      <c r="B9560" s="151"/>
      <c r="M9560" s="160"/>
    </row>
    <row r="9561" spans="2:13" x14ac:dyDescent="0.25">
      <c r="B9561" s="151"/>
      <c r="M9561" s="160"/>
    </row>
    <row r="9562" spans="2:13" x14ac:dyDescent="0.25">
      <c r="B9562" s="151"/>
      <c r="M9562" s="160"/>
    </row>
    <row r="9563" spans="2:13" x14ac:dyDescent="0.25">
      <c r="B9563" s="151"/>
      <c r="M9563" s="160"/>
    </row>
    <row r="9564" spans="2:13" x14ac:dyDescent="0.25">
      <c r="B9564" s="151"/>
      <c r="M9564" s="160"/>
    </row>
    <row r="9565" spans="2:13" x14ac:dyDescent="0.25">
      <c r="B9565" s="151"/>
      <c r="M9565" s="160"/>
    </row>
    <row r="9566" spans="2:13" x14ac:dyDescent="0.25">
      <c r="B9566" s="151"/>
      <c r="M9566" s="160"/>
    </row>
    <row r="9567" spans="2:13" x14ac:dyDescent="0.25">
      <c r="B9567" s="151"/>
      <c r="M9567" s="160"/>
    </row>
    <row r="9568" spans="2:13" x14ac:dyDescent="0.25">
      <c r="B9568" s="151"/>
      <c r="M9568" s="160"/>
    </row>
    <row r="9569" spans="2:13" x14ac:dyDescent="0.25">
      <c r="B9569" s="151"/>
      <c r="M9569" s="160"/>
    </row>
    <row r="9570" spans="2:13" x14ac:dyDescent="0.25">
      <c r="B9570" s="151"/>
      <c r="M9570" s="160"/>
    </row>
    <row r="9571" spans="2:13" x14ac:dyDescent="0.25">
      <c r="B9571" s="151"/>
      <c r="M9571" s="160"/>
    </row>
    <row r="9572" spans="2:13" x14ac:dyDescent="0.25">
      <c r="B9572" s="151"/>
      <c r="M9572" s="160"/>
    </row>
    <row r="9573" spans="2:13" x14ac:dyDescent="0.25">
      <c r="B9573" s="151"/>
      <c r="M9573" s="160"/>
    </row>
    <row r="9574" spans="2:13" x14ac:dyDescent="0.25">
      <c r="B9574" s="151"/>
      <c r="M9574" s="160"/>
    </row>
    <row r="9575" spans="2:13" x14ac:dyDescent="0.25">
      <c r="B9575" s="151"/>
      <c r="M9575" s="160"/>
    </row>
    <row r="9576" spans="2:13" x14ac:dyDescent="0.25">
      <c r="B9576" s="151"/>
      <c r="M9576" s="160"/>
    </row>
    <row r="9577" spans="2:13" x14ac:dyDescent="0.25">
      <c r="B9577" s="151"/>
      <c r="M9577" s="160"/>
    </row>
    <row r="9578" spans="2:13" x14ac:dyDescent="0.25">
      <c r="B9578" s="151"/>
      <c r="M9578" s="160"/>
    </row>
    <row r="9579" spans="2:13" x14ac:dyDescent="0.25">
      <c r="B9579" s="151"/>
      <c r="M9579" s="160"/>
    </row>
    <row r="9580" spans="2:13" x14ac:dyDescent="0.25">
      <c r="B9580" s="151"/>
      <c r="M9580" s="160"/>
    </row>
    <row r="9581" spans="2:13" x14ac:dyDescent="0.25">
      <c r="B9581" s="151"/>
      <c r="M9581" s="160"/>
    </row>
    <row r="9582" spans="2:13" x14ac:dyDescent="0.25">
      <c r="B9582" s="151"/>
      <c r="M9582" s="160"/>
    </row>
    <row r="9583" spans="2:13" x14ac:dyDescent="0.25">
      <c r="B9583" s="151"/>
      <c r="M9583" s="160"/>
    </row>
    <row r="9584" spans="2:13" x14ac:dyDescent="0.25">
      <c r="B9584" s="151"/>
      <c r="M9584" s="160"/>
    </row>
    <row r="9585" spans="2:13" x14ac:dyDescent="0.25">
      <c r="B9585" s="151"/>
      <c r="M9585" s="160"/>
    </row>
    <row r="9586" spans="2:13" x14ac:dyDescent="0.25">
      <c r="B9586" s="151"/>
      <c r="M9586" s="160"/>
    </row>
    <row r="9587" spans="2:13" x14ac:dyDescent="0.25">
      <c r="B9587" s="151"/>
      <c r="M9587" s="160"/>
    </row>
    <row r="9588" spans="2:13" x14ac:dyDescent="0.25">
      <c r="B9588" s="151"/>
      <c r="M9588" s="160"/>
    </row>
    <row r="9589" spans="2:13" x14ac:dyDescent="0.25">
      <c r="B9589" s="151"/>
      <c r="M9589" s="160"/>
    </row>
    <row r="9590" spans="2:13" x14ac:dyDescent="0.25">
      <c r="B9590" s="151"/>
      <c r="M9590" s="160"/>
    </row>
    <row r="9591" spans="2:13" x14ac:dyDescent="0.25">
      <c r="B9591" s="151"/>
      <c r="M9591" s="160"/>
    </row>
    <row r="9592" spans="2:13" x14ac:dyDescent="0.25">
      <c r="B9592" s="151"/>
      <c r="M9592" s="160"/>
    </row>
    <row r="9593" spans="2:13" x14ac:dyDescent="0.25">
      <c r="B9593" s="151"/>
      <c r="M9593" s="160"/>
    </row>
    <row r="9594" spans="2:13" x14ac:dyDescent="0.25">
      <c r="B9594" s="151"/>
      <c r="M9594" s="160"/>
    </row>
    <row r="9595" spans="2:13" x14ac:dyDescent="0.25">
      <c r="B9595" s="151"/>
      <c r="M9595" s="160"/>
    </row>
    <row r="9596" spans="2:13" x14ac:dyDescent="0.25">
      <c r="B9596" s="151"/>
      <c r="M9596" s="160"/>
    </row>
    <row r="9597" spans="2:13" x14ac:dyDescent="0.25">
      <c r="B9597" s="151"/>
      <c r="M9597" s="160"/>
    </row>
    <row r="9598" spans="2:13" x14ac:dyDescent="0.25">
      <c r="B9598" s="151"/>
      <c r="M9598" s="160"/>
    </row>
    <row r="9599" spans="2:13" x14ac:dyDescent="0.25">
      <c r="B9599" s="151"/>
      <c r="M9599" s="160"/>
    </row>
    <row r="9600" spans="2:13" x14ac:dyDescent="0.25">
      <c r="B9600" s="151"/>
      <c r="M9600" s="160"/>
    </row>
    <row r="9601" spans="2:13" x14ac:dyDescent="0.25">
      <c r="B9601" s="151"/>
      <c r="M9601" s="160"/>
    </row>
    <row r="9602" spans="2:13" x14ac:dyDescent="0.25">
      <c r="B9602" s="151"/>
      <c r="M9602" s="160"/>
    </row>
    <row r="9603" spans="2:13" x14ac:dyDescent="0.25">
      <c r="B9603" s="151"/>
      <c r="M9603" s="160"/>
    </row>
    <row r="9604" spans="2:13" x14ac:dyDescent="0.25">
      <c r="B9604" s="151"/>
      <c r="M9604" s="160"/>
    </row>
    <row r="9605" spans="2:13" x14ac:dyDescent="0.25">
      <c r="B9605" s="151"/>
      <c r="M9605" s="160"/>
    </row>
    <row r="9606" spans="2:13" x14ac:dyDescent="0.25">
      <c r="B9606" s="151"/>
      <c r="M9606" s="160"/>
    </row>
    <row r="9607" spans="2:13" x14ac:dyDescent="0.25">
      <c r="B9607" s="151"/>
      <c r="M9607" s="160"/>
    </row>
    <row r="9608" spans="2:13" x14ac:dyDescent="0.25">
      <c r="B9608" s="151"/>
      <c r="M9608" s="160"/>
    </row>
    <row r="9609" spans="2:13" x14ac:dyDescent="0.25">
      <c r="B9609" s="151"/>
      <c r="M9609" s="160"/>
    </row>
    <row r="9610" spans="2:13" x14ac:dyDescent="0.25">
      <c r="B9610" s="151"/>
      <c r="M9610" s="160"/>
    </row>
    <row r="9611" spans="2:13" x14ac:dyDescent="0.25">
      <c r="B9611" s="151"/>
      <c r="M9611" s="160"/>
    </row>
    <row r="9612" spans="2:13" x14ac:dyDescent="0.25">
      <c r="B9612" s="151"/>
      <c r="M9612" s="160"/>
    </row>
    <row r="9613" spans="2:13" x14ac:dyDescent="0.25">
      <c r="B9613" s="151"/>
      <c r="M9613" s="160"/>
    </row>
    <row r="9614" spans="2:13" x14ac:dyDescent="0.25">
      <c r="B9614" s="151"/>
      <c r="M9614" s="160"/>
    </row>
    <row r="9615" spans="2:13" x14ac:dyDescent="0.25">
      <c r="B9615" s="151"/>
      <c r="M9615" s="160"/>
    </row>
    <row r="9616" spans="2:13" x14ac:dyDescent="0.25">
      <c r="B9616" s="151"/>
      <c r="M9616" s="160"/>
    </row>
    <row r="9617" spans="2:13" x14ac:dyDescent="0.25">
      <c r="B9617" s="151"/>
      <c r="M9617" s="160"/>
    </row>
    <row r="9618" spans="2:13" x14ac:dyDescent="0.25">
      <c r="B9618" s="151"/>
      <c r="M9618" s="160"/>
    </row>
    <row r="9619" spans="2:13" x14ac:dyDescent="0.25">
      <c r="B9619" s="151"/>
      <c r="M9619" s="160"/>
    </row>
    <row r="9620" spans="2:13" x14ac:dyDescent="0.25">
      <c r="B9620" s="151"/>
      <c r="M9620" s="160"/>
    </row>
    <row r="9621" spans="2:13" x14ac:dyDescent="0.25">
      <c r="B9621" s="151"/>
      <c r="M9621" s="160"/>
    </row>
    <row r="9622" spans="2:13" x14ac:dyDescent="0.25">
      <c r="B9622" s="151"/>
      <c r="M9622" s="160"/>
    </row>
    <row r="9623" spans="2:13" x14ac:dyDescent="0.25">
      <c r="B9623" s="151"/>
      <c r="M9623" s="160"/>
    </row>
    <row r="9624" spans="2:13" x14ac:dyDescent="0.25">
      <c r="B9624" s="151"/>
      <c r="M9624" s="160"/>
    </row>
    <row r="9625" spans="2:13" x14ac:dyDescent="0.25">
      <c r="B9625" s="151"/>
      <c r="M9625" s="160"/>
    </row>
    <row r="9626" spans="2:13" x14ac:dyDescent="0.25">
      <c r="B9626" s="151"/>
      <c r="M9626" s="160"/>
    </row>
    <row r="9627" spans="2:13" x14ac:dyDescent="0.25">
      <c r="B9627" s="151"/>
      <c r="M9627" s="160"/>
    </row>
    <row r="9628" spans="2:13" x14ac:dyDescent="0.25">
      <c r="B9628" s="151"/>
      <c r="M9628" s="160"/>
    </row>
    <row r="9629" spans="2:13" x14ac:dyDescent="0.25">
      <c r="B9629" s="151"/>
      <c r="M9629" s="160"/>
    </row>
    <row r="9630" spans="2:13" x14ac:dyDescent="0.25">
      <c r="B9630" s="151"/>
      <c r="M9630" s="160"/>
    </row>
    <row r="9631" spans="2:13" x14ac:dyDescent="0.25">
      <c r="B9631" s="151"/>
      <c r="M9631" s="160"/>
    </row>
    <row r="9632" spans="2:13" x14ac:dyDescent="0.25">
      <c r="B9632" s="151"/>
      <c r="M9632" s="160"/>
    </row>
    <row r="9633" spans="2:13" x14ac:dyDescent="0.25">
      <c r="B9633" s="151"/>
      <c r="M9633" s="160"/>
    </row>
    <row r="9634" spans="2:13" x14ac:dyDescent="0.25">
      <c r="B9634" s="151"/>
      <c r="M9634" s="160"/>
    </row>
    <row r="9635" spans="2:13" x14ac:dyDescent="0.25">
      <c r="B9635" s="151"/>
      <c r="M9635" s="160"/>
    </row>
    <row r="9636" spans="2:13" x14ac:dyDescent="0.25">
      <c r="B9636" s="151"/>
      <c r="M9636" s="160"/>
    </row>
    <row r="9637" spans="2:13" x14ac:dyDescent="0.25">
      <c r="B9637" s="151"/>
      <c r="M9637" s="160"/>
    </row>
    <row r="9638" spans="2:13" x14ac:dyDescent="0.25">
      <c r="B9638" s="151"/>
      <c r="M9638" s="160"/>
    </row>
    <row r="9639" spans="2:13" x14ac:dyDescent="0.25">
      <c r="B9639" s="151"/>
      <c r="M9639" s="160"/>
    </row>
    <row r="9640" spans="2:13" x14ac:dyDescent="0.25">
      <c r="B9640" s="151"/>
      <c r="M9640" s="160"/>
    </row>
    <row r="9641" spans="2:13" x14ac:dyDescent="0.25">
      <c r="B9641" s="151"/>
      <c r="M9641" s="160"/>
    </row>
    <row r="9642" spans="2:13" x14ac:dyDescent="0.25">
      <c r="B9642" s="151"/>
      <c r="M9642" s="160"/>
    </row>
    <row r="9643" spans="2:13" x14ac:dyDescent="0.25">
      <c r="B9643" s="151"/>
      <c r="M9643" s="160"/>
    </row>
    <row r="9644" spans="2:13" x14ac:dyDescent="0.25">
      <c r="B9644" s="151"/>
      <c r="M9644" s="160"/>
    </row>
    <row r="9645" spans="2:13" x14ac:dyDescent="0.25">
      <c r="B9645" s="151"/>
      <c r="M9645" s="160"/>
    </row>
    <row r="9646" spans="2:13" x14ac:dyDescent="0.25">
      <c r="B9646" s="151"/>
      <c r="M9646" s="160"/>
    </row>
    <row r="9647" spans="2:13" x14ac:dyDescent="0.25">
      <c r="B9647" s="151"/>
      <c r="M9647" s="160"/>
    </row>
    <row r="9648" spans="2:13" x14ac:dyDescent="0.25">
      <c r="B9648" s="151"/>
      <c r="M9648" s="160"/>
    </row>
    <row r="9649" spans="2:13" x14ac:dyDescent="0.25">
      <c r="B9649" s="151"/>
      <c r="M9649" s="160"/>
    </row>
    <row r="9650" spans="2:13" x14ac:dyDescent="0.25">
      <c r="B9650" s="151"/>
      <c r="M9650" s="160"/>
    </row>
    <row r="9651" spans="2:13" x14ac:dyDescent="0.25">
      <c r="B9651" s="151"/>
      <c r="M9651" s="160"/>
    </row>
    <row r="9652" spans="2:13" x14ac:dyDescent="0.25">
      <c r="B9652" s="151"/>
      <c r="M9652" s="160"/>
    </row>
    <row r="9653" spans="2:13" x14ac:dyDescent="0.25">
      <c r="B9653" s="151"/>
      <c r="M9653" s="160"/>
    </row>
    <row r="9654" spans="2:13" x14ac:dyDescent="0.25">
      <c r="B9654" s="151"/>
      <c r="M9654" s="160"/>
    </row>
    <row r="9655" spans="2:13" x14ac:dyDescent="0.25">
      <c r="B9655" s="151"/>
      <c r="M9655" s="160"/>
    </row>
    <row r="9656" spans="2:13" x14ac:dyDescent="0.25">
      <c r="B9656" s="151"/>
      <c r="M9656" s="160"/>
    </row>
    <row r="9657" spans="2:13" x14ac:dyDescent="0.25">
      <c r="B9657" s="151"/>
      <c r="M9657" s="160"/>
    </row>
    <row r="9658" spans="2:13" x14ac:dyDescent="0.25">
      <c r="B9658" s="151"/>
      <c r="M9658" s="160"/>
    </row>
    <row r="9659" spans="2:13" x14ac:dyDescent="0.25">
      <c r="B9659" s="151"/>
      <c r="M9659" s="160"/>
    </row>
    <row r="9660" spans="2:13" x14ac:dyDescent="0.25">
      <c r="B9660" s="151"/>
      <c r="M9660" s="160"/>
    </row>
    <row r="9661" spans="2:13" x14ac:dyDescent="0.25">
      <c r="B9661" s="151"/>
      <c r="M9661" s="160"/>
    </row>
    <row r="9662" spans="2:13" x14ac:dyDescent="0.25">
      <c r="B9662" s="151"/>
      <c r="M9662" s="160"/>
    </row>
    <row r="9663" spans="2:13" x14ac:dyDescent="0.25">
      <c r="B9663" s="151"/>
      <c r="M9663" s="160"/>
    </row>
    <row r="9664" spans="2:13" x14ac:dyDescent="0.25">
      <c r="B9664" s="151"/>
      <c r="M9664" s="160"/>
    </row>
    <row r="9665" spans="2:13" x14ac:dyDescent="0.25">
      <c r="B9665" s="151"/>
      <c r="M9665" s="160"/>
    </row>
    <row r="9666" spans="2:13" x14ac:dyDescent="0.25">
      <c r="B9666" s="151"/>
      <c r="M9666" s="160"/>
    </row>
    <row r="9667" spans="2:13" x14ac:dyDescent="0.25">
      <c r="B9667" s="151"/>
      <c r="M9667" s="160"/>
    </row>
    <row r="9668" spans="2:13" x14ac:dyDescent="0.25">
      <c r="B9668" s="151"/>
      <c r="M9668" s="160"/>
    </row>
    <row r="9669" spans="2:13" x14ac:dyDescent="0.25">
      <c r="B9669" s="151"/>
      <c r="M9669" s="160"/>
    </row>
    <row r="9670" spans="2:13" x14ac:dyDescent="0.25">
      <c r="B9670" s="151"/>
      <c r="M9670" s="160"/>
    </row>
    <row r="9671" spans="2:13" x14ac:dyDescent="0.25">
      <c r="B9671" s="151"/>
      <c r="M9671" s="160"/>
    </row>
    <row r="9672" spans="2:13" x14ac:dyDescent="0.25">
      <c r="B9672" s="151"/>
      <c r="M9672" s="160"/>
    </row>
    <row r="9673" spans="2:13" x14ac:dyDescent="0.25">
      <c r="B9673" s="151"/>
      <c r="M9673" s="160"/>
    </row>
    <row r="9674" spans="2:13" x14ac:dyDescent="0.25">
      <c r="B9674" s="151"/>
      <c r="M9674" s="160"/>
    </row>
    <row r="9675" spans="2:13" x14ac:dyDescent="0.25">
      <c r="B9675" s="151"/>
      <c r="M9675" s="160"/>
    </row>
    <row r="9676" spans="2:13" x14ac:dyDescent="0.25">
      <c r="B9676" s="151"/>
      <c r="M9676" s="160"/>
    </row>
    <row r="9677" spans="2:13" x14ac:dyDescent="0.25">
      <c r="B9677" s="151"/>
      <c r="M9677" s="160"/>
    </row>
    <row r="9678" spans="2:13" x14ac:dyDescent="0.25">
      <c r="B9678" s="151"/>
      <c r="M9678" s="160"/>
    </row>
    <row r="9679" spans="2:13" x14ac:dyDescent="0.25">
      <c r="B9679" s="151"/>
      <c r="M9679" s="160"/>
    </row>
    <row r="9680" spans="2:13" x14ac:dyDescent="0.25">
      <c r="B9680" s="151"/>
      <c r="M9680" s="160"/>
    </row>
    <row r="9681" spans="2:13" x14ac:dyDescent="0.25">
      <c r="B9681" s="151"/>
      <c r="M9681" s="160"/>
    </row>
    <row r="9682" spans="2:13" x14ac:dyDescent="0.25">
      <c r="B9682" s="151"/>
      <c r="M9682" s="160"/>
    </row>
    <row r="9683" spans="2:13" x14ac:dyDescent="0.25">
      <c r="B9683" s="151"/>
      <c r="M9683" s="160"/>
    </row>
    <row r="9684" spans="2:13" x14ac:dyDescent="0.25">
      <c r="B9684" s="151"/>
      <c r="M9684" s="160"/>
    </row>
    <row r="9685" spans="2:13" x14ac:dyDescent="0.25">
      <c r="B9685" s="151"/>
      <c r="M9685" s="160"/>
    </row>
    <row r="9686" spans="2:13" x14ac:dyDescent="0.25">
      <c r="B9686" s="151"/>
      <c r="M9686" s="160"/>
    </row>
    <row r="9687" spans="2:13" x14ac:dyDescent="0.25">
      <c r="B9687" s="151"/>
      <c r="M9687" s="160"/>
    </row>
    <row r="9688" spans="2:13" x14ac:dyDescent="0.25">
      <c r="B9688" s="151"/>
      <c r="M9688" s="160"/>
    </row>
    <row r="9689" spans="2:13" x14ac:dyDescent="0.25">
      <c r="B9689" s="151"/>
      <c r="M9689" s="160"/>
    </row>
    <row r="9690" spans="2:13" x14ac:dyDescent="0.25">
      <c r="B9690" s="151"/>
      <c r="M9690" s="160"/>
    </row>
    <row r="9691" spans="2:13" x14ac:dyDescent="0.25">
      <c r="B9691" s="151"/>
      <c r="M9691" s="160"/>
    </row>
    <row r="9692" spans="2:13" x14ac:dyDescent="0.25">
      <c r="B9692" s="151"/>
      <c r="M9692" s="160"/>
    </row>
    <row r="9693" spans="2:13" x14ac:dyDescent="0.25">
      <c r="B9693" s="151"/>
      <c r="M9693" s="160"/>
    </row>
    <row r="9694" spans="2:13" x14ac:dyDescent="0.25">
      <c r="B9694" s="151"/>
      <c r="M9694" s="160"/>
    </row>
    <row r="9695" spans="2:13" x14ac:dyDescent="0.25">
      <c r="B9695" s="151"/>
      <c r="M9695" s="160"/>
    </row>
    <row r="9696" spans="2:13" x14ac:dyDescent="0.25">
      <c r="B9696" s="151"/>
      <c r="M9696" s="160"/>
    </row>
    <row r="9697" spans="2:13" x14ac:dyDescent="0.25">
      <c r="B9697" s="151"/>
      <c r="M9697" s="160"/>
    </row>
    <row r="9698" spans="2:13" x14ac:dyDescent="0.25">
      <c r="B9698" s="151"/>
      <c r="M9698" s="160"/>
    </row>
    <row r="9699" spans="2:13" x14ac:dyDescent="0.25">
      <c r="B9699" s="151"/>
      <c r="M9699" s="160"/>
    </row>
    <row r="9700" spans="2:13" x14ac:dyDescent="0.25">
      <c r="B9700" s="151"/>
      <c r="M9700" s="160"/>
    </row>
    <row r="9701" spans="2:13" x14ac:dyDescent="0.25">
      <c r="B9701" s="151"/>
      <c r="M9701" s="160"/>
    </row>
    <row r="9702" spans="2:13" x14ac:dyDescent="0.25">
      <c r="B9702" s="151"/>
      <c r="M9702" s="160"/>
    </row>
    <row r="9703" spans="2:13" x14ac:dyDescent="0.25">
      <c r="B9703" s="151"/>
      <c r="M9703" s="160"/>
    </row>
    <row r="9704" spans="2:13" x14ac:dyDescent="0.25">
      <c r="B9704" s="151"/>
      <c r="M9704" s="160"/>
    </row>
    <row r="9705" spans="2:13" x14ac:dyDescent="0.25">
      <c r="B9705" s="151"/>
      <c r="M9705" s="160"/>
    </row>
    <row r="9706" spans="2:13" x14ac:dyDescent="0.25">
      <c r="B9706" s="151"/>
      <c r="M9706" s="160"/>
    </row>
    <row r="9707" spans="2:13" x14ac:dyDescent="0.25">
      <c r="B9707" s="151"/>
      <c r="M9707" s="160"/>
    </row>
    <row r="9708" spans="2:13" x14ac:dyDescent="0.25">
      <c r="B9708" s="151"/>
      <c r="M9708" s="160"/>
    </row>
    <row r="9709" spans="2:13" x14ac:dyDescent="0.25">
      <c r="B9709" s="151"/>
      <c r="M9709" s="160"/>
    </row>
    <row r="9710" spans="2:13" x14ac:dyDescent="0.25">
      <c r="B9710" s="151"/>
      <c r="M9710" s="160"/>
    </row>
    <row r="9711" spans="2:13" x14ac:dyDescent="0.25">
      <c r="B9711" s="151"/>
      <c r="M9711" s="160"/>
    </row>
    <row r="9712" spans="2:13" x14ac:dyDescent="0.25">
      <c r="B9712" s="151"/>
      <c r="M9712" s="160"/>
    </row>
    <row r="9713" spans="2:13" x14ac:dyDescent="0.25">
      <c r="B9713" s="151"/>
      <c r="M9713" s="160"/>
    </row>
    <row r="9714" spans="2:13" x14ac:dyDescent="0.25">
      <c r="B9714" s="151"/>
      <c r="M9714" s="160"/>
    </row>
    <row r="9715" spans="2:13" x14ac:dyDescent="0.25">
      <c r="B9715" s="151"/>
      <c r="M9715" s="160"/>
    </row>
    <row r="9716" spans="2:13" x14ac:dyDescent="0.25">
      <c r="B9716" s="151"/>
      <c r="M9716" s="160"/>
    </row>
    <row r="9717" spans="2:13" x14ac:dyDescent="0.25">
      <c r="B9717" s="151"/>
      <c r="M9717" s="160"/>
    </row>
    <row r="9718" spans="2:13" x14ac:dyDescent="0.25">
      <c r="B9718" s="151"/>
      <c r="M9718" s="160"/>
    </row>
    <row r="9719" spans="2:13" x14ac:dyDescent="0.25">
      <c r="B9719" s="151"/>
      <c r="M9719" s="160"/>
    </row>
    <row r="9720" spans="2:13" x14ac:dyDescent="0.25">
      <c r="B9720" s="151"/>
      <c r="M9720" s="160"/>
    </row>
    <row r="9721" spans="2:13" x14ac:dyDescent="0.25">
      <c r="B9721" s="151"/>
      <c r="M9721" s="160"/>
    </row>
    <row r="9722" spans="2:13" x14ac:dyDescent="0.25">
      <c r="B9722" s="151"/>
      <c r="M9722" s="160"/>
    </row>
    <row r="9723" spans="2:13" x14ac:dyDescent="0.25">
      <c r="B9723" s="151"/>
      <c r="M9723" s="160"/>
    </row>
    <row r="9724" spans="2:13" x14ac:dyDescent="0.25">
      <c r="B9724" s="151"/>
      <c r="M9724" s="160"/>
    </row>
    <row r="9725" spans="2:13" x14ac:dyDescent="0.25">
      <c r="B9725" s="151"/>
      <c r="M9725" s="160"/>
    </row>
    <row r="9726" spans="2:13" x14ac:dyDescent="0.25">
      <c r="B9726" s="151"/>
      <c r="M9726" s="160"/>
    </row>
    <row r="9727" spans="2:13" x14ac:dyDescent="0.25">
      <c r="B9727" s="151"/>
      <c r="M9727" s="160"/>
    </row>
    <row r="9728" spans="2:13" x14ac:dyDescent="0.25">
      <c r="B9728" s="151"/>
      <c r="M9728" s="160"/>
    </row>
    <row r="9729" spans="2:13" x14ac:dyDescent="0.25">
      <c r="B9729" s="151"/>
      <c r="M9729" s="160"/>
    </row>
    <row r="9730" spans="2:13" x14ac:dyDescent="0.25">
      <c r="B9730" s="151"/>
      <c r="M9730" s="160"/>
    </row>
    <row r="9731" spans="2:13" x14ac:dyDescent="0.25">
      <c r="B9731" s="151"/>
      <c r="M9731" s="160"/>
    </row>
    <row r="9732" spans="2:13" x14ac:dyDescent="0.25">
      <c r="B9732" s="151"/>
      <c r="M9732" s="160"/>
    </row>
    <row r="9733" spans="2:13" x14ac:dyDescent="0.25">
      <c r="B9733" s="151"/>
      <c r="M9733" s="160"/>
    </row>
    <row r="9734" spans="2:13" x14ac:dyDescent="0.25">
      <c r="B9734" s="151"/>
      <c r="M9734" s="160"/>
    </row>
    <row r="9735" spans="2:13" x14ac:dyDescent="0.25">
      <c r="B9735" s="151"/>
      <c r="M9735" s="160"/>
    </row>
    <row r="9736" spans="2:13" x14ac:dyDescent="0.25">
      <c r="B9736" s="151"/>
      <c r="M9736" s="160"/>
    </row>
    <row r="9737" spans="2:13" x14ac:dyDescent="0.25">
      <c r="B9737" s="151"/>
      <c r="M9737" s="160"/>
    </row>
    <row r="9738" spans="2:13" x14ac:dyDescent="0.25">
      <c r="B9738" s="151"/>
      <c r="M9738" s="160"/>
    </row>
    <row r="9739" spans="2:13" x14ac:dyDescent="0.25">
      <c r="B9739" s="151"/>
      <c r="M9739" s="160"/>
    </row>
    <row r="9740" spans="2:13" x14ac:dyDescent="0.25">
      <c r="B9740" s="151"/>
      <c r="M9740" s="160"/>
    </row>
    <row r="9741" spans="2:13" x14ac:dyDescent="0.25">
      <c r="B9741" s="151"/>
      <c r="M9741" s="160"/>
    </row>
    <row r="9742" spans="2:13" x14ac:dyDescent="0.25">
      <c r="B9742" s="151"/>
      <c r="M9742" s="160"/>
    </row>
    <row r="9743" spans="2:13" x14ac:dyDescent="0.25">
      <c r="B9743" s="151"/>
      <c r="M9743" s="160"/>
    </row>
    <row r="9744" spans="2:13" x14ac:dyDescent="0.25">
      <c r="B9744" s="151"/>
      <c r="M9744" s="160"/>
    </row>
    <row r="9745" spans="2:13" x14ac:dyDescent="0.25">
      <c r="B9745" s="151"/>
      <c r="M9745" s="160"/>
    </row>
    <row r="9746" spans="2:13" x14ac:dyDescent="0.25">
      <c r="B9746" s="151"/>
      <c r="M9746" s="160"/>
    </row>
    <row r="9747" spans="2:13" x14ac:dyDescent="0.25">
      <c r="B9747" s="151"/>
      <c r="M9747" s="160"/>
    </row>
    <row r="9748" spans="2:13" x14ac:dyDescent="0.25">
      <c r="B9748" s="151"/>
      <c r="M9748" s="160"/>
    </row>
    <row r="9749" spans="2:13" x14ac:dyDescent="0.25">
      <c r="B9749" s="151"/>
      <c r="M9749" s="160"/>
    </row>
    <row r="9750" spans="2:13" x14ac:dyDescent="0.25">
      <c r="B9750" s="151"/>
      <c r="M9750" s="160"/>
    </row>
    <row r="9751" spans="2:13" x14ac:dyDescent="0.25">
      <c r="B9751" s="151"/>
      <c r="M9751" s="160"/>
    </row>
    <row r="9752" spans="2:13" x14ac:dyDescent="0.25">
      <c r="B9752" s="151"/>
      <c r="M9752" s="160"/>
    </row>
    <row r="9753" spans="2:13" x14ac:dyDescent="0.25">
      <c r="B9753" s="151"/>
      <c r="M9753" s="160"/>
    </row>
    <row r="9754" spans="2:13" x14ac:dyDescent="0.25">
      <c r="B9754" s="151"/>
      <c r="M9754" s="160"/>
    </row>
    <row r="9755" spans="2:13" x14ac:dyDescent="0.25">
      <c r="B9755" s="151"/>
      <c r="M9755" s="160"/>
    </row>
    <row r="9756" spans="2:13" x14ac:dyDescent="0.25">
      <c r="B9756" s="151"/>
      <c r="M9756" s="160"/>
    </row>
    <row r="9757" spans="2:13" x14ac:dyDescent="0.25">
      <c r="B9757" s="151"/>
      <c r="M9757" s="160"/>
    </row>
    <row r="9758" spans="2:13" x14ac:dyDescent="0.25">
      <c r="B9758" s="151"/>
      <c r="M9758" s="160"/>
    </row>
    <row r="9759" spans="2:13" x14ac:dyDescent="0.25">
      <c r="B9759" s="151"/>
      <c r="M9759" s="160"/>
    </row>
    <row r="9760" spans="2:13" x14ac:dyDescent="0.25">
      <c r="B9760" s="151"/>
      <c r="M9760" s="160"/>
    </row>
    <row r="9761" spans="2:13" x14ac:dyDescent="0.25">
      <c r="B9761" s="151"/>
      <c r="M9761" s="160"/>
    </row>
    <row r="9762" spans="2:13" x14ac:dyDescent="0.25">
      <c r="B9762" s="151"/>
      <c r="M9762" s="160"/>
    </row>
    <row r="9763" spans="2:13" x14ac:dyDescent="0.25">
      <c r="B9763" s="151"/>
      <c r="M9763" s="160"/>
    </row>
    <row r="9764" spans="2:13" x14ac:dyDescent="0.25">
      <c r="B9764" s="151"/>
      <c r="M9764" s="160"/>
    </row>
    <row r="9765" spans="2:13" x14ac:dyDescent="0.25">
      <c r="B9765" s="151"/>
      <c r="M9765" s="160"/>
    </row>
    <row r="9766" spans="2:13" x14ac:dyDescent="0.25">
      <c r="B9766" s="151"/>
      <c r="M9766" s="160"/>
    </row>
    <row r="9767" spans="2:13" x14ac:dyDescent="0.25">
      <c r="B9767" s="151"/>
      <c r="M9767" s="160"/>
    </row>
    <row r="9768" spans="2:13" x14ac:dyDescent="0.25">
      <c r="B9768" s="151"/>
      <c r="M9768" s="160"/>
    </row>
    <row r="9769" spans="2:13" x14ac:dyDescent="0.25">
      <c r="B9769" s="151"/>
      <c r="M9769" s="160"/>
    </row>
    <row r="9770" spans="2:13" x14ac:dyDescent="0.25">
      <c r="B9770" s="151"/>
      <c r="M9770" s="160"/>
    </row>
    <row r="9771" spans="2:13" x14ac:dyDescent="0.25">
      <c r="B9771" s="151"/>
      <c r="M9771" s="160"/>
    </row>
    <row r="9772" spans="2:13" x14ac:dyDescent="0.25">
      <c r="B9772" s="151"/>
      <c r="M9772" s="160"/>
    </row>
    <row r="9773" spans="2:13" x14ac:dyDescent="0.25">
      <c r="B9773" s="151"/>
      <c r="M9773" s="160"/>
    </row>
    <row r="9774" spans="2:13" x14ac:dyDescent="0.25">
      <c r="B9774" s="151"/>
      <c r="M9774" s="160"/>
    </row>
    <row r="9775" spans="2:13" x14ac:dyDescent="0.25">
      <c r="B9775" s="151"/>
      <c r="M9775" s="160"/>
    </row>
    <row r="9776" spans="2:13" x14ac:dyDescent="0.25">
      <c r="B9776" s="151"/>
      <c r="M9776" s="160"/>
    </row>
    <row r="9777" spans="2:13" x14ac:dyDescent="0.25">
      <c r="B9777" s="151"/>
      <c r="M9777" s="160"/>
    </row>
    <row r="9778" spans="2:13" x14ac:dyDescent="0.25">
      <c r="B9778" s="151"/>
      <c r="M9778" s="160"/>
    </row>
    <row r="9779" spans="2:13" x14ac:dyDescent="0.25">
      <c r="B9779" s="151"/>
      <c r="M9779" s="160"/>
    </row>
    <row r="9780" spans="2:13" x14ac:dyDescent="0.25">
      <c r="B9780" s="151"/>
      <c r="M9780" s="160"/>
    </row>
    <row r="9781" spans="2:13" x14ac:dyDescent="0.25">
      <c r="B9781" s="151"/>
      <c r="M9781" s="160"/>
    </row>
    <row r="9782" spans="2:13" x14ac:dyDescent="0.25">
      <c r="B9782" s="151"/>
      <c r="M9782" s="160"/>
    </row>
    <row r="9783" spans="2:13" x14ac:dyDescent="0.25">
      <c r="B9783" s="151"/>
      <c r="M9783" s="160"/>
    </row>
    <row r="9784" spans="2:13" x14ac:dyDescent="0.25">
      <c r="B9784" s="151"/>
      <c r="M9784" s="160"/>
    </row>
    <row r="9785" spans="2:13" x14ac:dyDescent="0.25">
      <c r="B9785" s="151"/>
      <c r="M9785" s="160"/>
    </row>
    <row r="9786" spans="2:13" x14ac:dyDescent="0.25">
      <c r="B9786" s="151"/>
      <c r="M9786" s="160"/>
    </row>
    <row r="9787" spans="2:13" x14ac:dyDescent="0.25">
      <c r="B9787" s="151"/>
      <c r="M9787" s="160"/>
    </row>
    <row r="9788" spans="2:13" x14ac:dyDescent="0.25">
      <c r="B9788" s="151"/>
      <c r="M9788" s="160"/>
    </row>
    <row r="9789" spans="2:13" x14ac:dyDescent="0.25">
      <c r="B9789" s="151"/>
      <c r="M9789" s="160"/>
    </row>
    <row r="9790" spans="2:13" x14ac:dyDescent="0.25">
      <c r="B9790" s="151"/>
      <c r="M9790" s="160"/>
    </row>
    <row r="9791" spans="2:13" x14ac:dyDescent="0.25">
      <c r="B9791" s="151"/>
      <c r="M9791" s="160"/>
    </row>
    <row r="9792" spans="2:13" x14ac:dyDescent="0.25">
      <c r="B9792" s="151"/>
      <c r="M9792" s="160"/>
    </row>
    <row r="9793" spans="2:13" x14ac:dyDescent="0.25">
      <c r="B9793" s="151"/>
      <c r="M9793" s="160"/>
    </row>
    <row r="9794" spans="2:13" x14ac:dyDescent="0.25">
      <c r="B9794" s="151"/>
      <c r="M9794" s="160"/>
    </row>
    <row r="9795" spans="2:13" x14ac:dyDescent="0.25">
      <c r="B9795" s="151"/>
      <c r="M9795" s="160"/>
    </row>
    <row r="9796" spans="2:13" x14ac:dyDescent="0.25">
      <c r="B9796" s="151"/>
      <c r="M9796" s="160"/>
    </row>
    <row r="9797" spans="2:13" x14ac:dyDescent="0.25">
      <c r="B9797" s="151"/>
      <c r="M9797" s="160"/>
    </row>
    <row r="9798" spans="2:13" x14ac:dyDescent="0.25">
      <c r="B9798" s="151"/>
      <c r="M9798" s="160"/>
    </row>
    <row r="9799" spans="2:13" x14ac:dyDescent="0.25">
      <c r="B9799" s="151"/>
      <c r="M9799" s="160"/>
    </row>
    <row r="9800" spans="2:13" x14ac:dyDescent="0.25">
      <c r="B9800" s="151"/>
      <c r="M9800" s="160"/>
    </row>
    <row r="9801" spans="2:13" x14ac:dyDescent="0.25">
      <c r="B9801" s="151"/>
      <c r="M9801" s="160"/>
    </row>
    <row r="9802" spans="2:13" x14ac:dyDescent="0.25">
      <c r="B9802" s="151"/>
      <c r="M9802" s="160"/>
    </row>
    <row r="9803" spans="2:13" x14ac:dyDescent="0.25">
      <c r="B9803" s="151"/>
      <c r="M9803" s="160"/>
    </row>
    <row r="9804" spans="2:13" x14ac:dyDescent="0.25">
      <c r="B9804" s="151"/>
      <c r="M9804" s="160"/>
    </row>
    <row r="9805" spans="2:13" x14ac:dyDescent="0.25">
      <c r="B9805" s="151"/>
      <c r="M9805" s="160"/>
    </row>
    <row r="9806" spans="2:13" x14ac:dyDescent="0.25">
      <c r="B9806" s="151"/>
      <c r="M9806" s="160"/>
    </row>
    <row r="9807" spans="2:13" x14ac:dyDescent="0.25">
      <c r="B9807" s="151"/>
      <c r="M9807" s="160"/>
    </row>
    <row r="9808" spans="2:13" x14ac:dyDescent="0.25">
      <c r="B9808" s="151"/>
      <c r="M9808" s="160"/>
    </row>
    <row r="9809" spans="2:13" x14ac:dyDescent="0.25">
      <c r="B9809" s="151"/>
      <c r="M9809" s="160"/>
    </row>
    <row r="9810" spans="2:13" x14ac:dyDescent="0.25">
      <c r="B9810" s="151"/>
      <c r="M9810" s="160"/>
    </row>
    <row r="9811" spans="2:13" x14ac:dyDescent="0.25">
      <c r="B9811" s="151"/>
      <c r="M9811" s="160"/>
    </row>
    <row r="9812" spans="2:13" x14ac:dyDescent="0.25">
      <c r="B9812" s="151"/>
      <c r="M9812" s="160"/>
    </row>
    <row r="9813" spans="2:13" x14ac:dyDescent="0.25">
      <c r="B9813" s="151"/>
      <c r="M9813" s="160"/>
    </row>
    <row r="9814" spans="2:13" x14ac:dyDescent="0.25">
      <c r="B9814" s="151"/>
      <c r="M9814" s="160"/>
    </row>
    <row r="9815" spans="2:13" x14ac:dyDescent="0.25">
      <c r="B9815" s="151"/>
      <c r="M9815" s="160"/>
    </row>
    <row r="9816" spans="2:13" x14ac:dyDescent="0.25">
      <c r="B9816" s="151"/>
      <c r="M9816" s="160"/>
    </row>
    <row r="9817" spans="2:13" x14ac:dyDescent="0.25">
      <c r="B9817" s="151"/>
      <c r="M9817" s="160"/>
    </row>
    <row r="9818" spans="2:13" x14ac:dyDescent="0.25">
      <c r="B9818" s="151"/>
      <c r="M9818" s="160"/>
    </row>
    <row r="9819" spans="2:13" x14ac:dyDescent="0.25">
      <c r="B9819" s="151"/>
      <c r="M9819" s="160"/>
    </row>
    <row r="9820" spans="2:13" x14ac:dyDescent="0.25">
      <c r="B9820" s="151"/>
      <c r="M9820" s="160"/>
    </row>
    <row r="9821" spans="2:13" x14ac:dyDescent="0.25">
      <c r="B9821" s="151"/>
      <c r="M9821" s="160"/>
    </row>
    <row r="9822" spans="2:13" x14ac:dyDescent="0.25">
      <c r="B9822" s="151"/>
      <c r="M9822" s="160"/>
    </row>
    <row r="9823" spans="2:13" x14ac:dyDescent="0.25">
      <c r="B9823" s="151"/>
      <c r="M9823" s="160"/>
    </row>
    <row r="9824" spans="2:13" x14ac:dyDescent="0.25">
      <c r="B9824" s="151"/>
      <c r="M9824" s="160"/>
    </row>
    <row r="9825" spans="2:13" x14ac:dyDescent="0.25">
      <c r="B9825" s="151"/>
      <c r="M9825" s="160"/>
    </row>
    <row r="9826" spans="2:13" x14ac:dyDescent="0.25">
      <c r="B9826" s="151"/>
      <c r="M9826" s="160"/>
    </row>
    <row r="9827" spans="2:13" x14ac:dyDescent="0.25">
      <c r="B9827" s="151"/>
      <c r="M9827" s="160"/>
    </row>
    <row r="9828" spans="2:13" x14ac:dyDescent="0.25">
      <c r="B9828" s="151"/>
      <c r="M9828" s="160"/>
    </row>
    <row r="9829" spans="2:13" x14ac:dyDescent="0.25">
      <c r="B9829" s="151"/>
      <c r="M9829" s="160"/>
    </row>
    <row r="9830" spans="2:13" x14ac:dyDescent="0.25">
      <c r="B9830" s="151"/>
      <c r="M9830" s="160"/>
    </row>
    <row r="9831" spans="2:13" x14ac:dyDescent="0.25">
      <c r="B9831" s="151"/>
      <c r="M9831" s="160"/>
    </row>
    <row r="9832" spans="2:13" x14ac:dyDescent="0.25">
      <c r="B9832" s="151"/>
      <c r="M9832" s="160"/>
    </row>
    <row r="9833" spans="2:13" x14ac:dyDescent="0.25">
      <c r="B9833" s="151"/>
      <c r="M9833" s="160"/>
    </row>
    <row r="9834" spans="2:13" x14ac:dyDescent="0.25">
      <c r="B9834" s="151"/>
      <c r="M9834" s="160"/>
    </row>
    <row r="9835" spans="2:13" x14ac:dyDescent="0.25">
      <c r="B9835" s="151"/>
      <c r="M9835" s="160"/>
    </row>
    <row r="9836" spans="2:13" x14ac:dyDescent="0.25">
      <c r="B9836" s="151"/>
      <c r="M9836" s="160"/>
    </row>
    <row r="9837" spans="2:13" x14ac:dyDescent="0.25">
      <c r="B9837" s="151"/>
      <c r="M9837" s="160"/>
    </row>
    <row r="9838" spans="2:13" x14ac:dyDescent="0.25">
      <c r="B9838" s="151"/>
      <c r="M9838" s="160"/>
    </row>
    <row r="9839" spans="2:13" x14ac:dyDescent="0.25">
      <c r="B9839" s="151"/>
      <c r="M9839" s="160"/>
    </row>
    <row r="9840" spans="2:13" x14ac:dyDescent="0.25">
      <c r="B9840" s="151"/>
      <c r="M9840" s="160"/>
    </row>
    <row r="9841" spans="2:13" x14ac:dyDescent="0.25">
      <c r="B9841" s="151"/>
      <c r="M9841" s="160"/>
    </row>
    <row r="9842" spans="2:13" x14ac:dyDescent="0.25">
      <c r="B9842" s="151"/>
      <c r="M9842" s="160"/>
    </row>
    <row r="9843" spans="2:13" x14ac:dyDescent="0.25">
      <c r="B9843" s="151"/>
      <c r="M9843" s="160"/>
    </row>
    <row r="9844" spans="2:13" x14ac:dyDescent="0.25">
      <c r="B9844" s="151"/>
      <c r="M9844" s="160"/>
    </row>
    <row r="9845" spans="2:13" x14ac:dyDescent="0.25">
      <c r="B9845" s="151"/>
      <c r="M9845" s="160"/>
    </row>
    <row r="9846" spans="2:13" x14ac:dyDescent="0.25">
      <c r="B9846" s="151"/>
      <c r="M9846" s="160"/>
    </row>
    <row r="9847" spans="2:13" x14ac:dyDescent="0.25">
      <c r="B9847" s="151"/>
      <c r="M9847" s="160"/>
    </row>
    <row r="9848" spans="2:13" x14ac:dyDescent="0.25">
      <c r="B9848" s="151"/>
      <c r="M9848" s="160"/>
    </row>
    <row r="9849" spans="2:13" x14ac:dyDescent="0.25">
      <c r="B9849" s="151"/>
      <c r="M9849" s="160"/>
    </row>
    <row r="9850" spans="2:13" x14ac:dyDescent="0.25">
      <c r="B9850" s="151"/>
      <c r="M9850" s="160"/>
    </row>
    <row r="9851" spans="2:13" x14ac:dyDescent="0.25">
      <c r="B9851" s="151"/>
      <c r="M9851" s="160"/>
    </row>
    <row r="9852" spans="2:13" x14ac:dyDescent="0.25">
      <c r="B9852" s="151"/>
      <c r="M9852" s="160"/>
    </row>
    <row r="9853" spans="2:13" x14ac:dyDescent="0.25">
      <c r="B9853" s="151"/>
      <c r="M9853" s="160"/>
    </row>
    <row r="9854" spans="2:13" x14ac:dyDescent="0.25">
      <c r="B9854" s="151"/>
      <c r="M9854" s="160"/>
    </row>
    <row r="9855" spans="2:13" x14ac:dyDescent="0.25">
      <c r="B9855" s="151"/>
      <c r="M9855" s="160"/>
    </row>
    <row r="9856" spans="2:13" x14ac:dyDescent="0.25">
      <c r="B9856" s="151"/>
      <c r="M9856" s="160"/>
    </row>
    <row r="9857" spans="2:13" x14ac:dyDescent="0.25">
      <c r="B9857" s="151"/>
      <c r="M9857" s="160"/>
    </row>
    <row r="9858" spans="2:13" x14ac:dyDescent="0.25">
      <c r="B9858" s="151"/>
      <c r="M9858" s="160"/>
    </row>
    <row r="9859" spans="2:13" x14ac:dyDescent="0.25">
      <c r="B9859" s="151"/>
      <c r="M9859" s="160"/>
    </row>
    <row r="9860" spans="2:13" x14ac:dyDescent="0.25">
      <c r="B9860" s="151"/>
      <c r="M9860" s="160"/>
    </row>
    <row r="9861" spans="2:13" x14ac:dyDescent="0.25">
      <c r="B9861" s="151"/>
      <c r="M9861" s="160"/>
    </row>
    <row r="9862" spans="2:13" x14ac:dyDescent="0.25">
      <c r="B9862" s="151"/>
      <c r="M9862" s="160"/>
    </row>
    <row r="9863" spans="2:13" x14ac:dyDescent="0.25">
      <c r="B9863" s="151"/>
      <c r="M9863" s="160"/>
    </row>
    <row r="9864" spans="2:13" x14ac:dyDescent="0.25">
      <c r="B9864" s="151"/>
      <c r="M9864" s="160"/>
    </row>
    <row r="9865" spans="2:13" x14ac:dyDescent="0.25">
      <c r="B9865" s="151"/>
      <c r="M9865" s="160"/>
    </row>
    <row r="9866" spans="2:13" x14ac:dyDescent="0.25">
      <c r="B9866" s="151"/>
      <c r="M9866" s="160"/>
    </row>
    <row r="9867" spans="2:13" x14ac:dyDescent="0.25">
      <c r="B9867" s="151"/>
      <c r="M9867" s="160"/>
    </row>
    <row r="9868" spans="2:13" x14ac:dyDescent="0.25">
      <c r="B9868" s="151"/>
      <c r="M9868" s="160"/>
    </row>
    <row r="9869" spans="2:13" x14ac:dyDescent="0.25">
      <c r="B9869" s="151"/>
      <c r="M9869" s="160"/>
    </row>
    <row r="9870" spans="2:13" x14ac:dyDescent="0.25">
      <c r="B9870" s="151"/>
      <c r="M9870" s="160"/>
    </row>
    <row r="9871" spans="2:13" x14ac:dyDescent="0.25">
      <c r="B9871" s="151"/>
      <c r="M9871" s="160"/>
    </row>
    <row r="9872" spans="2:13" x14ac:dyDescent="0.25">
      <c r="B9872" s="151"/>
      <c r="M9872" s="160"/>
    </row>
    <row r="9873" spans="2:13" x14ac:dyDescent="0.25">
      <c r="B9873" s="151"/>
      <c r="M9873" s="160"/>
    </row>
    <row r="9874" spans="2:13" x14ac:dyDescent="0.25">
      <c r="B9874" s="151"/>
      <c r="M9874" s="160"/>
    </row>
    <row r="9875" spans="2:13" x14ac:dyDescent="0.25">
      <c r="B9875" s="151"/>
      <c r="M9875" s="160"/>
    </row>
    <row r="9876" spans="2:13" x14ac:dyDescent="0.25">
      <c r="B9876" s="151"/>
      <c r="M9876" s="160"/>
    </row>
    <row r="9877" spans="2:13" x14ac:dyDescent="0.25">
      <c r="B9877" s="151"/>
      <c r="M9877" s="160"/>
    </row>
    <row r="9878" spans="2:13" x14ac:dyDescent="0.25">
      <c r="B9878" s="151"/>
      <c r="M9878" s="160"/>
    </row>
    <row r="9879" spans="2:13" x14ac:dyDescent="0.25">
      <c r="B9879" s="151"/>
      <c r="M9879" s="160"/>
    </row>
    <row r="9880" spans="2:13" x14ac:dyDescent="0.25">
      <c r="B9880" s="151"/>
      <c r="M9880" s="160"/>
    </row>
    <row r="9881" spans="2:13" x14ac:dyDescent="0.25">
      <c r="B9881" s="151"/>
      <c r="M9881" s="160"/>
    </row>
    <row r="9882" spans="2:13" x14ac:dyDescent="0.25">
      <c r="B9882" s="151"/>
      <c r="M9882" s="160"/>
    </row>
    <row r="9883" spans="2:13" x14ac:dyDescent="0.25">
      <c r="B9883" s="151"/>
      <c r="M9883" s="160"/>
    </row>
    <row r="9884" spans="2:13" x14ac:dyDescent="0.25">
      <c r="B9884" s="151"/>
      <c r="M9884" s="160"/>
    </row>
    <row r="9885" spans="2:13" x14ac:dyDescent="0.25">
      <c r="B9885" s="151"/>
      <c r="M9885" s="160"/>
    </row>
    <row r="9886" spans="2:13" x14ac:dyDescent="0.25">
      <c r="B9886" s="151"/>
      <c r="M9886" s="160"/>
    </row>
    <row r="9887" spans="2:13" x14ac:dyDescent="0.25">
      <c r="B9887" s="151"/>
      <c r="M9887" s="160"/>
    </row>
    <row r="9888" spans="2:13" x14ac:dyDescent="0.25">
      <c r="B9888" s="151"/>
      <c r="M9888" s="160"/>
    </row>
    <row r="9889" spans="2:13" x14ac:dyDescent="0.25">
      <c r="B9889" s="151"/>
      <c r="M9889" s="160"/>
    </row>
    <row r="9890" spans="2:13" x14ac:dyDescent="0.25">
      <c r="B9890" s="151"/>
      <c r="M9890" s="160"/>
    </row>
    <row r="9891" spans="2:13" x14ac:dyDescent="0.25">
      <c r="B9891" s="151"/>
      <c r="M9891" s="160"/>
    </row>
    <row r="9892" spans="2:13" x14ac:dyDescent="0.25">
      <c r="B9892" s="151"/>
      <c r="M9892" s="160"/>
    </row>
    <row r="9893" spans="2:13" x14ac:dyDescent="0.25">
      <c r="B9893" s="151"/>
      <c r="M9893" s="160"/>
    </row>
    <row r="9894" spans="2:13" x14ac:dyDescent="0.25">
      <c r="B9894" s="151"/>
      <c r="M9894" s="160"/>
    </row>
    <row r="9895" spans="2:13" x14ac:dyDescent="0.25">
      <c r="B9895" s="151"/>
      <c r="M9895" s="160"/>
    </row>
    <row r="9896" spans="2:13" x14ac:dyDescent="0.25">
      <c r="B9896" s="151"/>
      <c r="M9896" s="160"/>
    </row>
    <row r="9897" spans="2:13" x14ac:dyDescent="0.25">
      <c r="B9897" s="151"/>
      <c r="M9897" s="160"/>
    </row>
    <row r="9898" spans="2:13" x14ac:dyDescent="0.25">
      <c r="B9898" s="151"/>
      <c r="M9898" s="160"/>
    </row>
    <row r="9899" spans="2:13" x14ac:dyDescent="0.25">
      <c r="B9899" s="151"/>
      <c r="M9899" s="160"/>
    </row>
    <row r="9900" spans="2:13" x14ac:dyDescent="0.25">
      <c r="B9900" s="151"/>
      <c r="M9900" s="160"/>
    </row>
    <row r="9901" spans="2:13" x14ac:dyDescent="0.25">
      <c r="B9901" s="151"/>
      <c r="M9901" s="160"/>
    </row>
    <row r="9902" spans="2:13" x14ac:dyDescent="0.25">
      <c r="B9902" s="151"/>
      <c r="M9902" s="160"/>
    </row>
    <row r="9903" spans="2:13" x14ac:dyDescent="0.25">
      <c r="B9903" s="151"/>
      <c r="M9903" s="160"/>
    </row>
    <row r="9904" spans="2:13" x14ac:dyDescent="0.25">
      <c r="B9904" s="151"/>
      <c r="M9904" s="160"/>
    </row>
    <row r="9905" spans="2:13" x14ac:dyDescent="0.25">
      <c r="B9905" s="151"/>
      <c r="M9905" s="160"/>
    </row>
    <row r="9906" spans="2:13" x14ac:dyDescent="0.25">
      <c r="B9906" s="151"/>
      <c r="M9906" s="160"/>
    </row>
    <row r="9907" spans="2:13" x14ac:dyDescent="0.25">
      <c r="B9907" s="151"/>
      <c r="M9907" s="160"/>
    </row>
    <row r="9908" spans="2:13" x14ac:dyDescent="0.25">
      <c r="B9908" s="151"/>
      <c r="M9908" s="160"/>
    </row>
    <row r="9909" spans="2:13" x14ac:dyDescent="0.25">
      <c r="B9909" s="151"/>
      <c r="M9909" s="160"/>
    </row>
    <row r="9910" spans="2:13" x14ac:dyDescent="0.25">
      <c r="B9910" s="151"/>
      <c r="M9910" s="160"/>
    </row>
    <row r="9911" spans="2:13" x14ac:dyDescent="0.25">
      <c r="B9911" s="151"/>
      <c r="M9911" s="160"/>
    </row>
    <row r="9912" spans="2:13" x14ac:dyDescent="0.25">
      <c r="B9912" s="151"/>
      <c r="M9912" s="160"/>
    </row>
    <row r="9913" spans="2:13" x14ac:dyDescent="0.25">
      <c r="B9913" s="151"/>
      <c r="M9913" s="160"/>
    </row>
    <row r="9914" spans="2:13" x14ac:dyDescent="0.25">
      <c r="B9914" s="151"/>
      <c r="M9914" s="160"/>
    </row>
    <row r="9915" spans="2:13" x14ac:dyDescent="0.25">
      <c r="B9915" s="151"/>
      <c r="M9915" s="160"/>
    </row>
    <row r="9916" spans="2:13" x14ac:dyDescent="0.25">
      <c r="B9916" s="151"/>
      <c r="M9916" s="160"/>
    </row>
    <row r="9917" spans="2:13" x14ac:dyDescent="0.25">
      <c r="B9917" s="151"/>
      <c r="M9917" s="160"/>
    </row>
    <row r="9918" spans="2:13" x14ac:dyDescent="0.25">
      <c r="B9918" s="151"/>
      <c r="M9918" s="160"/>
    </row>
    <row r="9919" spans="2:13" x14ac:dyDescent="0.25">
      <c r="B9919" s="151"/>
      <c r="M9919" s="160"/>
    </row>
    <row r="9920" spans="2:13" x14ac:dyDescent="0.25">
      <c r="B9920" s="151"/>
      <c r="M9920" s="160"/>
    </row>
    <row r="9921" spans="2:13" x14ac:dyDescent="0.25">
      <c r="B9921" s="151"/>
      <c r="M9921" s="160"/>
    </row>
    <row r="9922" spans="2:13" x14ac:dyDescent="0.25">
      <c r="B9922" s="151"/>
      <c r="M9922" s="160"/>
    </row>
    <row r="9923" spans="2:13" x14ac:dyDescent="0.25">
      <c r="B9923" s="151"/>
      <c r="M9923" s="160"/>
    </row>
    <row r="9924" spans="2:13" x14ac:dyDescent="0.25">
      <c r="B9924" s="151"/>
      <c r="M9924" s="160"/>
    </row>
    <row r="9925" spans="2:13" x14ac:dyDescent="0.25">
      <c r="B9925" s="151"/>
      <c r="M9925" s="160"/>
    </row>
    <row r="9926" spans="2:13" x14ac:dyDescent="0.25">
      <c r="B9926" s="151"/>
      <c r="M9926" s="160"/>
    </row>
    <row r="9927" spans="2:13" x14ac:dyDescent="0.25">
      <c r="B9927" s="151"/>
      <c r="M9927" s="160"/>
    </row>
    <row r="9928" spans="2:13" x14ac:dyDescent="0.25">
      <c r="B9928" s="151"/>
      <c r="M9928" s="160"/>
    </row>
    <row r="9929" spans="2:13" x14ac:dyDescent="0.25">
      <c r="B9929" s="151"/>
      <c r="M9929" s="160"/>
    </row>
    <row r="9930" spans="2:13" x14ac:dyDescent="0.25">
      <c r="B9930" s="151"/>
      <c r="M9930" s="160"/>
    </row>
    <row r="9931" spans="2:13" x14ac:dyDescent="0.25">
      <c r="B9931" s="151"/>
      <c r="M9931" s="160"/>
    </row>
    <row r="9932" spans="2:13" x14ac:dyDescent="0.25">
      <c r="B9932" s="151"/>
      <c r="M9932" s="160"/>
    </row>
    <row r="9933" spans="2:13" x14ac:dyDescent="0.25">
      <c r="B9933" s="151"/>
      <c r="M9933" s="160"/>
    </row>
    <row r="9934" spans="2:13" x14ac:dyDescent="0.25">
      <c r="B9934" s="151"/>
      <c r="M9934" s="160"/>
    </row>
    <row r="9935" spans="2:13" x14ac:dyDescent="0.25">
      <c r="B9935" s="151"/>
      <c r="M9935" s="160"/>
    </row>
    <row r="9936" spans="2:13" x14ac:dyDescent="0.25">
      <c r="B9936" s="151"/>
      <c r="M9936" s="160"/>
    </row>
    <row r="9937" spans="2:13" x14ac:dyDescent="0.25">
      <c r="B9937" s="151"/>
      <c r="M9937" s="160"/>
    </row>
    <row r="9938" spans="2:13" x14ac:dyDescent="0.25">
      <c r="B9938" s="151"/>
      <c r="M9938" s="160"/>
    </row>
    <row r="9939" spans="2:13" x14ac:dyDescent="0.25">
      <c r="B9939" s="151"/>
      <c r="M9939" s="160"/>
    </row>
    <row r="9940" spans="2:13" x14ac:dyDescent="0.25">
      <c r="B9940" s="151"/>
      <c r="M9940" s="160"/>
    </row>
    <row r="9941" spans="2:13" x14ac:dyDescent="0.25">
      <c r="B9941" s="151"/>
      <c r="M9941" s="160"/>
    </row>
    <row r="9942" spans="2:13" x14ac:dyDescent="0.25">
      <c r="B9942" s="151"/>
      <c r="M9942" s="160"/>
    </row>
    <row r="9943" spans="2:13" x14ac:dyDescent="0.25">
      <c r="B9943" s="151"/>
      <c r="M9943" s="160"/>
    </row>
    <row r="9944" spans="2:13" x14ac:dyDescent="0.25">
      <c r="B9944" s="151"/>
      <c r="M9944" s="160"/>
    </row>
    <row r="9945" spans="2:13" x14ac:dyDescent="0.25">
      <c r="B9945" s="151"/>
      <c r="M9945" s="160"/>
    </row>
    <row r="9946" spans="2:13" x14ac:dyDescent="0.25">
      <c r="B9946" s="151"/>
      <c r="M9946" s="160"/>
    </row>
    <row r="9947" spans="2:13" x14ac:dyDescent="0.25">
      <c r="B9947" s="151"/>
      <c r="M9947" s="160"/>
    </row>
    <row r="9948" spans="2:13" x14ac:dyDescent="0.25">
      <c r="B9948" s="151"/>
      <c r="M9948" s="160"/>
    </row>
    <row r="9949" spans="2:13" x14ac:dyDescent="0.25">
      <c r="B9949" s="151"/>
      <c r="M9949" s="160"/>
    </row>
    <row r="9950" spans="2:13" x14ac:dyDescent="0.25">
      <c r="B9950" s="151"/>
      <c r="M9950" s="160"/>
    </row>
    <row r="9951" spans="2:13" x14ac:dyDescent="0.25">
      <c r="B9951" s="151"/>
      <c r="M9951" s="160"/>
    </row>
    <row r="9952" spans="2:13" x14ac:dyDescent="0.25">
      <c r="B9952" s="151"/>
      <c r="M9952" s="160"/>
    </row>
    <row r="9953" spans="2:13" x14ac:dyDescent="0.25">
      <c r="B9953" s="151"/>
      <c r="M9953" s="160"/>
    </row>
    <row r="9954" spans="2:13" x14ac:dyDescent="0.25">
      <c r="B9954" s="151"/>
      <c r="M9954" s="160"/>
    </row>
    <row r="9955" spans="2:13" x14ac:dyDescent="0.25">
      <c r="B9955" s="151"/>
      <c r="M9955" s="160"/>
    </row>
    <row r="9956" spans="2:13" x14ac:dyDescent="0.25">
      <c r="B9956" s="151"/>
      <c r="M9956" s="160"/>
    </row>
    <row r="9957" spans="2:13" x14ac:dyDescent="0.25">
      <c r="B9957" s="151"/>
      <c r="M9957" s="160"/>
    </row>
    <row r="9958" spans="2:13" x14ac:dyDescent="0.25">
      <c r="B9958" s="151"/>
      <c r="M9958" s="160"/>
    </row>
    <row r="9959" spans="2:13" x14ac:dyDescent="0.25">
      <c r="B9959" s="151"/>
      <c r="M9959" s="160"/>
    </row>
    <row r="9960" spans="2:13" x14ac:dyDescent="0.25">
      <c r="B9960" s="151"/>
      <c r="M9960" s="160"/>
    </row>
    <row r="9961" spans="2:13" x14ac:dyDescent="0.25">
      <c r="B9961" s="151"/>
      <c r="M9961" s="160"/>
    </row>
    <row r="9962" spans="2:13" x14ac:dyDescent="0.25">
      <c r="B9962" s="151"/>
      <c r="M9962" s="160"/>
    </row>
    <row r="9963" spans="2:13" x14ac:dyDescent="0.25">
      <c r="B9963" s="151"/>
      <c r="M9963" s="160"/>
    </row>
    <row r="9964" spans="2:13" x14ac:dyDescent="0.25">
      <c r="B9964" s="151"/>
      <c r="M9964" s="160"/>
    </row>
    <row r="9965" spans="2:13" x14ac:dyDescent="0.25">
      <c r="B9965" s="151"/>
      <c r="M9965" s="160"/>
    </row>
    <row r="9966" spans="2:13" x14ac:dyDescent="0.25">
      <c r="B9966" s="151"/>
      <c r="M9966" s="160"/>
    </row>
    <row r="9967" spans="2:13" x14ac:dyDescent="0.25">
      <c r="B9967" s="151"/>
      <c r="M9967" s="160"/>
    </row>
    <row r="9968" spans="2:13" x14ac:dyDescent="0.25">
      <c r="B9968" s="151"/>
      <c r="M9968" s="160"/>
    </row>
    <row r="9969" spans="2:13" x14ac:dyDescent="0.25">
      <c r="B9969" s="151"/>
      <c r="M9969" s="160"/>
    </row>
    <row r="9970" spans="2:13" x14ac:dyDescent="0.25">
      <c r="B9970" s="151"/>
      <c r="M9970" s="160"/>
    </row>
    <row r="9971" spans="2:13" x14ac:dyDescent="0.25">
      <c r="B9971" s="151"/>
      <c r="M9971" s="160"/>
    </row>
    <row r="9972" spans="2:13" x14ac:dyDescent="0.25">
      <c r="B9972" s="151"/>
      <c r="M9972" s="160"/>
    </row>
    <row r="9973" spans="2:13" x14ac:dyDescent="0.25">
      <c r="B9973" s="151"/>
      <c r="M9973" s="160"/>
    </row>
    <row r="9974" spans="2:13" x14ac:dyDescent="0.25">
      <c r="B9974" s="151"/>
      <c r="M9974" s="160"/>
    </row>
    <row r="9975" spans="2:13" x14ac:dyDescent="0.25">
      <c r="B9975" s="151"/>
      <c r="M9975" s="160"/>
    </row>
    <row r="9976" spans="2:13" x14ac:dyDescent="0.25">
      <c r="B9976" s="151"/>
      <c r="M9976" s="160"/>
    </row>
    <row r="9977" spans="2:13" x14ac:dyDescent="0.25">
      <c r="B9977" s="151"/>
      <c r="M9977" s="160"/>
    </row>
    <row r="9978" spans="2:13" x14ac:dyDescent="0.25">
      <c r="B9978" s="151"/>
      <c r="M9978" s="160"/>
    </row>
    <row r="9979" spans="2:13" x14ac:dyDescent="0.25">
      <c r="B9979" s="151"/>
      <c r="M9979" s="160"/>
    </row>
    <row r="9980" spans="2:13" x14ac:dyDescent="0.25">
      <c r="B9980" s="151"/>
      <c r="M9980" s="160"/>
    </row>
    <row r="9981" spans="2:13" x14ac:dyDescent="0.25">
      <c r="B9981" s="151"/>
      <c r="M9981" s="160"/>
    </row>
    <row r="9982" spans="2:13" x14ac:dyDescent="0.25">
      <c r="B9982" s="151"/>
      <c r="M9982" s="160"/>
    </row>
    <row r="9983" spans="2:13" x14ac:dyDescent="0.25">
      <c r="B9983" s="151"/>
      <c r="M9983" s="160"/>
    </row>
    <row r="9984" spans="2:13" x14ac:dyDescent="0.25">
      <c r="B9984" s="151"/>
      <c r="M9984" s="160"/>
    </row>
    <row r="9985" spans="2:13" x14ac:dyDescent="0.25">
      <c r="B9985" s="151"/>
      <c r="M9985" s="160"/>
    </row>
    <row r="9986" spans="2:13" x14ac:dyDescent="0.25">
      <c r="B9986" s="151"/>
      <c r="M9986" s="160"/>
    </row>
    <row r="9987" spans="2:13" x14ac:dyDescent="0.25">
      <c r="B9987" s="151"/>
      <c r="M9987" s="160"/>
    </row>
    <row r="9988" spans="2:13" x14ac:dyDescent="0.25">
      <c r="B9988" s="151"/>
      <c r="M9988" s="160"/>
    </row>
    <row r="9989" spans="2:13" x14ac:dyDescent="0.25">
      <c r="B9989" s="151"/>
      <c r="M9989" s="160"/>
    </row>
    <row r="9990" spans="2:13" x14ac:dyDescent="0.25">
      <c r="B9990" s="151"/>
      <c r="M9990" s="160"/>
    </row>
    <row r="9991" spans="2:13" x14ac:dyDescent="0.25">
      <c r="B9991" s="151"/>
      <c r="M9991" s="160"/>
    </row>
    <row r="9992" spans="2:13" x14ac:dyDescent="0.25">
      <c r="B9992" s="151"/>
      <c r="M9992" s="160"/>
    </row>
    <row r="9993" spans="2:13" x14ac:dyDescent="0.25">
      <c r="B9993" s="151"/>
      <c r="M9993" s="160"/>
    </row>
    <row r="9994" spans="2:13" x14ac:dyDescent="0.25">
      <c r="B9994" s="151"/>
      <c r="M9994" s="160"/>
    </row>
    <row r="9995" spans="2:13" x14ac:dyDescent="0.25">
      <c r="B9995" s="151"/>
      <c r="M9995" s="160"/>
    </row>
    <row r="9996" spans="2:13" x14ac:dyDescent="0.25">
      <c r="B9996" s="151"/>
      <c r="M9996" s="160"/>
    </row>
    <row r="9997" spans="2:13" x14ac:dyDescent="0.25">
      <c r="B9997" s="151"/>
      <c r="M9997" s="160"/>
    </row>
    <row r="9998" spans="2:13" x14ac:dyDescent="0.25">
      <c r="B9998" s="151"/>
      <c r="M9998" s="160"/>
    </row>
    <row r="9999" spans="2:13" x14ac:dyDescent="0.25">
      <c r="B9999" s="151"/>
      <c r="M9999" s="160"/>
    </row>
    <row r="10000" spans="2:13" x14ac:dyDescent="0.25">
      <c r="B10000" s="151"/>
      <c r="M10000" s="160"/>
    </row>
    <row r="10001" spans="2:13" x14ac:dyDescent="0.25">
      <c r="B10001" s="151"/>
      <c r="M10001" s="160"/>
    </row>
    <row r="10002" spans="2:13" x14ac:dyDescent="0.25">
      <c r="B10002" s="151"/>
      <c r="M10002" s="160"/>
    </row>
    <row r="10003" spans="2:13" x14ac:dyDescent="0.25">
      <c r="B10003" s="151"/>
      <c r="M10003" s="160"/>
    </row>
    <row r="10004" spans="2:13" x14ac:dyDescent="0.25">
      <c r="B10004" s="151"/>
      <c r="M10004" s="160"/>
    </row>
    <row r="10005" spans="2:13" x14ac:dyDescent="0.25">
      <c r="B10005" s="151"/>
      <c r="M10005" s="160"/>
    </row>
    <row r="10006" spans="2:13" x14ac:dyDescent="0.25">
      <c r="B10006" s="151"/>
      <c r="M10006" s="160"/>
    </row>
    <row r="10007" spans="2:13" x14ac:dyDescent="0.25">
      <c r="B10007" s="151"/>
      <c r="M10007" s="160"/>
    </row>
    <row r="10008" spans="2:13" x14ac:dyDescent="0.25">
      <c r="B10008" s="151"/>
      <c r="M10008" s="160"/>
    </row>
    <row r="10009" spans="2:13" x14ac:dyDescent="0.25">
      <c r="B10009" s="151"/>
      <c r="M10009" s="160"/>
    </row>
    <row r="10010" spans="2:13" x14ac:dyDescent="0.25">
      <c r="B10010" s="151"/>
      <c r="M10010" s="160"/>
    </row>
    <row r="10011" spans="2:13" x14ac:dyDescent="0.25">
      <c r="B10011" s="151"/>
      <c r="M10011" s="160"/>
    </row>
    <row r="10012" spans="2:13" x14ac:dyDescent="0.25">
      <c r="B10012" s="151"/>
      <c r="M10012" s="160"/>
    </row>
    <row r="10013" spans="2:13" x14ac:dyDescent="0.25">
      <c r="B10013" s="151"/>
      <c r="M10013" s="160"/>
    </row>
    <row r="10014" spans="2:13" x14ac:dyDescent="0.25">
      <c r="B10014" s="151"/>
      <c r="M10014" s="160"/>
    </row>
    <row r="10015" spans="2:13" x14ac:dyDescent="0.25">
      <c r="B10015" s="151"/>
      <c r="M10015" s="160"/>
    </row>
    <row r="10016" spans="2:13" x14ac:dyDescent="0.25">
      <c r="B10016" s="151"/>
      <c r="M10016" s="160"/>
    </row>
    <row r="10017" spans="2:13" x14ac:dyDescent="0.25">
      <c r="B10017" s="151"/>
      <c r="M10017" s="160"/>
    </row>
    <row r="10018" spans="2:13" x14ac:dyDescent="0.25">
      <c r="B10018" s="151"/>
      <c r="M10018" s="160"/>
    </row>
    <row r="10019" spans="2:13" x14ac:dyDescent="0.25">
      <c r="B10019" s="151"/>
      <c r="M10019" s="160"/>
    </row>
    <row r="10020" spans="2:13" x14ac:dyDescent="0.25">
      <c r="B10020" s="151"/>
      <c r="M10020" s="160"/>
    </row>
    <row r="10021" spans="2:13" x14ac:dyDescent="0.25">
      <c r="B10021" s="151"/>
      <c r="M10021" s="160"/>
    </row>
    <row r="10022" spans="2:13" x14ac:dyDescent="0.25">
      <c r="B10022" s="151"/>
      <c r="M10022" s="160"/>
    </row>
    <row r="10023" spans="2:13" x14ac:dyDescent="0.25">
      <c r="B10023" s="151"/>
      <c r="M10023" s="160"/>
    </row>
    <row r="10024" spans="2:13" x14ac:dyDescent="0.25">
      <c r="B10024" s="151"/>
      <c r="M10024" s="160"/>
    </row>
    <row r="10025" spans="2:13" x14ac:dyDescent="0.25">
      <c r="B10025" s="151"/>
      <c r="M10025" s="160"/>
    </row>
    <row r="10026" spans="2:13" x14ac:dyDescent="0.25">
      <c r="B10026" s="151"/>
      <c r="M10026" s="160"/>
    </row>
    <row r="10027" spans="2:13" x14ac:dyDescent="0.25">
      <c r="B10027" s="151"/>
      <c r="M10027" s="160"/>
    </row>
    <row r="10028" spans="2:13" x14ac:dyDescent="0.25">
      <c r="B10028" s="151"/>
      <c r="M10028" s="160"/>
    </row>
    <row r="10029" spans="2:13" x14ac:dyDescent="0.25">
      <c r="B10029" s="151"/>
      <c r="M10029" s="160"/>
    </row>
    <row r="10030" spans="2:13" x14ac:dyDescent="0.25">
      <c r="B10030" s="151"/>
      <c r="M10030" s="160"/>
    </row>
    <row r="10031" spans="2:13" x14ac:dyDescent="0.25">
      <c r="B10031" s="151"/>
      <c r="M10031" s="160"/>
    </row>
    <row r="10032" spans="2:13" x14ac:dyDescent="0.25">
      <c r="B10032" s="151"/>
      <c r="M10032" s="160"/>
    </row>
    <row r="10033" spans="2:13" x14ac:dyDescent="0.25">
      <c r="B10033" s="151"/>
      <c r="M10033" s="160"/>
    </row>
    <row r="10034" spans="2:13" x14ac:dyDescent="0.25">
      <c r="B10034" s="151"/>
      <c r="M10034" s="160"/>
    </row>
    <row r="10035" spans="2:13" x14ac:dyDescent="0.25">
      <c r="B10035" s="151"/>
      <c r="M10035" s="160"/>
    </row>
    <row r="10036" spans="2:13" x14ac:dyDescent="0.25">
      <c r="B10036" s="151"/>
      <c r="M10036" s="160"/>
    </row>
    <row r="10037" spans="2:13" x14ac:dyDescent="0.25">
      <c r="B10037" s="151"/>
      <c r="M10037" s="160"/>
    </row>
    <row r="10038" spans="2:13" x14ac:dyDescent="0.25">
      <c r="B10038" s="151"/>
      <c r="M10038" s="160"/>
    </row>
    <row r="10039" spans="2:13" x14ac:dyDescent="0.25">
      <c r="B10039" s="151"/>
      <c r="M10039" s="160"/>
    </row>
    <row r="10040" spans="2:13" x14ac:dyDescent="0.25">
      <c r="B10040" s="151"/>
      <c r="M10040" s="160"/>
    </row>
    <row r="10041" spans="2:13" x14ac:dyDescent="0.25">
      <c r="B10041" s="151"/>
      <c r="M10041" s="160"/>
    </row>
    <row r="10042" spans="2:13" x14ac:dyDescent="0.25">
      <c r="B10042" s="151"/>
      <c r="M10042" s="160"/>
    </row>
    <row r="10043" spans="2:13" x14ac:dyDescent="0.25">
      <c r="B10043" s="151"/>
      <c r="M10043" s="160"/>
    </row>
    <row r="10044" spans="2:13" x14ac:dyDescent="0.25">
      <c r="B10044" s="151"/>
      <c r="M10044" s="160"/>
    </row>
    <row r="10045" spans="2:13" x14ac:dyDescent="0.25">
      <c r="B10045" s="151"/>
      <c r="M10045" s="160"/>
    </row>
    <row r="10046" spans="2:13" x14ac:dyDescent="0.25">
      <c r="B10046" s="151"/>
      <c r="M10046" s="160"/>
    </row>
    <row r="10047" spans="2:13" x14ac:dyDescent="0.25">
      <c r="B10047" s="151"/>
      <c r="M10047" s="160"/>
    </row>
    <row r="10048" spans="2:13" x14ac:dyDescent="0.25">
      <c r="B10048" s="151"/>
      <c r="M10048" s="160"/>
    </row>
    <row r="10049" spans="2:13" x14ac:dyDescent="0.25">
      <c r="B10049" s="151"/>
      <c r="M10049" s="160"/>
    </row>
    <row r="10050" spans="2:13" x14ac:dyDescent="0.25">
      <c r="B10050" s="151"/>
      <c r="M10050" s="160"/>
    </row>
    <row r="10051" spans="2:13" x14ac:dyDescent="0.25">
      <c r="B10051" s="151"/>
      <c r="M10051" s="160"/>
    </row>
    <row r="10052" spans="2:13" x14ac:dyDescent="0.25">
      <c r="B10052" s="151"/>
      <c r="M10052" s="160"/>
    </row>
    <row r="10053" spans="2:13" x14ac:dyDescent="0.25">
      <c r="B10053" s="151"/>
      <c r="M10053" s="160"/>
    </row>
    <row r="10054" spans="2:13" x14ac:dyDescent="0.25">
      <c r="B10054" s="151"/>
      <c r="M10054" s="160"/>
    </row>
    <row r="10055" spans="2:13" x14ac:dyDescent="0.25">
      <c r="B10055" s="151"/>
      <c r="M10055" s="160"/>
    </row>
    <row r="10056" spans="2:13" x14ac:dyDescent="0.25">
      <c r="B10056" s="151"/>
      <c r="M10056" s="160"/>
    </row>
    <row r="10057" spans="2:13" x14ac:dyDescent="0.25">
      <c r="B10057" s="151"/>
      <c r="M10057" s="160"/>
    </row>
    <row r="10058" spans="2:13" x14ac:dyDescent="0.25">
      <c r="B10058" s="151"/>
      <c r="M10058" s="160"/>
    </row>
    <row r="10059" spans="2:13" x14ac:dyDescent="0.25">
      <c r="B10059" s="151"/>
      <c r="M10059" s="160"/>
    </row>
    <row r="10060" spans="2:13" x14ac:dyDescent="0.25">
      <c r="B10060" s="151"/>
      <c r="M10060" s="160"/>
    </row>
    <row r="10061" spans="2:13" x14ac:dyDescent="0.25">
      <c r="B10061" s="151"/>
      <c r="M10061" s="160"/>
    </row>
    <row r="10062" spans="2:13" x14ac:dyDescent="0.25">
      <c r="B10062" s="151"/>
      <c r="M10062" s="160"/>
    </row>
    <row r="10063" spans="2:13" x14ac:dyDescent="0.25">
      <c r="B10063" s="151"/>
      <c r="M10063" s="160"/>
    </row>
    <row r="10064" spans="2:13" x14ac:dyDescent="0.25">
      <c r="B10064" s="151"/>
      <c r="M10064" s="160"/>
    </row>
    <row r="10065" spans="2:13" x14ac:dyDescent="0.25">
      <c r="B10065" s="151"/>
      <c r="M10065" s="160"/>
    </row>
    <row r="10066" spans="2:13" x14ac:dyDescent="0.25">
      <c r="B10066" s="151"/>
      <c r="M10066" s="160"/>
    </row>
    <row r="10067" spans="2:13" x14ac:dyDescent="0.25">
      <c r="B10067" s="151"/>
      <c r="M10067" s="160"/>
    </row>
    <row r="10068" spans="2:13" x14ac:dyDescent="0.25">
      <c r="B10068" s="151"/>
      <c r="M10068" s="160"/>
    </row>
    <row r="10069" spans="2:13" x14ac:dyDescent="0.25">
      <c r="B10069" s="151"/>
      <c r="M10069" s="160"/>
    </row>
    <row r="10070" spans="2:13" x14ac:dyDescent="0.25">
      <c r="B10070" s="151"/>
      <c r="M10070" s="160"/>
    </row>
    <row r="10071" spans="2:13" x14ac:dyDescent="0.25">
      <c r="B10071" s="151"/>
      <c r="M10071" s="160"/>
    </row>
    <row r="10072" spans="2:13" x14ac:dyDescent="0.25">
      <c r="B10072" s="151"/>
      <c r="M10072" s="160"/>
    </row>
    <row r="10073" spans="2:13" x14ac:dyDescent="0.25">
      <c r="B10073" s="151"/>
      <c r="M10073" s="160"/>
    </row>
    <row r="10074" spans="2:13" x14ac:dyDescent="0.25">
      <c r="B10074" s="151"/>
      <c r="M10074" s="160"/>
    </row>
    <row r="10075" spans="2:13" x14ac:dyDescent="0.25">
      <c r="B10075" s="151"/>
      <c r="M10075" s="160"/>
    </row>
    <row r="10076" spans="2:13" x14ac:dyDescent="0.25">
      <c r="B10076" s="151"/>
      <c r="M10076" s="160"/>
    </row>
    <row r="10077" spans="2:13" x14ac:dyDescent="0.25">
      <c r="B10077" s="151"/>
      <c r="M10077" s="160"/>
    </row>
    <row r="10078" spans="2:13" x14ac:dyDescent="0.25">
      <c r="B10078" s="151"/>
      <c r="M10078" s="160"/>
    </row>
    <row r="10079" spans="2:13" x14ac:dyDescent="0.25">
      <c r="B10079" s="151"/>
      <c r="M10079" s="160"/>
    </row>
    <row r="10080" spans="2:13" x14ac:dyDescent="0.25">
      <c r="B10080" s="151"/>
      <c r="M10080" s="160"/>
    </row>
    <row r="10081" spans="2:13" x14ac:dyDescent="0.25">
      <c r="B10081" s="151"/>
      <c r="M10081" s="160"/>
    </row>
    <row r="10082" spans="2:13" x14ac:dyDescent="0.25">
      <c r="B10082" s="151"/>
      <c r="M10082" s="160"/>
    </row>
    <row r="10083" spans="2:13" x14ac:dyDescent="0.25">
      <c r="B10083" s="151"/>
      <c r="M10083" s="160"/>
    </row>
    <row r="10084" spans="2:13" x14ac:dyDescent="0.25">
      <c r="B10084" s="151"/>
      <c r="M10084" s="160"/>
    </row>
    <row r="10085" spans="2:13" x14ac:dyDescent="0.25">
      <c r="B10085" s="151"/>
      <c r="M10085" s="160"/>
    </row>
    <row r="10086" spans="2:13" x14ac:dyDescent="0.25">
      <c r="B10086" s="151"/>
      <c r="M10086" s="160"/>
    </row>
    <row r="10087" spans="2:13" x14ac:dyDescent="0.25">
      <c r="B10087" s="151"/>
      <c r="M10087" s="160"/>
    </row>
    <row r="10088" spans="2:13" x14ac:dyDescent="0.25">
      <c r="B10088" s="151"/>
      <c r="M10088" s="160"/>
    </row>
    <row r="10089" spans="2:13" x14ac:dyDescent="0.25">
      <c r="B10089" s="151"/>
      <c r="M10089" s="160"/>
    </row>
    <row r="10090" spans="2:13" x14ac:dyDescent="0.25">
      <c r="B10090" s="151"/>
      <c r="M10090" s="160"/>
    </row>
    <row r="10091" spans="2:13" x14ac:dyDescent="0.25">
      <c r="B10091" s="151"/>
      <c r="M10091" s="160"/>
    </row>
    <row r="10092" spans="2:13" x14ac:dyDescent="0.25">
      <c r="B10092" s="151"/>
      <c r="M10092" s="160"/>
    </row>
    <row r="10093" spans="2:13" x14ac:dyDescent="0.25">
      <c r="B10093" s="151"/>
      <c r="M10093" s="160"/>
    </row>
    <row r="10094" spans="2:13" x14ac:dyDescent="0.25">
      <c r="B10094" s="151"/>
      <c r="M10094" s="160"/>
    </row>
    <row r="10095" spans="2:13" x14ac:dyDescent="0.25">
      <c r="B10095" s="151"/>
      <c r="M10095" s="160"/>
    </row>
    <row r="10096" spans="2:13" x14ac:dyDescent="0.25">
      <c r="B10096" s="151"/>
      <c r="M10096" s="160"/>
    </row>
    <row r="10097" spans="2:13" x14ac:dyDescent="0.25">
      <c r="B10097" s="151"/>
      <c r="M10097" s="160"/>
    </row>
    <row r="10098" spans="2:13" x14ac:dyDescent="0.25">
      <c r="B10098" s="151"/>
      <c r="M10098" s="160"/>
    </row>
    <row r="10099" spans="2:13" x14ac:dyDescent="0.25">
      <c r="B10099" s="151"/>
      <c r="M10099" s="160"/>
    </row>
    <row r="10100" spans="2:13" x14ac:dyDescent="0.25">
      <c r="B10100" s="151"/>
      <c r="M10100" s="160"/>
    </row>
    <row r="10101" spans="2:13" x14ac:dyDescent="0.25">
      <c r="B10101" s="151"/>
      <c r="M10101" s="160"/>
    </row>
    <row r="10102" spans="2:13" x14ac:dyDescent="0.25">
      <c r="B10102" s="151"/>
      <c r="M10102" s="160"/>
    </row>
    <row r="10103" spans="2:13" x14ac:dyDescent="0.25">
      <c r="B10103" s="151"/>
      <c r="M10103" s="160"/>
    </row>
    <row r="10104" spans="2:13" x14ac:dyDescent="0.25">
      <c r="B10104" s="151"/>
      <c r="M10104" s="160"/>
    </row>
    <row r="10105" spans="2:13" x14ac:dyDescent="0.25">
      <c r="B10105" s="151"/>
      <c r="M10105" s="160"/>
    </row>
    <row r="10106" spans="2:13" x14ac:dyDescent="0.25">
      <c r="B10106" s="151"/>
      <c r="M10106" s="160"/>
    </row>
    <row r="10107" spans="2:13" x14ac:dyDescent="0.25">
      <c r="B10107" s="151"/>
      <c r="M10107" s="160"/>
    </row>
    <row r="10108" spans="2:13" x14ac:dyDescent="0.25">
      <c r="B10108" s="151"/>
      <c r="M10108" s="160"/>
    </row>
    <row r="10109" spans="2:13" x14ac:dyDescent="0.25">
      <c r="B10109" s="151"/>
      <c r="M10109" s="160"/>
    </row>
    <row r="10110" spans="2:13" x14ac:dyDescent="0.25">
      <c r="B10110" s="151"/>
      <c r="M10110" s="160"/>
    </row>
    <row r="10111" spans="2:13" x14ac:dyDescent="0.25">
      <c r="B10111" s="151"/>
      <c r="M10111" s="160"/>
    </row>
    <row r="10112" spans="2:13" x14ac:dyDescent="0.25">
      <c r="B10112" s="151"/>
      <c r="M10112" s="160"/>
    </row>
    <row r="10113" spans="2:13" x14ac:dyDescent="0.25">
      <c r="B10113" s="151"/>
      <c r="M10113" s="160"/>
    </row>
    <row r="10114" spans="2:13" x14ac:dyDescent="0.25">
      <c r="B10114" s="151"/>
      <c r="M10114" s="160"/>
    </row>
    <row r="10115" spans="2:13" x14ac:dyDescent="0.25">
      <c r="B10115" s="151"/>
      <c r="M10115" s="160"/>
    </row>
    <row r="10116" spans="2:13" x14ac:dyDescent="0.25">
      <c r="B10116" s="151"/>
      <c r="M10116" s="160"/>
    </row>
    <row r="10117" spans="2:13" x14ac:dyDescent="0.25">
      <c r="B10117" s="151"/>
      <c r="M10117" s="160"/>
    </row>
    <row r="10118" spans="2:13" x14ac:dyDescent="0.25">
      <c r="B10118" s="151"/>
      <c r="M10118" s="160"/>
    </row>
    <row r="10119" spans="2:13" x14ac:dyDescent="0.25">
      <c r="B10119" s="151"/>
      <c r="M10119" s="160"/>
    </row>
    <row r="10120" spans="2:13" x14ac:dyDescent="0.25">
      <c r="B10120" s="151"/>
      <c r="M10120" s="160"/>
    </row>
    <row r="10121" spans="2:13" x14ac:dyDescent="0.25">
      <c r="B10121" s="151"/>
      <c r="M10121" s="160"/>
    </row>
    <row r="10122" spans="2:13" x14ac:dyDescent="0.25">
      <c r="B10122" s="151"/>
      <c r="M10122" s="160"/>
    </row>
    <row r="10123" spans="2:13" x14ac:dyDescent="0.25">
      <c r="B10123" s="151"/>
      <c r="M10123" s="160"/>
    </row>
    <row r="10124" spans="2:13" x14ac:dyDescent="0.25">
      <c r="B10124" s="151"/>
      <c r="M10124" s="160"/>
    </row>
    <row r="10125" spans="2:13" x14ac:dyDescent="0.25">
      <c r="B10125" s="151"/>
      <c r="M10125" s="160"/>
    </row>
    <row r="10126" spans="2:13" x14ac:dyDescent="0.25">
      <c r="B10126" s="151"/>
      <c r="M10126" s="160"/>
    </row>
    <row r="10127" spans="2:13" x14ac:dyDescent="0.25">
      <c r="B10127" s="151"/>
      <c r="M10127" s="160"/>
    </row>
    <row r="10128" spans="2:13" x14ac:dyDescent="0.25">
      <c r="B10128" s="151"/>
      <c r="M10128" s="160"/>
    </row>
    <row r="10129" spans="2:13" x14ac:dyDescent="0.25">
      <c r="B10129" s="151"/>
      <c r="M10129" s="160"/>
    </row>
    <row r="10130" spans="2:13" x14ac:dyDescent="0.25">
      <c r="B10130" s="151"/>
      <c r="M10130" s="160"/>
    </row>
    <row r="10131" spans="2:13" x14ac:dyDescent="0.25">
      <c r="B10131" s="151"/>
      <c r="M10131" s="160"/>
    </row>
    <row r="10132" spans="2:13" x14ac:dyDescent="0.25">
      <c r="B10132" s="151"/>
      <c r="M10132" s="160"/>
    </row>
    <row r="10133" spans="2:13" x14ac:dyDescent="0.25">
      <c r="B10133" s="151"/>
      <c r="M10133" s="160"/>
    </row>
    <row r="10134" spans="2:13" x14ac:dyDescent="0.25">
      <c r="B10134" s="151"/>
      <c r="M10134" s="160"/>
    </row>
    <row r="10135" spans="2:13" x14ac:dyDescent="0.25">
      <c r="B10135" s="151"/>
      <c r="M10135" s="160"/>
    </row>
    <row r="10136" spans="2:13" x14ac:dyDescent="0.25">
      <c r="B10136" s="151"/>
      <c r="M10136" s="160"/>
    </row>
    <row r="10137" spans="2:13" x14ac:dyDescent="0.25">
      <c r="B10137" s="151"/>
      <c r="M10137" s="160"/>
    </row>
    <row r="10138" spans="2:13" x14ac:dyDescent="0.25">
      <c r="B10138" s="151"/>
      <c r="M10138" s="160"/>
    </row>
    <row r="10139" spans="2:13" x14ac:dyDescent="0.25">
      <c r="B10139" s="151"/>
      <c r="M10139" s="160"/>
    </row>
    <row r="10140" spans="2:13" x14ac:dyDescent="0.25">
      <c r="B10140" s="151"/>
      <c r="M10140" s="160"/>
    </row>
    <row r="10141" spans="2:13" x14ac:dyDescent="0.25">
      <c r="B10141" s="151"/>
      <c r="M10141" s="160"/>
    </row>
    <row r="10142" spans="2:13" x14ac:dyDescent="0.25">
      <c r="B10142" s="151"/>
      <c r="M10142" s="160"/>
    </row>
    <row r="10143" spans="2:13" x14ac:dyDescent="0.25">
      <c r="B10143" s="151"/>
      <c r="M10143" s="160"/>
    </row>
    <row r="10144" spans="2:13" x14ac:dyDescent="0.25">
      <c r="B10144" s="151"/>
      <c r="M10144" s="160"/>
    </row>
    <row r="10145" spans="2:13" x14ac:dyDescent="0.25">
      <c r="B10145" s="151"/>
      <c r="M10145" s="160"/>
    </row>
    <row r="10146" spans="2:13" x14ac:dyDescent="0.25">
      <c r="B10146" s="151"/>
      <c r="M10146" s="160"/>
    </row>
    <row r="10147" spans="2:13" x14ac:dyDescent="0.25">
      <c r="B10147" s="151"/>
      <c r="M10147" s="160"/>
    </row>
    <row r="10148" spans="2:13" x14ac:dyDescent="0.25">
      <c r="B10148" s="151"/>
      <c r="M10148" s="160"/>
    </row>
    <row r="10149" spans="2:13" x14ac:dyDescent="0.25">
      <c r="B10149" s="151"/>
      <c r="M10149" s="160"/>
    </row>
    <row r="10150" spans="2:13" x14ac:dyDescent="0.25">
      <c r="B10150" s="151"/>
      <c r="M10150" s="160"/>
    </row>
    <row r="10151" spans="2:13" x14ac:dyDescent="0.25">
      <c r="B10151" s="151"/>
      <c r="M10151" s="160"/>
    </row>
    <row r="10152" spans="2:13" x14ac:dyDescent="0.25">
      <c r="B10152" s="151"/>
      <c r="M10152" s="160"/>
    </row>
    <row r="10153" spans="2:13" x14ac:dyDescent="0.25">
      <c r="B10153" s="151"/>
      <c r="M10153" s="160"/>
    </row>
    <row r="10154" spans="2:13" x14ac:dyDescent="0.25">
      <c r="B10154" s="151"/>
      <c r="M10154" s="160"/>
    </row>
    <row r="10155" spans="2:13" x14ac:dyDescent="0.25">
      <c r="B10155" s="151"/>
      <c r="M10155" s="160"/>
    </row>
    <row r="10156" spans="2:13" x14ac:dyDescent="0.25">
      <c r="B10156" s="151"/>
      <c r="M10156" s="160"/>
    </row>
    <row r="10157" spans="2:13" x14ac:dyDescent="0.25">
      <c r="B10157" s="151"/>
      <c r="M10157" s="160"/>
    </row>
    <row r="10158" spans="2:13" x14ac:dyDescent="0.25">
      <c r="B10158" s="151"/>
      <c r="M10158" s="160"/>
    </row>
    <row r="10159" spans="2:13" x14ac:dyDescent="0.25">
      <c r="B10159" s="151"/>
      <c r="M10159" s="160"/>
    </row>
    <row r="10160" spans="2:13" x14ac:dyDescent="0.25">
      <c r="B10160" s="151"/>
      <c r="M10160" s="160"/>
    </row>
    <row r="10161" spans="2:13" x14ac:dyDescent="0.25">
      <c r="B10161" s="151"/>
      <c r="M10161" s="160"/>
    </row>
    <row r="10162" spans="2:13" x14ac:dyDescent="0.25">
      <c r="B10162" s="151"/>
      <c r="M10162" s="160"/>
    </row>
    <row r="10163" spans="2:13" x14ac:dyDescent="0.25">
      <c r="B10163" s="151"/>
      <c r="M10163" s="160"/>
    </row>
    <row r="10164" spans="2:13" x14ac:dyDescent="0.25">
      <c r="B10164" s="151"/>
      <c r="M10164" s="160"/>
    </row>
    <row r="10165" spans="2:13" x14ac:dyDescent="0.25">
      <c r="B10165" s="151"/>
      <c r="M10165" s="160"/>
    </row>
    <row r="10166" spans="2:13" x14ac:dyDescent="0.25">
      <c r="B10166" s="151"/>
      <c r="M10166" s="160"/>
    </row>
    <row r="10167" spans="2:13" x14ac:dyDescent="0.25">
      <c r="B10167" s="151"/>
      <c r="M10167" s="160"/>
    </row>
    <row r="10168" spans="2:13" x14ac:dyDescent="0.25">
      <c r="B10168" s="151"/>
      <c r="M10168" s="160"/>
    </row>
    <row r="10169" spans="2:13" x14ac:dyDescent="0.25">
      <c r="B10169" s="151"/>
      <c r="M10169" s="160"/>
    </row>
    <row r="10170" spans="2:13" x14ac:dyDescent="0.25">
      <c r="B10170" s="151"/>
      <c r="M10170" s="160"/>
    </row>
    <row r="10171" spans="2:13" x14ac:dyDescent="0.25">
      <c r="B10171" s="151"/>
      <c r="M10171" s="160"/>
    </row>
    <row r="10172" spans="2:13" x14ac:dyDescent="0.25">
      <c r="B10172" s="151"/>
      <c r="M10172" s="160"/>
    </row>
    <row r="10173" spans="2:13" x14ac:dyDescent="0.25">
      <c r="B10173" s="151"/>
      <c r="M10173" s="160"/>
    </row>
    <row r="10174" spans="2:13" x14ac:dyDescent="0.25">
      <c r="B10174" s="151"/>
      <c r="M10174" s="160"/>
    </row>
    <row r="10175" spans="2:13" x14ac:dyDescent="0.25">
      <c r="B10175" s="151"/>
      <c r="M10175" s="160"/>
    </row>
    <row r="10176" spans="2:13" x14ac:dyDescent="0.25">
      <c r="B10176" s="151"/>
      <c r="M10176" s="160"/>
    </row>
    <row r="10177" spans="2:13" x14ac:dyDescent="0.25">
      <c r="B10177" s="151"/>
      <c r="M10177" s="160"/>
    </row>
    <row r="10178" spans="2:13" x14ac:dyDescent="0.25">
      <c r="B10178" s="151"/>
      <c r="M10178" s="160"/>
    </row>
    <row r="10179" spans="2:13" x14ac:dyDescent="0.25">
      <c r="B10179" s="151"/>
      <c r="M10179" s="160"/>
    </row>
    <row r="10180" spans="2:13" x14ac:dyDescent="0.25">
      <c r="B10180" s="151"/>
      <c r="M10180" s="160"/>
    </row>
    <row r="10181" spans="2:13" x14ac:dyDescent="0.25">
      <c r="B10181" s="151"/>
      <c r="M10181" s="160"/>
    </row>
    <row r="10182" spans="2:13" x14ac:dyDescent="0.25">
      <c r="B10182" s="151"/>
      <c r="M10182" s="160"/>
    </row>
    <row r="10183" spans="2:13" x14ac:dyDescent="0.25">
      <c r="B10183" s="151"/>
      <c r="M10183" s="160"/>
    </row>
    <row r="10184" spans="2:13" x14ac:dyDescent="0.25">
      <c r="B10184" s="151"/>
      <c r="M10184" s="160"/>
    </row>
    <row r="10185" spans="2:13" x14ac:dyDescent="0.25">
      <c r="B10185" s="151"/>
      <c r="M10185" s="160"/>
    </row>
    <row r="10186" spans="2:13" x14ac:dyDescent="0.25">
      <c r="B10186" s="151"/>
      <c r="M10186" s="160"/>
    </row>
    <row r="10187" spans="2:13" x14ac:dyDescent="0.25">
      <c r="B10187" s="151"/>
      <c r="M10187" s="160"/>
    </row>
    <row r="10188" spans="2:13" x14ac:dyDescent="0.25">
      <c r="B10188" s="151"/>
      <c r="M10188" s="160"/>
    </row>
    <row r="10189" spans="2:13" x14ac:dyDescent="0.25">
      <c r="B10189" s="151"/>
      <c r="M10189" s="160"/>
    </row>
    <row r="10190" spans="2:13" x14ac:dyDescent="0.25">
      <c r="B10190" s="151"/>
      <c r="M10190" s="160"/>
    </row>
    <row r="10191" spans="2:13" x14ac:dyDescent="0.25">
      <c r="B10191" s="151"/>
      <c r="M10191" s="160"/>
    </row>
    <row r="10192" spans="2:13" x14ac:dyDescent="0.25">
      <c r="B10192" s="151"/>
      <c r="M10192" s="160"/>
    </row>
    <row r="10193" spans="2:13" x14ac:dyDescent="0.25">
      <c r="B10193" s="151"/>
      <c r="M10193" s="160"/>
    </row>
    <row r="10194" spans="2:13" x14ac:dyDescent="0.25">
      <c r="B10194" s="151"/>
      <c r="M10194" s="160"/>
    </row>
    <row r="10195" spans="2:13" x14ac:dyDescent="0.25">
      <c r="B10195" s="151"/>
      <c r="M10195" s="160"/>
    </row>
    <row r="10196" spans="2:13" x14ac:dyDescent="0.25">
      <c r="B10196" s="151"/>
      <c r="M10196" s="160"/>
    </row>
    <row r="10197" spans="2:13" x14ac:dyDescent="0.25">
      <c r="B10197" s="151"/>
      <c r="M10197" s="160"/>
    </row>
    <row r="10198" spans="2:13" x14ac:dyDescent="0.25">
      <c r="B10198" s="151"/>
      <c r="M10198" s="160"/>
    </row>
    <row r="10199" spans="2:13" x14ac:dyDescent="0.25">
      <c r="B10199" s="151"/>
      <c r="M10199" s="160"/>
    </row>
    <row r="10200" spans="2:13" x14ac:dyDescent="0.25">
      <c r="B10200" s="151"/>
      <c r="M10200" s="160"/>
    </row>
    <row r="10201" spans="2:13" x14ac:dyDescent="0.25">
      <c r="B10201" s="151"/>
      <c r="M10201" s="160"/>
    </row>
    <row r="10202" spans="2:13" x14ac:dyDescent="0.25">
      <c r="B10202" s="151"/>
      <c r="M10202" s="160"/>
    </row>
    <row r="10203" spans="2:13" x14ac:dyDescent="0.25">
      <c r="B10203" s="151"/>
      <c r="M10203" s="160"/>
    </row>
    <row r="10204" spans="2:13" x14ac:dyDescent="0.25">
      <c r="B10204" s="151"/>
      <c r="M10204" s="160"/>
    </row>
    <row r="10205" spans="2:13" x14ac:dyDescent="0.25">
      <c r="B10205" s="151"/>
      <c r="M10205" s="160"/>
    </row>
    <row r="10206" spans="2:13" x14ac:dyDescent="0.25">
      <c r="B10206" s="151"/>
      <c r="M10206" s="160"/>
    </row>
    <row r="10207" spans="2:13" x14ac:dyDescent="0.25">
      <c r="B10207" s="151"/>
      <c r="M10207" s="160"/>
    </row>
    <row r="10208" spans="2:13" x14ac:dyDescent="0.25">
      <c r="B10208" s="151"/>
      <c r="M10208" s="160"/>
    </row>
    <row r="10209" spans="2:13" x14ac:dyDescent="0.25">
      <c r="B10209" s="151"/>
      <c r="M10209" s="160"/>
    </row>
    <row r="10210" spans="2:13" x14ac:dyDescent="0.25">
      <c r="B10210" s="151"/>
      <c r="M10210" s="160"/>
    </row>
    <row r="10211" spans="2:13" x14ac:dyDescent="0.25">
      <c r="B10211" s="151"/>
      <c r="M10211" s="160"/>
    </row>
    <row r="10212" spans="2:13" x14ac:dyDescent="0.25">
      <c r="B10212" s="151"/>
      <c r="M10212" s="160"/>
    </row>
    <row r="10213" spans="2:13" x14ac:dyDescent="0.25">
      <c r="B10213" s="151"/>
      <c r="M10213" s="160"/>
    </row>
    <row r="10214" spans="2:13" x14ac:dyDescent="0.25">
      <c r="B10214" s="151"/>
      <c r="M10214" s="160"/>
    </row>
    <row r="10215" spans="2:13" x14ac:dyDescent="0.25">
      <c r="B10215" s="151"/>
      <c r="M10215" s="160"/>
    </row>
    <row r="10216" spans="2:13" x14ac:dyDescent="0.25">
      <c r="B10216" s="151"/>
      <c r="M10216" s="160"/>
    </row>
    <row r="10217" spans="2:13" x14ac:dyDescent="0.25">
      <c r="B10217" s="151"/>
      <c r="M10217" s="160"/>
    </row>
    <row r="10218" spans="2:13" x14ac:dyDescent="0.25">
      <c r="B10218" s="151"/>
      <c r="M10218" s="160"/>
    </row>
    <row r="10219" spans="2:13" x14ac:dyDescent="0.25">
      <c r="B10219" s="151"/>
      <c r="M10219" s="160"/>
    </row>
    <row r="10220" spans="2:13" x14ac:dyDescent="0.25">
      <c r="B10220" s="151"/>
      <c r="M10220" s="160"/>
    </row>
    <row r="10221" spans="2:13" x14ac:dyDescent="0.25">
      <c r="B10221" s="151"/>
      <c r="M10221" s="160"/>
    </row>
    <row r="10222" spans="2:13" x14ac:dyDescent="0.25">
      <c r="B10222" s="151"/>
      <c r="M10222" s="160"/>
    </row>
    <row r="10223" spans="2:13" x14ac:dyDescent="0.25">
      <c r="B10223" s="151"/>
      <c r="M10223" s="160"/>
    </row>
    <row r="10224" spans="2:13" x14ac:dyDescent="0.25">
      <c r="B10224" s="151"/>
      <c r="M10224" s="160"/>
    </row>
    <row r="10225" spans="2:13" x14ac:dyDescent="0.25">
      <c r="B10225" s="151"/>
      <c r="M10225" s="160"/>
    </row>
    <row r="10226" spans="2:13" x14ac:dyDescent="0.25">
      <c r="B10226" s="151"/>
      <c r="M10226" s="160"/>
    </row>
    <row r="10227" spans="2:13" x14ac:dyDescent="0.25">
      <c r="B10227" s="151"/>
      <c r="M10227" s="160"/>
    </row>
    <row r="10228" spans="2:13" x14ac:dyDescent="0.25">
      <c r="B10228" s="151"/>
      <c r="M10228" s="160"/>
    </row>
    <row r="10229" spans="2:13" x14ac:dyDescent="0.25">
      <c r="B10229" s="151"/>
      <c r="M10229" s="160"/>
    </row>
    <row r="10230" spans="2:13" x14ac:dyDescent="0.25">
      <c r="B10230" s="151"/>
      <c r="M10230" s="160"/>
    </row>
    <row r="10231" spans="2:13" x14ac:dyDescent="0.25">
      <c r="B10231" s="151"/>
      <c r="M10231" s="160"/>
    </row>
    <row r="10232" spans="2:13" x14ac:dyDescent="0.25">
      <c r="B10232" s="151"/>
      <c r="M10232" s="160"/>
    </row>
    <row r="10233" spans="2:13" x14ac:dyDescent="0.25">
      <c r="B10233" s="151"/>
      <c r="M10233" s="160"/>
    </row>
    <row r="10234" spans="2:13" x14ac:dyDescent="0.25">
      <c r="B10234" s="151"/>
      <c r="M10234" s="160"/>
    </row>
    <row r="10235" spans="2:13" x14ac:dyDescent="0.25">
      <c r="B10235" s="151"/>
      <c r="M10235" s="160"/>
    </row>
    <row r="10236" spans="2:13" x14ac:dyDescent="0.25">
      <c r="B10236" s="151"/>
      <c r="M10236" s="160"/>
    </row>
    <row r="10237" spans="2:13" x14ac:dyDescent="0.25">
      <c r="B10237" s="151"/>
      <c r="M10237" s="160"/>
    </row>
    <row r="10238" spans="2:13" x14ac:dyDescent="0.25">
      <c r="B10238" s="151"/>
      <c r="M10238" s="160"/>
    </row>
    <row r="10239" spans="2:13" x14ac:dyDescent="0.25">
      <c r="B10239" s="151"/>
      <c r="M10239" s="160"/>
    </row>
    <row r="10240" spans="2:13" x14ac:dyDescent="0.25">
      <c r="B10240" s="151"/>
      <c r="M10240" s="160"/>
    </row>
    <row r="10241" spans="2:13" x14ac:dyDescent="0.25">
      <c r="B10241" s="151"/>
      <c r="M10241" s="160"/>
    </row>
    <row r="10242" spans="2:13" x14ac:dyDescent="0.25">
      <c r="B10242" s="151"/>
      <c r="M10242" s="160"/>
    </row>
    <row r="10243" spans="2:13" x14ac:dyDescent="0.25">
      <c r="B10243" s="151"/>
      <c r="M10243" s="160"/>
    </row>
    <row r="10244" spans="2:13" x14ac:dyDescent="0.25">
      <c r="B10244" s="151"/>
      <c r="M10244" s="160"/>
    </row>
    <row r="10245" spans="2:13" x14ac:dyDescent="0.25">
      <c r="B10245" s="151"/>
      <c r="M10245" s="160"/>
    </row>
    <row r="10246" spans="2:13" x14ac:dyDescent="0.25">
      <c r="B10246" s="151"/>
      <c r="M10246" s="160"/>
    </row>
    <row r="10247" spans="2:13" x14ac:dyDescent="0.25">
      <c r="B10247" s="151"/>
      <c r="M10247" s="160"/>
    </row>
    <row r="10248" spans="2:13" x14ac:dyDescent="0.25">
      <c r="B10248" s="151"/>
      <c r="M10248" s="160"/>
    </row>
    <row r="10249" spans="2:13" x14ac:dyDescent="0.25">
      <c r="B10249" s="151"/>
      <c r="M10249" s="160"/>
    </row>
    <row r="10250" spans="2:13" x14ac:dyDescent="0.25">
      <c r="B10250" s="151"/>
      <c r="M10250" s="160"/>
    </row>
    <row r="10251" spans="2:13" x14ac:dyDescent="0.25">
      <c r="B10251" s="151"/>
      <c r="M10251" s="160"/>
    </row>
    <row r="10252" spans="2:13" x14ac:dyDescent="0.25">
      <c r="B10252" s="151"/>
      <c r="M10252" s="160"/>
    </row>
    <row r="10253" spans="2:13" x14ac:dyDescent="0.25">
      <c r="B10253" s="151"/>
      <c r="M10253" s="160"/>
    </row>
    <row r="10254" spans="2:13" x14ac:dyDescent="0.25">
      <c r="B10254" s="151"/>
      <c r="M10254" s="160"/>
    </row>
    <row r="10255" spans="2:13" x14ac:dyDescent="0.25">
      <c r="B10255" s="151"/>
      <c r="M10255" s="160"/>
    </row>
    <row r="10256" spans="2:13" x14ac:dyDescent="0.25">
      <c r="B10256" s="151"/>
      <c r="M10256" s="160"/>
    </row>
    <row r="10257" spans="2:13" x14ac:dyDescent="0.25">
      <c r="B10257" s="151"/>
      <c r="M10257" s="160"/>
    </row>
    <row r="10258" spans="2:13" x14ac:dyDescent="0.25">
      <c r="B10258" s="151"/>
      <c r="M10258" s="160"/>
    </row>
    <row r="10259" spans="2:13" x14ac:dyDescent="0.25">
      <c r="B10259" s="151"/>
      <c r="M10259" s="160"/>
    </row>
    <row r="10260" spans="2:13" x14ac:dyDescent="0.25">
      <c r="B10260" s="151"/>
      <c r="M10260" s="160"/>
    </row>
    <row r="10261" spans="2:13" x14ac:dyDescent="0.25">
      <c r="B10261" s="151"/>
      <c r="M10261" s="160"/>
    </row>
    <row r="10262" spans="2:13" x14ac:dyDescent="0.25">
      <c r="B10262" s="151"/>
      <c r="M10262" s="160"/>
    </row>
    <row r="10263" spans="2:13" x14ac:dyDescent="0.25">
      <c r="B10263" s="151"/>
      <c r="M10263" s="160"/>
    </row>
    <row r="10264" spans="2:13" x14ac:dyDescent="0.25">
      <c r="B10264" s="151"/>
      <c r="M10264" s="160"/>
    </row>
    <row r="10265" spans="2:13" x14ac:dyDescent="0.25">
      <c r="B10265" s="151"/>
      <c r="M10265" s="160"/>
    </row>
    <row r="10266" spans="2:13" x14ac:dyDescent="0.25">
      <c r="B10266" s="151"/>
      <c r="M10266" s="160"/>
    </row>
    <row r="10267" spans="2:13" x14ac:dyDescent="0.25">
      <c r="B10267" s="151"/>
      <c r="M10267" s="160"/>
    </row>
    <row r="10268" spans="2:13" x14ac:dyDescent="0.25">
      <c r="B10268" s="151"/>
      <c r="M10268" s="160"/>
    </row>
    <row r="10269" spans="2:13" x14ac:dyDescent="0.25">
      <c r="B10269" s="151"/>
      <c r="M10269" s="160"/>
    </row>
    <row r="10270" spans="2:13" x14ac:dyDescent="0.25">
      <c r="B10270" s="151"/>
      <c r="M10270" s="160"/>
    </row>
    <row r="10271" spans="2:13" x14ac:dyDescent="0.25">
      <c r="B10271" s="151"/>
      <c r="M10271" s="160"/>
    </row>
    <row r="10272" spans="2:13" x14ac:dyDescent="0.25">
      <c r="B10272" s="151"/>
      <c r="M10272" s="160"/>
    </row>
    <row r="10273" spans="2:13" x14ac:dyDescent="0.25">
      <c r="B10273" s="151"/>
      <c r="M10273" s="160"/>
    </row>
    <row r="10274" spans="2:13" x14ac:dyDescent="0.25">
      <c r="B10274" s="151"/>
      <c r="M10274" s="160"/>
    </row>
    <row r="10275" spans="2:13" x14ac:dyDescent="0.25">
      <c r="B10275" s="151"/>
      <c r="M10275" s="160"/>
    </row>
    <row r="10276" spans="2:13" x14ac:dyDescent="0.25">
      <c r="B10276" s="151"/>
      <c r="M10276" s="160"/>
    </row>
    <row r="10277" spans="2:13" x14ac:dyDescent="0.25">
      <c r="B10277" s="151"/>
      <c r="M10277" s="160"/>
    </row>
    <row r="10278" spans="2:13" x14ac:dyDescent="0.25">
      <c r="B10278" s="151"/>
      <c r="M10278" s="160"/>
    </row>
    <row r="10279" spans="2:13" x14ac:dyDescent="0.25">
      <c r="B10279" s="151"/>
      <c r="M10279" s="160"/>
    </row>
    <row r="10280" spans="2:13" x14ac:dyDescent="0.25">
      <c r="B10280" s="151"/>
      <c r="M10280" s="160"/>
    </row>
    <row r="10281" spans="2:13" x14ac:dyDescent="0.25">
      <c r="B10281" s="151"/>
      <c r="M10281" s="160"/>
    </row>
    <row r="10282" spans="2:13" x14ac:dyDescent="0.25">
      <c r="B10282" s="151"/>
      <c r="M10282" s="160"/>
    </row>
    <row r="10283" spans="2:13" x14ac:dyDescent="0.25">
      <c r="B10283" s="151"/>
      <c r="M10283" s="160"/>
    </row>
    <row r="10284" spans="2:13" x14ac:dyDescent="0.25">
      <c r="B10284" s="151"/>
      <c r="M10284" s="160"/>
    </row>
    <row r="10285" spans="2:13" x14ac:dyDescent="0.25">
      <c r="B10285" s="151"/>
      <c r="M10285" s="160"/>
    </row>
    <row r="10286" spans="2:13" x14ac:dyDescent="0.25">
      <c r="B10286" s="151"/>
      <c r="M10286" s="160"/>
    </row>
    <row r="10287" spans="2:13" x14ac:dyDescent="0.25">
      <c r="B10287" s="151"/>
      <c r="M10287" s="160"/>
    </row>
    <row r="10288" spans="2:13" x14ac:dyDescent="0.25">
      <c r="B10288" s="151"/>
      <c r="M10288" s="160"/>
    </row>
    <row r="10289" spans="2:13" x14ac:dyDescent="0.25">
      <c r="B10289" s="151"/>
      <c r="M10289" s="160"/>
    </row>
    <row r="10290" spans="2:13" x14ac:dyDescent="0.25">
      <c r="B10290" s="151"/>
      <c r="M10290" s="160"/>
    </row>
    <row r="10291" spans="2:13" x14ac:dyDescent="0.25">
      <c r="B10291" s="151"/>
      <c r="M10291" s="160"/>
    </row>
    <row r="10292" spans="2:13" x14ac:dyDescent="0.25">
      <c r="B10292" s="151"/>
      <c r="M10292" s="160"/>
    </row>
    <row r="10293" spans="2:13" x14ac:dyDescent="0.25">
      <c r="B10293" s="151"/>
      <c r="M10293" s="160"/>
    </row>
    <row r="10294" spans="2:13" x14ac:dyDescent="0.25">
      <c r="B10294" s="151"/>
      <c r="M10294" s="160"/>
    </row>
    <row r="10295" spans="2:13" x14ac:dyDescent="0.25">
      <c r="B10295" s="151"/>
      <c r="M10295" s="160"/>
    </row>
    <row r="10296" spans="2:13" x14ac:dyDescent="0.25">
      <c r="B10296" s="151"/>
      <c r="M10296" s="160"/>
    </row>
    <row r="10297" spans="2:13" x14ac:dyDescent="0.25">
      <c r="B10297" s="151"/>
      <c r="M10297" s="160"/>
    </row>
    <row r="10298" spans="2:13" x14ac:dyDescent="0.25">
      <c r="B10298" s="151"/>
      <c r="M10298" s="160"/>
    </row>
    <row r="10299" spans="2:13" x14ac:dyDescent="0.25">
      <c r="B10299" s="151"/>
      <c r="M10299" s="160"/>
    </row>
    <row r="10300" spans="2:13" x14ac:dyDescent="0.25">
      <c r="B10300" s="151"/>
      <c r="M10300" s="160"/>
    </row>
    <row r="10301" spans="2:13" x14ac:dyDescent="0.25">
      <c r="B10301" s="151"/>
      <c r="M10301" s="160"/>
    </row>
    <row r="10302" spans="2:13" x14ac:dyDescent="0.25">
      <c r="B10302" s="151"/>
      <c r="M10302" s="160"/>
    </row>
    <row r="10303" spans="2:13" x14ac:dyDescent="0.25">
      <c r="B10303" s="151"/>
      <c r="M10303" s="160"/>
    </row>
    <row r="10304" spans="2:13" x14ac:dyDescent="0.25">
      <c r="B10304" s="151"/>
      <c r="M10304" s="160"/>
    </row>
    <row r="10305" spans="2:13" x14ac:dyDescent="0.25">
      <c r="B10305" s="151"/>
      <c r="M10305" s="160"/>
    </row>
    <row r="10306" spans="2:13" x14ac:dyDescent="0.25">
      <c r="B10306" s="151"/>
      <c r="M10306" s="160"/>
    </row>
    <row r="10307" spans="2:13" x14ac:dyDescent="0.25">
      <c r="B10307" s="151"/>
      <c r="M10307" s="160"/>
    </row>
    <row r="10308" spans="2:13" x14ac:dyDescent="0.25">
      <c r="B10308" s="151"/>
      <c r="M10308" s="160"/>
    </row>
    <row r="10309" spans="2:13" x14ac:dyDescent="0.25">
      <c r="B10309" s="151"/>
      <c r="M10309" s="160"/>
    </row>
    <row r="10310" spans="2:13" x14ac:dyDescent="0.25">
      <c r="B10310" s="151"/>
      <c r="M10310" s="160"/>
    </row>
    <row r="10311" spans="2:13" x14ac:dyDescent="0.25">
      <c r="B10311" s="151"/>
      <c r="M10311" s="160"/>
    </row>
    <row r="10312" spans="2:13" x14ac:dyDescent="0.25">
      <c r="B10312" s="151"/>
      <c r="M10312" s="160"/>
    </row>
    <row r="10313" spans="2:13" x14ac:dyDescent="0.25">
      <c r="B10313" s="151"/>
      <c r="M10313" s="160"/>
    </row>
    <row r="10314" spans="2:13" x14ac:dyDescent="0.25">
      <c r="B10314" s="151"/>
      <c r="M10314" s="160"/>
    </row>
    <row r="10315" spans="2:13" x14ac:dyDescent="0.25">
      <c r="B10315" s="151"/>
      <c r="M10315" s="160"/>
    </row>
    <row r="10316" spans="2:13" x14ac:dyDescent="0.25">
      <c r="B10316" s="151"/>
      <c r="M10316" s="160"/>
    </row>
    <row r="10317" spans="2:13" x14ac:dyDescent="0.25">
      <c r="B10317" s="151"/>
      <c r="M10317" s="160"/>
    </row>
    <row r="10318" spans="2:13" x14ac:dyDescent="0.25">
      <c r="B10318" s="151"/>
      <c r="M10318" s="160"/>
    </row>
    <row r="10319" spans="2:13" x14ac:dyDescent="0.25">
      <c r="B10319" s="151"/>
      <c r="M10319" s="160"/>
    </row>
    <row r="10320" spans="2:13" x14ac:dyDescent="0.25">
      <c r="B10320" s="151"/>
      <c r="M10320" s="160"/>
    </row>
    <row r="10321" spans="2:13" x14ac:dyDescent="0.25">
      <c r="B10321" s="151"/>
      <c r="M10321" s="160"/>
    </row>
    <row r="10322" spans="2:13" x14ac:dyDescent="0.25">
      <c r="B10322" s="151"/>
      <c r="M10322" s="160"/>
    </row>
    <row r="10323" spans="2:13" x14ac:dyDescent="0.25">
      <c r="B10323" s="151"/>
      <c r="M10323" s="160"/>
    </row>
    <row r="10324" spans="2:13" x14ac:dyDescent="0.25">
      <c r="B10324" s="151"/>
      <c r="M10324" s="160"/>
    </row>
    <row r="10325" spans="2:13" x14ac:dyDescent="0.25">
      <c r="B10325" s="151"/>
      <c r="M10325" s="160"/>
    </row>
    <row r="10326" spans="2:13" x14ac:dyDescent="0.25">
      <c r="B10326" s="151"/>
      <c r="M10326" s="160"/>
    </row>
    <row r="10327" spans="2:13" x14ac:dyDescent="0.25">
      <c r="B10327" s="151"/>
      <c r="M10327" s="160"/>
    </row>
    <row r="10328" spans="2:13" x14ac:dyDescent="0.25">
      <c r="B10328" s="151"/>
      <c r="M10328" s="160"/>
    </row>
    <row r="10329" spans="2:13" x14ac:dyDescent="0.25">
      <c r="B10329" s="151"/>
      <c r="M10329" s="160"/>
    </row>
    <row r="10330" spans="2:13" x14ac:dyDescent="0.25">
      <c r="B10330" s="151"/>
      <c r="M10330" s="160"/>
    </row>
    <row r="10331" spans="2:13" x14ac:dyDescent="0.25">
      <c r="B10331" s="151"/>
      <c r="M10331" s="160"/>
    </row>
    <row r="10332" spans="2:13" x14ac:dyDescent="0.25">
      <c r="B10332" s="151"/>
      <c r="M10332" s="160"/>
    </row>
    <row r="10333" spans="2:13" x14ac:dyDescent="0.25">
      <c r="B10333" s="151"/>
      <c r="M10333" s="160"/>
    </row>
    <row r="10334" spans="2:13" x14ac:dyDescent="0.25">
      <c r="B10334" s="151"/>
      <c r="M10334" s="160"/>
    </row>
    <row r="10335" spans="2:13" x14ac:dyDescent="0.25">
      <c r="B10335" s="151"/>
      <c r="M10335" s="160"/>
    </row>
    <row r="10336" spans="2:13" x14ac:dyDescent="0.25">
      <c r="B10336" s="151"/>
      <c r="M10336" s="160"/>
    </row>
    <row r="10337" spans="2:13" x14ac:dyDescent="0.25">
      <c r="B10337" s="151"/>
      <c r="M10337" s="160"/>
    </row>
    <row r="10338" spans="2:13" x14ac:dyDescent="0.25">
      <c r="B10338" s="151"/>
      <c r="M10338" s="160"/>
    </row>
    <row r="10339" spans="2:13" x14ac:dyDescent="0.25">
      <c r="B10339" s="151"/>
      <c r="M10339" s="160"/>
    </row>
    <row r="10340" spans="2:13" x14ac:dyDescent="0.25">
      <c r="B10340" s="151"/>
      <c r="M10340" s="160"/>
    </row>
    <row r="10341" spans="2:13" x14ac:dyDescent="0.25">
      <c r="B10341" s="151"/>
      <c r="M10341" s="160"/>
    </row>
    <row r="10342" spans="2:13" x14ac:dyDescent="0.25">
      <c r="B10342" s="151"/>
      <c r="M10342" s="160"/>
    </row>
    <row r="10343" spans="2:13" x14ac:dyDescent="0.25">
      <c r="B10343" s="151"/>
      <c r="M10343" s="160"/>
    </row>
    <row r="10344" spans="2:13" x14ac:dyDescent="0.25">
      <c r="B10344" s="151"/>
      <c r="M10344" s="160"/>
    </row>
    <row r="10345" spans="2:13" x14ac:dyDescent="0.25">
      <c r="B10345" s="151"/>
      <c r="M10345" s="160"/>
    </row>
    <row r="10346" spans="2:13" x14ac:dyDescent="0.25">
      <c r="B10346" s="151"/>
      <c r="M10346" s="160"/>
    </row>
    <row r="10347" spans="2:13" x14ac:dyDescent="0.25">
      <c r="B10347" s="151"/>
      <c r="M10347" s="160"/>
    </row>
    <row r="10348" spans="2:13" x14ac:dyDescent="0.25">
      <c r="B10348" s="151"/>
      <c r="M10348" s="160"/>
    </row>
    <row r="10349" spans="2:13" x14ac:dyDescent="0.25">
      <c r="B10349" s="151"/>
      <c r="M10349" s="160"/>
    </row>
    <row r="10350" spans="2:13" x14ac:dyDescent="0.25">
      <c r="B10350" s="151"/>
      <c r="M10350" s="160"/>
    </row>
    <row r="10351" spans="2:13" x14ac:dyDescent="0.25">
      <c r="B10351" s="151"/>
      <c r="M10351" s="160"/>
    </row>
    <row r="10352" spans="2:13" x14ac:dyDescent="0.25">
      <c r="B10352" s="151"/>
      <c r="M10352" s="160"/>
    </row>
    <row r="10353" spans="2:13" x14ac:dyDescent="0.25">
      <c r="B10353" s="151"/>
      <c r="M10353" s="160"/>
    </row>
    <row r="10354" spans="2:13" x14ac:dyDescent="0.25">
      <c r="B10354" s="151"/>
      <c r="M10354" s="160"/>
    </row>
    <row r="10355" spans="2:13" x14ac:dyDescent="0.25">
      <c r="B10355" s="151"/>
      <c r="M10355" s="160"/>
    </row>
    <row r="10356" spans="2:13" x14ac:dyDescent="0.25">
      <c r="B10356" s="151"/>
      <c r="M10356" s="160"/>
    </row>
    <row r="10357" spans="2:13" x14ac:dyDescent="0.25">
      <c r="B10357" s="151"/>
      <c r="M10357" s="160"/>
    </row>
    <row r="10358" spans="2:13" x14ac:dyDescent="0.25">
      <c r="B10358" s="151"/>
      <c r="M10358" s="160"/>
    </row>
    <row r="10359" spans="2:13" x14ac:dyDescent="0.25">
      <c r="B10359" s="151"/>
      <c r="M10359" s="160"/>
    </row>
    <row r="10360" spans="2:13" x14ac:dyDescent="0.25">
      <c r="B10360" s="151"/>
      <c r="M10360" s="160"/>
    </row>
    <row r="10361" spans="2:13" x14ac:dyDescent="0.25">
      <c r="B10361" s="151"/>
      <c r="M10361" s="160"/>
    </row>
    <row r="10362" spans="2:13" x14ac:dyDescent="0.25">
      <c r="B10362" s="151"/>
      <c r="M10362" s="160"/>
    </row>
    <row r="10363" spans="2:13" x14ac:dyDescent="0.25">
      <c r="B10363" s="151"/>
      <c r="M10363" s="160"/>
    </row>
    <row r="10364" spans="2:13" x14ac:dyDescent="0.25">
      <c r="B10364" s="151"/>
      <c r="M10364" s="160"/>
    </row>
    <row r="10365" spans="2:13" x14ac:dyDescent="0.25">
      <c r="B10365" s="151"/>
      <c r="M10365" s="160"/>
    </row>
    <row r="10366" spans="2:13" x14ac:dyDescent="0.25">
      <c r="B10366" s="151"/>
      <c r="M10366" s="160"/>
    </row>
    <row r="10367" spans="2:13" x14ac:dyDescent="0.25">
      <c r="B10367" s="151"/>
      <c r="M10367" s="160"/>
    </row>
    <row r="10368" spans="2:13" x14ac:dyDescent="0.25">
      <c r="B10368" s="151"/>
      <c r="M10368" s="160"/>
    </row>
    <row r="10369" spans="2:13" x14ac:dyDescent="0.25">
      <c r="B10369" s="151"/>
      <c r="M10369" s="160"/>
    </row>
    <row r="10370" spans="2:13" x14ac:dyDescent="0.25">
      <c r="B10370" s="151"/>
      <c r="M10370" s="160"/>
    </row>
    <row r="10371" spans="2:13" x14ac:dyDescent="0.25">
      <c r="B10371" s="151"/>
      <c r="M10371" s="160"/>
    </row>
    <row r="10372" spans="2:13" x14ac:dyDescent="0.25">
      <c r="B10372" s="151"/>
      <c r="M10372" s="160"/>
    </row>
    <row r="10373" spans="2:13" x14ac:dyDescent="0.25">
      <c r="B10373" s="151"/>
      <c r="M10373" s="160"/>
    </row>
    <row r="10374" spans="2:13" x14ac:dyDescent="0.25">
      <c r="B10374" s="151"/>
      <c r="M10374" s="160"/>
    </row>
    <row r="10375" spans="2:13" x14ac:dyDescent="0.25">
      <c r="B10375" s="151"/>
      <c r="M10375" s="160"/>
    </row>
    <row r="10376" spans="2:13" x14ac:dyDescent="0.25">
      <c r="B10376" s="151"/>
      <c r="M10376" s="160"/>
    </row>
    <row r="10377" spans="2:13" x14ac:dyDescent="0.25">
      <c r="B10377" s="151"/>
      <c r="M10377" s="160"/>
    </row>
    <row r="10378" spans="2:13" x14ac:dyDescent="0.25">
      <c r="B10378" s="151"/>
      <c r="M10378" s="160"/>
    </row>
    <row r="10379" spans="2:13" x14ac:dyDescent="0.25">
      <c r="B10379" s="151"/>
      <c r="M10379" s="160"/>
    </row>
    <row r="10380" spans="2:13" x14ac:dyDescent="0.25">
      <c r="B10380" s="151"/>
      <c r="M10380" s="160"/>
    </row>
    <row r="10381" spans="2:13" x14ac:dyDescent="0.25">
      <c r="B10381" s="151"/>
      <c r="M10381" s="160"/>
    </row>
    <row r="10382" spans="2:13" x14ac:dyDescent="0.25">
      <c r="B10382" s="151"/>
      <c r="M10382" s="160"/>
    </row>
    <row r="10383" spans="2:13" x14ac:dyDescent="0.25">
      <c r="B10383" s="151"/>
      <c r="M10383" s="160"/>
    </row>
    <row r="10384" spans="2:13" x14ac:dyDescent="0.25">
      <c r="B10384" s="151"/>
      <c r="M10384" s="160"/>
    </row>
    <row r="10385" spans="2:13" x14ac:dyDescent="0.25">
      <c r="B10385" s="151"/>
      <c r="M10385" s="160"/>
    </row>
    <row r="10386" spans="2:13" x14ac:dyDescent="0.25">
      <c r="B10386" s="151"/>
      <c r="M10386" s="160"/>
    </row>
    <row r="10387" spans="2:13" x14ac:dyDescent="0.25">
      <c r="B10387" s="151"/>
      <c r="M10387" s="160"/>
    </row>
    <row r="10388" spans="2:13" x14ac:dyDescent="0.25">
      <c r="B10388" s="151"/>
      <c r="M10388" s="160"/>
    </row>
    <row r="10389" spans="2:13" x14ac:dyDescent="0.25">
      <c r="B10389" s="151"/>
      <c r="M10389" s="160"/>
    </row>
    <row r="10390" spans="2:13" x14ac:dyDescent="0.25">
      <c r="B10390" s="151"/>
      <c r="M10390" s="160"/>
    </row>
    <row r="10391" spans="2:13" x14ac:dyDescent="0.25">
      <c r="B10391" s="151"/>
      <c r="M10391" s="160"/>
    </row>
    <row r="10392" spans="2:13" x14ac:dyDescent="0.25">
      <c r="B10392" s="151"/>
      <c r="M10392" s="160"/>
    </row>
    <row r="10393" spans="2:13" x14ac:dyDescent="0.25">
      <c r="B10393" s="151"/>
      <c r="M10393" s="160"/>
    </row>
    <row r="10394" spans="2:13" x14ac:dyDescent="0.25">
      <c r="B10394" s="151"/>
      <c r="M10394" s="160"/>
    </row>
    <row r="10395" spans="2:13" x14ac:dyDescent="0.25">
      <c r="B10395" s="151"/>
      <c r="M10395" s="160"/>
    </row>
    <row r="10396" spans="2:13" x14ac:dyDescent="0.25">
      <c r="B10396" s="151"/>
      <c r="M10396" s="160"/>
    </row>
    <row r="10397" spans="2:13" x14ac:dyDescent="0.25">
      <c r="B10397" s="151"/>
      <c r="M10397" s="160"/>
    </row>
    <row r="10398" spans="2:13" x14ac:dyDescent="0.25">
      <c r="B10398" s="151"/>
      <c r="M10398" s="160"/>
    </row>
    <row r="10399" spans="2:13" x14ac:dyDescent="0.25">
      <c r="B10399" s="151"/>
      <c r="M10399" s="160"/>
    </row>
    <row r="10400" spans="2:13" x14ac:dyDescent="0.25">
      <c r="B10400" s="151"/>
      <c r="M10400" s="160"/>
    </row>
    <row r="10401" spans="2:13" x14ac:dyDescent="0.25">
      <c r="B10401" s="151"/>
      <c r="M10401" s="160"/>
    </row>
    <row r="10402" spans="2:13" x14ac:dyDescent="0.25">
      <c r="B10402" s="151"/>
      <c r="M10402" s="160"/>
    </row>
    <row r="10403" spans="2:13" x14ac:dyDescent="0.25">
      <c r="B10403" s="151"/>
      <c r="M10403" s="160"/>
    </row>
    <row r="10404" spans="2:13" x14ac:dyDescent="0.25">
      <c r="B10404" s="151"/>
      <c r="M10404" s="160"/>
    </row>
    <row r="10405" spans="2:13" x14ac:dyDescent="0.25">
      <c r="B10405" s="151"/>
      <c r="M10405" s="160"/>
    </row>
    <row r="10406" spans="2:13" x14ac:dyDescent="0.25">
      <c r="B10406" s="151"/>
      <c r="M10406" s="160"/>
    </row>
    <row r="10407" spans="2:13" x14ac:dyDescent="0.25">
      <c r="B10407" s="151"/>
      <c r="M10407" s="160"/>
    </row>
    <row r="10408" spans="2:13" x14ac:dyDescent="0.25">
      <c r="B10408" s="151"/>
      <c r="M10408" s="160"/>
    </row>
    <row r="10409" spans="2:13" x14ac:dyDescent="0.25">
      <c r="B10409" s="151"/>
      <c r="M10409" s="160"/>
    </row>
    <row r="10410" spans="2:13" x14ac:dyDescent="0.25">
      <c r="B10410" s="151"/>
      <c r="M10410" s="160"/>
    </row>
    <row r="10411" spans="2:13" x14ac:dyDescent="0.25">
      <c r="B10411" s="151"/>
      <c r="M10411" s="160"/>
    </row>
    <row r="10412" spans="2:13" x14ac:dyDescent="0.25">
      <c r="B10412" s="151"/>
      <c r="M10412" s="160"/>
    </row>
    <row r="10413" spans="2:13" x14ac:dyDescent="0.25">
      <c r="B10413" s="151"/>
      <c r="M10413" s="160"/>
    </row>
    <row r="10414" spans="2:13" x14ac:dyDescent="0.25">
      <c r="B10414" s="151"/>
      <c r="M10414" s="160"/>
    </row>
    <row r="10415" spans="2:13" x14ac:dyDescent="0.25">
      <c r="B10415" s="151"/>
      <c r="M10415" s="160"/>
    </row>
    <row r="10416" spans="2:13" x14ac:dyDescent="0.25">
      <c r="B10416" s="151"/>
      <c r="M10416" s="160"/>
    </row>
    <row r="10417" spans="2:13" x14ac:dyDescent="0.25">
      <c r="B10417" s="151"/>
      <c r="M10417" s="160"/>
    </row>
    <row r="10418" spans="2:13" x14ac:dyDescent="0.25">
      <c r="B10418" s="151"/>
      <c r="M10418" s="160"/>
    </row>
    <row r="10419" spans="2:13" x14ac:dyDescent="0.25">
      <c r="B10419" s="151"/>
      <c r="M10419" s="160"/>
    </row>
    <row r="10420" spans="2:13" x14ac:dyDescent="0.25">
      <c r="B10420" s="151"/>
      <c r="M10420" s="160"/>
    </row>
    <row r="10421" spans="2:13" x14ac:dyDescent="0.25">
      <c r="B10421" s="151"/>
      <c r="M10421" s="160"/>
    </row>
    <row r="10422" spans="2:13" x14ac:dyDescent="0.25">
      <c r="B10422" s="151"/>
      <c r="M10422" s="160"/>
    </row>
    <row r="10423" spans="2:13" x14ac:dyDescent="0.25">
      <c r="B10423" s="151"/>
      <c r="M10423" s="160"/>
    </row>
    <row r="10424" spans="2:13" x14ac:dyDescent="0.25">
      <c r="B10424" s="151"/>
      <c r="M10424" s="160"/>
    </row>
    <row r="10425" spans="2:13" x14ac:dyDescent="0.25">
      <c r="B10425" s="151"/>
      <c r="M10425" s="160"/>
    </row>
    <row r="10426" spans="2:13" x14ac:dyDescent="0.25">
      <c r="B10426" s="151"/>
      <c r="M10426" s="160"/>
    </row>
    <row r="10427" spans="2:13" x14ac:dyDescent="0.25">
      <c r="B10427" s="151"/>
      <c r="M10427" s="160"/>
    </row>
    <row r="10428" spans="2:13" x14ac:dyDescent="0.25">
      <c r="B10428" s="151"/>
      <c r="M10428" s="160"/>
    </row>
    <row r="10429" spans="2:13" x14ac:dyDescent="0.25">
      <c r="B10429" s="151"/>
      <c r="M10429" s="160"/>
    </row>
    <row r="10430" spans="2:13" x14ac:dyDescent="0.25">
      <c r="B10430" s="151"/>
      <c r="M10430" s="160"/>
    </row>
    <row r="10431" spans="2:13" x14ac:dyDescent="0.25">
      <c r="B10431" s="151"/>
      <c r="M10431" s="160"/>
    </row>
    <row r="10432" spans="2:13" x14ac:dyDescent="0.25">
      <c r="B10432" s="151"/>
      <c r="M10432" s="160"/>
    </row>
    <row r="10433" spans="2:13" x14ac:dyDescent="0.25">
      <c r="B10433" s="151"/>
      <c r="M10433" s="160"/>
    </row>
    <row r="10434" spans="2:13" x14ac:dyDescent="0.25">
      <c r="B10434" s="151"/>
      <c r="M10434" s="160"/>
    </row>
    <row r="10435" spans="2:13" x14ac:dyDescent="0.25">
      <c r="B10435" s="151"/>
      <c r="M10435" s="160"/>
    </row>
    <row r="10436" spans="2:13" x14ac:dyDescent="0.25">
      <c r="B10436" s="151"/>
      <c r="M10436" s="160"/>
    </row>
    <row r="10437" spans="2:13" x14ac:dyDescent="0.25">
      <c r="B10437" s="151"/>
      <c r="M10437" s="160"/>
    </row>
    <row r="10438" spans="2:13" x14ac:dyDescent="0.25">
      <c r="B10438" s="151"/>
      <c r="M10438" s="160"/>
    </row>
    <row r="10439" spans="2:13" x14ac:dyDescent="0.25">
      <c r="B10439" s="151"/>
      <c r="M10439" s="160"/>
    </row>
    <row r="10440" spans="2:13" x14ac:dyDescent="0.25">
      <c r="B10440" s="151"/>
      <c r="M10440" s="160"/>
    </row>
    <row r="10441" spans="2:13" x14ac:dyDescent="0.25">
      <c r="B10441" s="151"/>
      <c r="M10441" s="160"/>
    </row>
    <row r="10442" spans="2:13" x14ac:dyDescent="0.25">
      <c r="B10442" s="151"/>
      <c r="M10442" s="160"/>
    </row>
    <row r="10443" spans="2:13" x14ac:dyDescent="0.25">
      <c r="B10443" s="151"/>
      <c r="M10443" s="160"/>
    </row>
    <row r="10444" spans="2:13" x14ac:dyDescent="0.25">
      <c r="B10444" s="151"/>
      <c r="M10444" s="160"/>
    </row>
    <row r="10445" spans="2:13" x14ac:dyDescent="0.25">
      <c r="B10445" s="151"/>
      <c r="M10445" s="160"/>
    </row>
    <row r="10446" spans="2:13" x14ac:dyDescent="0.25">
      <c r="B10446" s="151"/>
      <c r="M10446" s="160"/>
    </row>
    <row r="10447" spans="2:13" x14ac:dyDescent="0.25">
      <c r="B10447" s="151"/>
      <c r="M10447" s="160"/>
    </row>
    <row r="10448" spans="2:13" x14ac:dyDescent="0.25">
      <c r="B10448" s="151"/>
      <c r="M10448" s="160"/>
    </row>
    <row r="10449" spans="2:13" x14ac:dyDescent="0.25">
      <c r="B10449" s="151"/>
      <c r="M10449" s="160"/>
    </row>
    <row r="10450" spans="2:13" x14ac:dyDescent="0.25">
      <c r="B10450" s="151"/>
      <c r="M10450" s="160"/>
    </row>
    <row r="10451" spans="2:13" x14ac:dyDescent="0.25">
      <c r="B10451" s="151"/>
      <c r="M10451" s="160"/>
    </row>
    <row r="10452" spans="2:13" x14ac:dyDescent="0.25">
      <c r="B10452" s="151"/>
      <c r="M10452" s="160"/>
    </row>
    <row r="10453" spans="2:13" x14ac:dyDescent="0.25">
      <c r="B10453" s="151"/>
      <c r="M10453" s="160"/>
    </row>
    <row r="10454" spans="2:13" x14ac:dyDescent="0.25">
      <c r="B10454" s="151"/>
      <c r="M10454" s="160"/>
    </row>
    <row r="10455" spans="2:13" x14ac:dyDescent="0.25">
      <c r="B10455" s="151"/>
      <c r="M10455" s="160"/>
    </row>
    <row r="10456" spans="2:13" x14ac:dyDescent="0.25">
      <c r="B10456" s="151"/>
      <c r="M10456" s="160"/>
    </row>
    <row r="10457" spans="2:13" x14ac:dyDescent="0.25">
      <c r="B10457" s="151"/>
      <c r="M10457" s="160"/>
    </row>
    <row r="10458" spans="2:13" x14ac:dyDescent="0.25">
      <c r="B10458" s="151"/>
      <c r="M10458" s="160"/>
    </row>
    <row r="10459" spans="2:13" x14ac:dyDescent="0.25">
      <c r="B10459" s="151"/>
      <c r="M10459" s="160"/>
    </row>
    <row r="10460" spans="2:13" x14ac:dyDescent="0.25">
      <c r="B10460" s="151"/>
      <c r="M10460" s="160"/>
    </row>
    <row r="10461" spans="2:13" x14ac:dyDescent="0.25">
      <c r="B10461" s="151"/>
      <c r="M10461" s="160"/>
    </row>
    <row r="10462" spans="2:13" x14ac:dyDescent="0.25">
      <c r="B10462" s="151"/>
      <c r="M10462" s="160"/>
    </row>
    <row r="10463" spans="2:13" x14ac:dyDescent="0.25">
      <c r="B10463" s="151"/>
      <c r="M10463" s="160"/>
    </row>
    <row r="10464" spans="2:13" x14ac:dyDescent="0.25">
      <c r="B10464" s="151"/>
      <c r="M10464" s="160"/>
    </row>
    <row r="10465" spans="2:13" x14ac:dyDescent="0.25">
      <c r="B10465" s="151"/>
      <c r="M10465" s="160"/>
    </row>
    <row r="10466" spans="2:13" x14ac:dyDescent="0.25">
      <c r="B10466" s="151"/>
      <c r="M10466" s="160"/>
    </row>
    <row r="10467" spans="2:13" x14ac:dyDescent="0.25">
      <c r="B10467" s="151"/>
      <c r="M10467" s="160"/>
    </row>
    <row r="10468" spans="2:13" x14ac:dyDescent="0.25">
      <c r="B10468" s="151"/>
      <c r="M10468" s="160"/>
    </row>
    <row r="10469" spans="2:13" x14ac:dyDescent="0.25">
      <c r="B10469" s="151"/>
      <c r="M10469" s="160"/>
    </row>
    <row r="10470" spans="2:13" x14ac:dyDescent="0.25">
      <c r="B10470" s="151"/>
      <c r="M10470" s="160"/>
    </row>
    <row r="10471" spans="2:13" x14ac:dyDescent="0.25">
      <c r="B10471" s="151"/>
      <c r="M10471" s="160"/>
    </row>
    <row r="10472" spans="2:13" x14ac:dyDescent="0.25">
      <c r="B10472" s="151"/>
      <c r="M10472" s="160"/>
    </row>
    <row r="10473" spans="2:13" x14ac:dyDescent="0.25">
      <c r="B10473" s="151"/>
      <c r="M10473" s="160"/>
    </row>
    <row r="10474" spans="2:13" x14ac:dyDescent="0.25">
      <c r="B10474" s="151"/>
      <c r="M10474" s="160"/>
    </row>
    <row r="10475" spans="2:13" x14ac:dyDescent="0.25">
      <c r="B10475" s="151"/>
      <c r="M10475" s="160"/>
    </row>
    <row r="10476" spans="2:13" x14ac:dyDescent="0.25">
      <c r="B10476" s="151"/>
      <c r="M10476" s="160"/>
    </row>
    <row r="10477" spans="2:13" x14ac:dyDescent="0.25">
      <c r="B10477" s="151"/>
      <c r="M10477" s="160"/>
    </row>
    <row r="10478" spans="2:13" x14ac:dyDescent="0.25">
      <c r="B10478" s="151"/>
      <c r="M10478" s="160"/>
    </row>
    <row r="10479" spans="2:13" x14ac:dyDescent="0.25">
      <c r="B10479" s="151"/>
      <c r="M10479" s="160"/>
    </row>
    <row r="10480" spans="2:13" x14ac:dyDescent="0.25">
      <c r="B10480" s="151"/>
      <c r="M10480" s="160"/>
    </row>
    <row r="10481" spans="2:13" x14ac:dyDescent="0.25">
      <c r="B10481" s="151"/>
      <c r="M10481" s="160"/>
    </row>
    <row r="10482" spans="2:13" x14ac:dyDescent="0.25">
      <c r="B10482" s="151"/>
      <c r="M10482" s="160"/>
    </row>
    <row r="10483" spans="2:13" x14ac:dyDescent="0.25">
      <c r="B10483" s="151"/>
      <c r="M10483" s="160"/>
    </row>
    <row r="10484" spans="2:13" x14ac:dyDescent="0.25">
      <c r="B10484" s="151"/>
      <c r="M10484" s="160"/>
    </row>
    <row r="10485" spans="2:13" x14ac:dyDescent="0.25">
      <c r="B10485" s="151"/>
      <c r="M10485" s="160"/>
    </row>
    <row r="10486" spans="2:13" x14ac:dyDescent="0.25">
      <c r="B10486" s="151"/>
      <c r="M10486" s="160"/>
    </row>
    <row r="10487" spans="2:13" x14ac:dyDescent="0.25">
      <c r="B10487" s="151"/>
      <c r="M10487" s="160"/>
    </row>
    <row r="10488" spans="2:13" x14ac:dyDescent="0.25">
      <c r="B10488" s="151"/>
      <c r="M10488" s="160"/>
    </row>
    <row r="10489" spans="2:13" x14ac:dyDescent="0.25">
      <c r="B10489" s="151"/>
      <c r="M10489" s="160"/>
    </row>
    <row r="10490" spans="2:13" x14ac:dyDescent="0.25">
      <c r="B10490" s="151"/>
      <c r="M10490" s="160"/>
    </row>
    <row r="10491" spans="2:13" x14ac:dyDescent="0.25">
      <c r="B10491" s="151"/>
      <c r="M10491" s="160"/>
    </row>
    <row r="10492" spans="2:13" x14ac:dyDescent="0.25">
      <c r="B10492" s="151"/>
      <c r="M10492" s="160"/>
    </row>
    <row r="10493" spans="2:13" x14ac:dyDescent="0.25">
      <c r="B10493" s="151"/>
      <c r="M10493" s="160"/>
    </row>
    <row r="10494" spans="2:13" x14ac:dyDescent="0.25">
      <c r="B10494" s="151"/>
      <c r="M10494" s="160"/>
    </row>
    <row r="10495" spans="2:13" x14ac:dyDescent="0.25">
      <c r="B10495" s="151"/>
      <c r="M10495" s="160"/>
    </row>
    <row r="10496" spans="2:13" x14ac:dyDescent="0.25">
      <c r="B10496" s="151"/>
      <c r="M10496" s="160"/>
    </row>
    <row r="10497" spans="2:13" x14ac:dyDescent="0.25">
      <c r="B10497" s="151"/>
      <c r="M10497" s="160"/>
    </row>
    <row r="10498" spans="2:13" x14ac:dyDescent="0.25">
      <c r="B10498" s="151"/>
      <c r="M10498" s="160"/>
    </row>
    <row r="10499" spans="2:13" x14ac:dyDescent="0.25">
      <c r="B10499" s="151"/>
      <c r="M10499" s="160"/>
    </row>
    <row r="10500" spans="2:13" x14ac:dyDescent="0.25">
      <c r="B10500" s="151"/>
      <c r="M10500" s="160"/>
    </row>
    <row r="10501" spans="2:13" x14ac:dyDescent="0.25">
      <c r="B10501" s="151"/>
      <c r="M10501" s="160"/>
    </row>
    <row r="10502" spans="2:13" x14ac:dyDescent="0.25">
      <c r="B10502" s="151"/>
      <c r="M10502" s="160"/>
    </row>
    <row r="10503" spans="2:13" x14ac:dyDescent="0.25">
      <c r="B10503" s="151"/>
      <c r="M10503" s="160"/>
    </row>
    <row r="10504" spans="2:13" x14ac:dyDescent="0.25">
      <c r="B10504" s="151"/>
      <c r="M10504" s="160"/>
    </row>
    <row r="10505" spans="2:13" x14ac:dyDescent="0.25">
      <c r="B10505" s="151"/>
      <c r="M10505" s="160"/>
    </row>
    <row r="10506" spans="2:13" x14ac:dyDescent="0.25">
      <c r="B10506" s="151"/>
      <c r="M10506" s="160"/>
    </row>
    <row r="10507" spans="2:13" x14ac:dyDescent="0.25">
      <c r="B10507" s="151"/>
      <c r="M10507" s="160"/>
    </row>
    <row r="10508" spans="2:13" x14ac:dyDescent="0.25">
      <c r="B10508" s="151"/>
      <c r="M10508" s="160"/>
    </row>
    <row r="10509" spans="2:13" x14ac:dyDescent="0.25">
      <c r="B10509" s="151"/>
      <c r="M10509" s="160"/>
    </row>
    <row r="10510" spans="2:13" x14ac:dyDescent="0.25">
      <c r="B10510" s="151"/>
      <c r="M10510" s="160"/>
    </row>
    <row r="10511" spans="2:13" x14ac:dyDescent="0.25">
      <c r="B10511" s="151"/>
      <c r="M10511" s="160"/>
    </row>
    <row r="10512" spans="2:13" x14ac:dyDescent="0.25">
      <c r="B10512" s="151"/>
      <c r="M10512" s="160"/>
    </row>
    <row r="10513" spans="2:13" x14ac:dyDescent="0.25">
      <c r="B10513" s="151"/>
      <c r="M10513" s="160"/>
    </row>
    <row r="10514" spans="2:13" x14ac:dyDescent="0.25">
      <c r="B10514" s="151"/>
      <c r="M10514" s="160"/>
    </row>
    <row r="10515" spans="2:13" x14ac:dyDescent="0.25">
      <c r="B10515" s="151"/>
      <c r="M10515" s="160"/>
    </row>
    <row r="10516" spans="2:13" x14ac:dyDescent="0.25">
      <c r="B10516" s="151"/>
      <c r="M10516" s="160"/>
    </row>
    <row r="10517" spans="2:13" x14ac:dyDescent="0.25">
      <c r="B10517" s="151"/>
      <c r="M10517" s="160"/>
    </row>
    <row r="10518" spans="2:13" x14ac:dyDescent="0.25">
      <c r="B10518" s="151"/>
      <c r="M10518" s="160"/>
    </row>
    <row r="10519" spans="2:13" x14ac:dyDescent="0.25">
      <c r="B10519" s="151"/>
      <c r="M10519" s="160"/>
    </row>
    <row r="10520" spans="2:13" x14ac:dyDescent="0.25">
      <c r="B10520" s="151"/>
      <c r="M10520" s="160"/>
    </row>
    <row r="10521" spans="2:13" x14ac:dyDescent="0.25">
      <c r="B10521" s="151"/>
      <c r="M10521" s="160"/>
    </row>
    <row r="10522" spans="2:13" x14ac:dyDescent="0.25">
      <c r="B10522" s="151"/>
      <c r="M10522" s="160"/>
    </row>
    <row r="10523" spans="2:13" x14ac:dyDescent="0.25">
      <c r="B10523" s="151"/>
      <c r="M10523" s="160"/>
    </row>
    <row r="10524" spans="2:13" x14ac:dyDescent="0.25">
      <c r="B10524" s="151"/>
      <c r="M10524" s="160"/>
    </row>
    <row r="10525" spans="2:13" x14ac:dyDescent="0.25">
      <c r="B10525" s="151"/>
      <c r="M10525" s="160"/>
    </row>
    <row r="10526" spans="2:13" x14ac:dyDescent="0.25">
      <c r="B10526" s="151"/>
      <c r="M10526" s="160"/>
    </row>
    <row r="10527" spans="2:13" x14ac:dyDescent="0.25">
      <c r="B10527" s="151"/>
      <c r="M10527" s="160"/>
    </row>
    <row r="10528" spans="2:13" x14ac:dyDescent="0.25">
      <c r="B10528" s="151"/>
      <c r="M10528" s="160"/>
    </row>
    <row r="10529" spans="2:13" x14ac:dyDescent="0.25">
      <c r="B10529" s="151"/>
      <c r="M10529" s="160"/>
    </row>
    <row r="10530" spans="2:13" x14ac:dyDescent="0.25">
      <c r="B10530" s="151"/>
      <c r="M10530" s="160"/>
    </row>
    <row r="10531" spans="2:13" x14ac:dyDescent="0.25">
      <c r="B10531" s="151"/>
      <c r="M10531" s="160"/>
    </row>
    <row r="10532" spans="2:13" x14ac:dyDescent="0.25">
      <c r="B10532" s="151"/>
      <c r="M10532" s="160"/>
    </row>
    <row r="10533" spans="2:13" x14ac:dyDescent="0.25">
      <c r="B10533" s="151"/>
      <c r="M10533" s="160"/>
    </row>
    <row r="10534" spans="2:13" x14ac:dyDescent="0.25">
      <c r="B10534" s="151"/>
      <c r="M10534" s="160"/>
    </row>
    <row r="10535" spans="2:13" x14ac:dyDescent="0.25">
      <c r="B10535" s="151"/>
      <c r="M10535" s="160"/>
    </row>
    <row r="10536" spans="2:13" x14ac:dyDescent="0.25">
      <c r="B10536" s="151"/>
      <c r="M10536" s="160"/>
    </row>
    <row r="10537" spans="2:13" x14ac:dyDescent="0.25">
      <c r="B10537" s="151"/>
      <c r="M10537" s="160"/>
    </row>
    <row r="10538" spans="2:13" x14ac:dyDescent="0.25">
      <c r="B10538" s="151"/>
      <c r="M10538" s="160"/>
    </row>
    <row r="10539" spans="2:13" x14ac:dyDescent="0.25">
      <c r="B10539" s="151"/>
      <c r="M10539" s="160"/>
    </row>
    <row r="10540" spans="2:13" x14ac:dyDescent="0.25">
      <c r="B10540" s="151"/>
      <c r="M10540" s="160"/>
    </row>
    <row r="10541" spans="2:13" x14ac:dyDescent="0.25">
      <c r="B10541" s="151"/>
      <c r="M10541" s="160"/>
    </row>
    <row r="10542" spans="2:13" x14ac:dyDescent="0.25">
      <c r="B10542" s="151"/>
      <c r="M10542" s="160"/>
    </row>
    <row r="10543" spans="2:13" x14ac:dyDescent="0.25">
      <c r="B10543" s="151"/>
      <c r="M10543" s="160"/>
    </row>
    <row r="10544" spans="2:13" x14ac:dyDescent="0.25">
      <c r="B10544" s="151"/>
      <c r="M10544" s="160"/>
    </row>
    <row r="10545" spans="2:13" x14ac:dyDescent="0.25">
      <c r="B10545" s="151"/>
      <c r="M10545" s="160"/>
    </row>
    <row r="10546" spans="2:13" x14ac:dyDescent="0.25">
      <c r="B10546" s="151"/>
      <c r="M10546" s="160"/>
    </row>
    <row r="10547" spans="2:13" x14ac:dyDescent="0.25">
      <c r="B10547" s="151"/>
      <c r="M10547" s="160"/>
    </row>
    <row r="10548" spans="2:13" x14ac:dyDescent="0.25">
      <c r="B10548" s="151"/>
      <c r="M10548" s="160"/>
    </row>
    <row r="10549" spans="2:13" x14ac:dyDescent="0.25">
      <c r="B10549" s="151"/>
      <c r="M10549" s="160"/>
    </row>
    <row r="10550" spans="2:13" x14ac:dyDescent="0.25">
      <c r="B10550" s="151"/>
      <c r="M10550" s="160"/>
    </row>
    <row r="10551" spans="2:13" x14ac:dyDescent="0.25">
      <c r="B10551" s="151"/>
      <c r="M10551" s="160"/>
    </row>
    <row r="10552" spans="2:13" x14ac:dyDescent="0.25">
      <c r="B10552" s="151"/>
      <c r="M10552" s="160"/>
    </row>
    <row r="10553" spans="2:13" x14ac:dyDescent="0.25">
      <c r="B10553" s="151"/>
      <c r="M10553" s="160"/>
    </row>
    <row r="10554" spans="2:13" x14ac:dyDescent="0.25">
      <c r="B10554" s="151"/>
      <c r="M10554" s="160"/>
    </row>
    <row r="10555" spans="2:13" x14ac:dyDescent="0.25">
      <c r="B10555" s="151"/>
      <c r="M10555" s="160"/>
    </row>
    <row r="10556" spans="2:13" x14ac:dyDescent="0.25">
      <c r="B10556" s="151"/>
      <c r="M10556" s="160"/>
    </row>
    <row r="10557" spans="2:13" x14ac:dyDescent="0.25">
      <c r="B10557" s="151"/>
      <c r="M10557" s="160"/>
    </row>
    <row r="10558" spans="2:13" x14ac:dyDescent="0.25">
      <c r="B10558" s="151"/>
      <c r="M10558" s="160"/>
    </row>
    <row r="10559" spans="2:13" x14ac:dyDescent="0.25">
      <c r="B10559" s="151"/>
      <c r="M10559" s="160"/>
    </row>
    <row r="10560" spans="2:13" x14ac:dyDescent="0.25">
      <c r="B10560" s="151"/>
      <c r="M10560" s="160"/>
    </row>
    <row r="10561" spans="2:13" x14ac:dyDescent="0.25">
      <c r="B10561" s="151"/>
      <c r="M10561" s="160"/>
    </row>
    <row r="10562" spans="2:13" x14ac:dyDescent="0.25">
      <c r="B10562" s="151"/>
      <c r="M10562" s="160"/>
    </row>
    <row r="10563" spans="2:13" x14ac:dyDescent="0.25">
      <c r="B10563" s="151"/>
      <c r="M10563" s="160"/>
    </row>
    <row r="10564" spans="2:13" x14ac:dyDescent="0.25">
      <c r="B10564" s="151"/>
      <c r="M10564" s="160"/>
    </row>
    <row r="10565" spans="2:13" x14ac:dyDescent="0.25">
      <c r="B10565" s="151"/>
      <c r="M10565" s="160"/>
    </row>
    <row r="10566" spans="2:13" x14ac:dyDescent="0.25">
      <c r="B10566" s="151"/>
      <c r="M10566" s="160"/>
    </row>
    <row r="10567" spans="2:13" x14ac:dyDescent="0.25">
      <c r="B10567" s="151"/>
      <c r="M10567" s="160"/>
    </row>
    <row r="10568" spans="2:13" x14ac:dyDescent="0.25">
      <c r="B10568" s="151"/>
      <c r="M10568" s="160"/>
    </row>
    <row r="10569" spans="2:13" x14ac:dyDescent="0.25">
      <c r="B10569" s="151"/>
      <c r="M10569" s="160"/>
    </row>
    <row r="10570" spans="2:13" x14ac:dyDescent="0.25">
      <c r="B10570" s="151"/>
      <c r="M10570" s="160"/>
    </row>
    <row r="10571" spans="2:13" x14ac:dyDescent="0.25">
      <c r="B10571" s="151"/>
      <c r="M10571" s="160"/>
    </row>
    <row r="10572" spans="2:13" x14ac:dyDescent="0.25">
      <c r="B10572" s="151"/>
      <c r="M10572" s="160"/>
    </row>
    <row r="10573" spans="2:13" x14ac:dyDescent="0.25">
      <c r="B10573" s="151"/>
      <c r="M10573" s="160"/>
    </row>
    <row r="10574" spans="2:13" x14ac:dyDescent="0.25">
      <c r="B10574" s="151"/>
      <c r="M10574" s="160"/>
    </row>
    <row r="10575" spans="2:13" x14ac:dyDescent="0.25">
      <c r="B10575" s="151"/>
      <c r="M10575" s="160"/>
    </row>
    <row r="10576" spans="2:13" x14ac:dyDescent="0.25">
      <c r="B10576" s="151"/>
      <c r="M10576" s="160"/>
    </row>
    <row r="10577" spans="2:13" x14ac:dyDescent="0.25">
      <c r="B10577" s="151"/>
      <c r="M10577" s="160"/>
    </row>
    <row r="10578" spans="2:13" x14ac:dyDescent="0.25">
      <c r="B10578" s="151"/>
      <c r="M10578" s="160"/>
    </row>
    <row r="10579" spans="2:13" x14ac:dyDescent="0.25">
      <c r="B10579" s="151"/>
      <c r="M10579" s="160"/>
    </row>
    <row r="10580" spans="2:13" x14ac:dyDescent="0.25">
      <c r="B10580" s="151"/>
      <c r="M10580" s="160"/>
    </row>
    <row r="10581" spans="2:13" x14ac:dyDescent="0.25">
      <c r="B10581" s="151"/>
      <c r="M10581" s="160"/>
    </row>
    <row r="10582" spans="2:13" x14ac:dyDescent="0.25">
      <c r="B10582" s="151"/>
      <c r="M10582" s="160"/>
    </row>
    <row r="10583" spans="2:13" x14ac:dyDescent="0.25">
      <c r="B10583" s="151"/>
      <c r="M10583" s="160"/>
    </row>
    <row r="10584" spans="2:13" x14ac:dyDescent="0.25">
      <c r="B10584" s="151"/>
      <c r="M10584" s="160"/>
    </row>
    <row r="10585" spans="2:13" x14ac:dyDescent="0.25">
      <c r="B10585" s="151"/>
      <c r="M10585" s="160"/>
    </row>
    <row r="10586" spans="2:13" x14ac:dyDescent="0.25">
      <c r="B10586" s="151"/>
      <c r="M10586" s="160"/>
    </row>
    <row r="10587" spans="2:13" x14ac:dyDescent="0.25">
      <c r="B10587" s="151"/>
      <c r="M10587" s="160"/>
    </row>
    <row r="10588" spans="2:13" x14ac:dyDescent="0.25">
      <c r="B10588" s="151"/>
      <c r="M10588" s="160"/>
    </row>
    <row r="10589" spans="2:13" x14ac:dyDescent="0.25">
      <c r="B10589" s="151"/>
      <c r="M10589" s="160"/>
    </row>
    <row r="10590" spans="2:13" x14ac:dyDescent="0.25">
      <c r="B10590" s="151"/>
      <c r="M10590" s="160"/>
    </row>
    <row r="10591" spans="2:13" x14ac:dyDescent="0.25">
      <c r="B10591" s="151"/>
      <c r="M10591" s="160"/>
    </row>
    <row r="10592" spans="2:13" x14ac:dyDescent="0.25">
      <c r="B10592" s="151"/>
      <c r="M10592" s="160"/>
    </row>
    <row r="10593" spans="2:13" x14ac:dyDescent="0.25">
      <c r="B10593" s="151"/>
      <c r="M10593" s="160"/>
    </row>
    <row r="10594" spans="2:13" x14ac:dyDescent="0.25">
      <c r="B10594" s="151"/>
      <c r="M10594" s="160"/>
    </row>
    <row r="10595" spans="2:13" x14ac:dyDescent="0.25">
      <c r="B10595" s="151"/>
      <c r="M10595" s="160"/>
    </row>
    <row r="10596" spans="2:13" x14ac:dyDescent="0.25">
      <c r="B10596" s="151"/>
      <c r="M10596" s="160"/>
    </row>
    <row r="10597" spans="2:13" x14ac:dyDescent="0.25">
      <c r="B10597" s="151"/>
      <c r="M10597" s="160"/>
    </row>
    <row r="10598" spans="2:13" x14ac:dyDescent="0.25">
      <c r="B10598" s="151"/>
      <c r="M10598" s="160"/>
    </row>
    <row r="10599" spans="2:13" x14ac:dyDescent="0.25">
      <c r="B10599" s="151"/>
      <c r="M10599" s="160"/>
    </row>
    <row r="10600" spans="2:13" x14ac:dyDescent="0.25">
      <c r="B10600" s="151"/>
      <c r="M10600" s="160"/>
    </row>
    <row r="10601" spans="2:13" x14ac:dyDescent="0.25">
      <c r="B10601" s="151"/>
      <c r="M10601" s="160"/>
    </row>
    <row r="10602" spans="2:13" x14ac:dyDescent="0.25">
      <c r="B10602" s="151"/>
      <c r="M10602" s="160"/>
    </row>
    <row r="10603" spans="2:13" x14ac:dyDescent="0.25">
      <c r="B10603" s="151"/>
      <c r="M10603" s="160"/>
    </row>
    <row r="10604" spans="2:13" x14ac:dyDescent="0.25">
      <c r="B10604" s="151"/>
      <c r="M10604" s="160"/>
    </row>
    <row r="10605" spans="2:13" x14ac:dyDescent="0.25">
      <c r="B10605" s="151"/>
      <c r="M10605" s="160"/>
    </row>
    <row r="10606" spans="2:13" x14ac:dyDescent="0.25">
      <c r="B10606" s="151"/>
      <c r="M10606" s="160"/>
    </row>
    <row r="10607" spans="2:13" x14ac:dyDescent="0.25">
      <c r="B10607" s="151"/>
      <c r="M10607" s="160"/>
    </row>
    <row r="10608" spans="2:13" x14ac:dyDescent="0.25">
      <c r="B10608" s="151"/>
      <c r="M10608" s="160"/>
    </row>
    <row r="10609" spans="2:13" x14ac:dyDescent="0.25">
      <c r="B10609" s="151"/>
      <c r="M10609" s="160"/>
    </row>
    <row r="10610" spans="2:13" x14ac:dyDescent="0.25">
      <c r="B10610" s="151"/>
      <c r="M10610" s="160"/>
    </row>
    <row r="10611" spans="2:13" x14ac:dyDescent="0.25">
      <c r="B10611" s="151"/>
      <c r="M10611" s="160"/>
    </row>
    <row r="10612" spans="2:13" x14ac:dyDescent="0.25">
      <c r="B10612" s="151"/>
      <c r="M10612" s="160"/>
    </row>
    <row r="10613" spans="2:13" x14ac:dyDescent="0.25">
      <c r="B10613" s="151"/>
      <c r="M10613" s="160"/>
    </row>
    <row r="10614" spans="2:13" x14ac:dyDescent="0.25">
      <c r="B10614" s="151"/>
      <c r="M10614" s="160"/>
    </row>
    <row r="10615" spans="2:13" x14ac:dyDescent="0.25">
      <c r="B10615" s="151"/>
      <c r="M10615" s="160"/>
    </row>
    <row r="10616" spans="2:13" x14ac:dyDescent="0.25">
      <c r="B10616" s="151"/>
      <c r="M10616" s="160"/>
    </row>
    <row r="10617" spans="2:13" x14ac:dyDescent="0.25">
      <c r="B10617" s="151"/>
      <c r="M10617" s="160"/>
    </row>
    <row r="10618" spans="2:13" x14ac:dyDescent="0.25">
      <c r="B10618" s="151"/>
      <c r="M10618" s="160"/>
    </row>
    <row r="10619" spans="2:13" x14ac:dyDescent="0.25">
      <c r="B10619" s="151"/>
      <c r="M10619" s="160"/>
    </row>
    <row r="10620" spans="2:13" x14ac:dyDescent="0.25">
      <c r="B10620" s="151"/>
      <c r="M10620" s="160"/>
    </row>
    <row r="10621" spans="2:13" x14ac:dyDescent="0.25">
      <c r="B10621" s="151"/>
      <c r="M10621" s="160"/>
    </row>
    <row r="10622" spans="2:13" x14ac:dyDescent="0.25">
      <c r="B10622" s="151"/>
      <c r="M10622" s="160"/>
    </row>
    <row r="10623" spans="2:13" x14ac:dyDescent="0.25">
      <c r="B10623" s="151"/>
      <c r="M10623" s="160"/>
    </row>
    <row r="10624" spans="2:13" x14ac:dyDescent="0.25">
      <c r="B10624" s="151"/>
      <c r="M10624" s="160"/>
    </row>
    <row r="10625" spans="2:13" x14ac:dyDescent="0.25">
      <c r="B10625" s="151"/>
      <c r="M10625" s="160"/>
    </row>
    <row r="10626" spans="2:13" x14ac:dyDescent="0.25">
      <c r="B10626" s="151"/>
      <c r="M10626" s="160"/>
    </row>
    <row r="10627" spans="2:13" x14ac:dyDescent="0.25">
      <c r="B10627" s="151"/>
      <c r="M10627" s="160"/>
    </row>
    <row r="10628" spans="2:13" x14ac:dyDescent="0.25">
      <c r="B10628" s="151"/>
      <c r="M10628" s="160"/>
    </row>
    <row r="10629" spans="2:13" x14ac:dyDescent="0.25">
      <c r="B10629" s="151"/>
      <c r="M10629" s="160"/>
    </row>
    <row r="10630" spans="2:13" x14ac:dyDescent="0.25">
      <c r="B10630" s="151"/>
      <c r="M10630" s="160"/>
    </row>
    <row r="10631" spans="2:13" x14ac:dyDescent="0.25">
      <c r="B10631" s="151"/>
      <c r="M10631" s="160"/>
    </row>
    <row r="10632" spans="2:13" x14ac:dyDescent="0.25">
      <c r="B10632" s="151"/>
      <c r="M10632" s="160"/>
    </row>
    <row r="10633" spans="2:13" x14ac:dyDescent="0.25">
      <c r="B10633" s="151"/>
      <c r="M10633" s="160"/>
    </row>
    <row r="10634" spans="2:13" x14ac:dyDescent="0.25">
      <c r="B10634" s="151"/>
      <c r="M10634" s="160"/>
    </row>
    <row r="10635" spans="2:13" x14ac:dyDescent="0.25">
      <c r="B10635" s="151"/>
      <c r="M10635" s="160"/>
    </row>
    <row r="10636" spans="2:13" x14ac:dyDescent="0.25">
      <c r="B10636" s="151"/>
      <c r="M10636" s="160"/>
    </row>
    <row r="10637" spans="2:13" x14ac:dyDescent="0.25">
      <c r="B10637" s="151"/>
      <c r="M10637" s="160"/>
    </row>
    <row r="10638" spans="2:13" x14ac:dyDescent="0.25">
      <c r="B10638" s="151"/>
      <c r="M10638" s="160"/>
    </row>
    <row r="10639" spans="2:13" x14ac:dyDescent="0.25">
      <c r="B10639" s="151"/>
      <c r="M10639" s="160"/>
    </row>
    <row r="10640" spans="2:13" x14ac:dyDescent="0.25">
      <c r="B10640" s="151"/>
      <c r="M10640" s="160"/>
    </row>
    <row r="10641" spans="2:13" x14ac:dyDescent="0.25">
      <c r="B10641" s="151"/>
      <c r="M10641" s="160"/>
    </row>
    <row r="10642" spans="2:13" x14ac:dyDescent="0.25">
      <c r="B10642" s="151"/>
      <c r="M10642" s="160"/>
    </row>
    <row r="10643" spans="2:13" x14ac:dyDescent="0.25">
      <c r="B10643" s="151"/>
      <c r="M10643" s="160"/>
    </row>
    <row r="10644" spans="2:13" x14ac:dyDescent="0.25">
      <c r="B10644" s="151"/>
      <c r="M10644" s="160"/>
    </row>
    <row r="10645" spans="2:13" x14ac:dyDescent="0.25">
      <c r="B10645" s="151"/>
      <c r="M10645" s="160"/>
    </row>
    <row r="10646" spans="2:13" x14ac:dyDescent="0.25">
      <c r="B10646" s="151"/>
      <c r="M10646" s="160"/>
    </row>
    <row r="10647" spans="2:13" x14ac:dyDescent="0.25">
      <c r="B10647" s="151"/>
      <c r="M10647" s="160"/>
    </row>
    <row r="10648" spans="2:13" x14ac:dyDescent="0.25">
      <c r="B10648" s="151"/>
      <c r="M10648" s="160"/>
    </row>
    <row r="10649" spans="2:13" x14ac:dyDescent="0.25">
      <c r="B10649" s="151"/>
      <c r="M10649" s="160"/>
    </row>
    <row r="10650" spans="2:13" x14ac:dyDescent="0.25">
      <c r="B10650" s="151"/>
      <c r="M10650" s="160"/>
    </row>
    <row r="10651" spans="2:13" x14ac:dyDescent="0.25">
      <c r="B10651" s="151"/>
      <c r="M10651" s="160"/>
    </row>
    <row r="10652" spans="2:13" x14ac:dyDescent="0.25">
      <c r="B10652" s="151"/>
      <c r="M10652" s="160"/>
    </row>
    <row r="10653" spans="2:13" x14ac:dyDescent="0.25">
      <c r="B10653" s="151"/>
      <c r="M10653" s="160"/>
    </row>
    <row r="10654" spans="2:13" x14ac:dyDescent="0.25">
      <c r="B10654" s="151"/>
      <c r="M10654" s="160"/>
    </row>
    <row r="10655" spans="2:13" x14ac:dyDescent="0.25">
      <c r="B10655" s="151"/>
      <c r="M10655" s="160"/>
    </row>
    <row r="10656" spans="2:13" x14ac:dyDescent="0.25">
      <c r="B10656" s="151"/>
      <c r="M10656" s="160"/>
    </row>
    <row r="10657" spans="2:13" x14ac:dyDescent="0.25">
      <c r="B10657" s="151"/>
      <c r="M10657" s="160"/>
    </row>
    <row r="10658" spans="2:13" x14ac:dyDescent="0.25">
      <c r="B10658" s="151"/>
      <c r="M10658" s="160"/>
    </row>
    <row r="10659" spans="2:13" x14ac:dyDescent="0.25">
      <c r="B10659" s="151"/>
      <c r="M10659" s="160"/>
    </row>
    <row r="10660" spans="2:13" x14ac:dyDescent="0.25">
      <c r="B10660" s="151"/>
      <c r="M10660" s="160"/>
    </row>
    <row r="10661" spans="2:13" x14ac:dyDescent="0.25">
      <c r="B10661" s="151"/>
      <c r="M10661" s="160"/>
    </row>
    <row r="10662" spans="2:13" x14ac:dyDescent="0.25">
      <c r="B10662" s="151"/>
      <c r="M10662" s="160"/>
    </row>
    <row r="10663" spans="2:13" x14ac:dyDescent="0.25">
      <c r="B10663" s="151"/>
      <c r="M10663" s="160"/>
    </row>
    <row r="10664" spans="2:13" x14ac:dyDescent="0.25">
      <c r="B10664" s="151"/>
      <c r="M10664" s="160"/>
    </row>
    <row r="10665" spans="2:13" x14ac:dyDescent="0.25">
      <c r="B10665" s="151"/>
      <c r="M10665" s="160"/>
    </row>
    <row r="10666" spans="2:13" x14ac:dyDescent="0.25">
      <c r="B10666" s="151"/>
      <c r="M10666" s="160"/>
    </row>
    <row r="10667" spans="2:13" x14ac:dyDescent="0.25">
      <c r="B10667" s="151"/>
      <c r="M10667" s="160"/>
    </row>
    <row r="10668" spans="2:13" x14ac:dyDescent="0.25">
      <c r="B10668" s="151"/>
      <c r="M10668" s="160"/>
    </row>
    <row r="10669" spans="2:13" x14ac:dyDescent="0.25">
      <c r="B10669" s="151"/>
      <c r="M10669" s="160"/>
    </row>
    <row r="10670" spans="2:13" x14ac:dyDescent="0.25">
      <c r="B10670" s="151"/>
      <c r="M10670" s="160"/>
    </row>
    <row r="10671" spans="2:13" x14ac:dyDescent="0.25">
      <c r="B10671" s="151"/>
      <c r="M10671" s="160"/>
    </row>
    <row r="10672" spans="2:13" x14ac:dyDescent="0.25">
      <c r="B10672" s="151"/>
      <c r="M10672" s="160"/>
    </row>
    <row r="10673" spans="2:13" x14ac:dyDescent="0.25">
      <c r="B10673" s="151"/>
      <c r="M10673" s="160"/>
    </row>
    <row r="10674" spans="2:13" x14ac:dyDescent="0.25">
      <c r="B10674" s="151"/>
      <c r="M10674" s="160"/>
    </row>
    <row r="10675" spans="2:13" x14ac:dyDescent="0.25">
      <c r="B10675" s="151"/>
      <c r="M10675" s="160"/>
    </row>
    <row r="10676" spans="2:13" x14ac:dyDescent="0.25">
      <c r="B10676" s="151"/>
      <c r="M10676" s="160"/>
    </row>
    <row r="10677" spans="2:13" x14ac:dyDescent="0.25">
      <c r="B10677" s="151"/>
      <c r="M10677" s="160"/>
    </row>
    <row r="10678" spans="2:13" x14ac:dyDescent="0.25">
      <c r="B10678" s="151"/>
      <c r="M10678" s="160"/>
    </row>
    <row r="10679" spans="2:13" x14ac:dyDescent="0.25">
      <c r="B10679" s="151"/>
      <c r="M10679" s="160"/>
    </row>
    <row r="10680" spans="2:13" x14ac:dyDescent="0.25">
      <c r="B10680" s="151"/>
      <c r="M10680" s="160"/>
    </row>
    <row r="10681" spans="2:13" x14ac:dyDescent="0.25">
      <c r="B10681" s="151"/>
      <c r="M10681" s="160"/>
    </row>
    <row r="10682" spans="2:13" x14ac:dyDescent="0.25">
      <c r="B10682" s="151"/>
      <c r="M10682" s="160"/>
    </row>
    <row r="10683" spans="2:13" x14ac:dyDescent="0.25">
      <c r="B10683" s="151"/>
      <c r="M10683" s="160"/>
    </row>
    <row r="10684" spans="2:13" x14ac:dyDescent="0.25">
      <c r="B10684" s="151"/>
      <c r="M10684" s="160"/>
    </row>
    <row r="10685" spans="2:13" x14ac:dyDescent="0.25">
      <c r="B10685" s="151"/>
      <c r="M10685" s="160"/>
    </row>
    <row r="10686" spans="2:13" x14ac:dyDescent="0.25">
      <c r="B10686" s="151"/>
      <c r="M10686" s="160"/>
    </row>
    <row r="10687" spans="2:13" x14ac:dyDescent="0.25">
      <c r="B10687" s="151"/>
      <c r="M10687" s="160"/>
    </row>
    <row r="10688" spans="2:13" x14ac:dyDescent="0.25">
      <c r="B10688" s="151"/>
      <c r="M10688" s="160"/>
    </row>
    <row r="10689" spans="2:13" x14ac:dyDescent="0.25">
      <c r="B10689" s="151"/>
      <c r="M10689" s="160"/>
    </row>
    <row r="10690" spans="2:13" x14ac:dyDescent="0.25">
      <c r="B10690" s="151"/>
      <c r="M10690" s="160"/>
    </row>
    <row r="10691" spans="2:13" x14ac:dyDescent="0.25">
      <c r="B10691" s="151"/>
      <c r="M10691" s="160"/>
    </row>
    <row r="10692" spans="2:13" x14ac:dyDescent="0.25">
      <c r="B10692" s="151"/>
      <c r="M10692" s="160"/>
    </row>
    <row r="10693" spans="2:13" x14ac:dyDescent="0.25">
      <c r="B10693" s="151"/>
      <c r="M10693" s="160"/>
    </row>
    <row r="10694" spans="2:13" x14ac:dyDescent="0.25">
      <c r="B10694" s="151"/>
      <c r="M10694" s="160"/>
    </row>
    <row r="10695" spans="2:13" x14ac:dyDescent="0.25">
      <c r="B10695" s="151"/>
      <c r="M10695" s="160"/>
    </row>
    <row r="10696" spans="2:13" x14ac:dyDescent="0.25">
      <c r="B10696" s="151"/>
      <c r="M10696" s="160"/>
    </row>
    <row r="10697" spans="2:13" x14ac:dyDescent="0.25">
      <c r="B10697" s="151"/>
      <c r="M10697" s="160"/>
    </row>
    <row r="10698" spans="2:13" x14ac:dyDescent="0.25">
      <c r="B10698" s="151"/>
      <c r="M10698" s="160"/>
    </row>
    <row r="10699" spans="2:13" x14ac:dyDescent="0.25">
      <c r="B10699" s="151"/>
      <c r="M10699" s="160"/>
    </row>
    <row r="10700" spans="2:13" x14ac:dyDescent="0.25">
      <c r="B10700" s="151"/>
      <c r="M10700" s="160"/>
    </row>
    <row r="10701" spans="2:13" x14ac:dyDescent="0.25">
      <c r="B10701" s="151"/>
      <c r="M10701" s="160"/>
    </row>
    <row r="10702" spans="2:13" x14ac:dyDescent="0.25">
      <c r="B10702" s="151"/>
      <c r="M10702" s="160"/>
    </row>
    <row r="10703" spans="2:13" x14ac:dyDescent="0.25">
      <c r="B10703" s="151"/>
      <c r="M10703" s="160"/>
    </row>
    <row r="10704" spans="2:13" x14ac:dyDescent="0.25">
      <c r="B10704" s="151"/>
      <c r="M10704" s="160"/>
    </row>
    <row r="10705" spans="2:13" x14ac:dyDescent="0.25">
      <c r="B10705" s="151"/>
      <c r="M10705" s="160"/>
    </row>
    <row r="10706" spans="2:13" x14ac:dyDescent="0.25">
      <c r="B10706" s="151"/>
      <c r="M10706" s="160"/>
    </row>
    <row r="10707" spans="2:13" x14ac:dyDescent="0.25">
      <c r="B10707" s="151"/>
      <c r="M10707" s="160"/>
    </row>
    <row r="10708" spans="2:13" x14ac:dyDescent="0.25">
      <c r="B10708" s="151"/>
      <c r="M10708" s="160"/>
    </row>
    <row r="10709" spans="2:13" x14ac:dyDescent="0.25">
      <c r="B10709" s="151"/>
      <c r="M10709" s="160"/>
    </row>
    <row r="10710" spans="2:13" x14ac:dyDescent="0.25">
      <c r="B10710" s="151"/>
      <c r="M10710" s="160"/>
    </row>
    <row r="10711" spans="2:13" x14ac:dyDescent="0.25">
      <c r="B10711" s="151"/>
      <c r="M10711" s="160"/>
    </row>
    <row r="10712" spans="2:13" x14ac:dyDescent="0.25">
      <c r="B10712" s="151"/>
      <c r="M10712" s="160"/>
    </row>
    <row r="10713" spans="2:13" x14ac:dyDescent="0.25">
      <c r="B10713" s="151"/>
      <c r="M10713" s="160"/>
    </row>
    <row r="10714" spans="2:13" x14ac:dyDescent="0.25">
      <c r="B10714" s="151"/>
      <c r="M10714" s="160"/>
    </row>
    <row r="10715" spans="2:13" x14ac:dyDescent="0.25">
      <c r="B10715" s="151"/>
      <c r="M10715" s="160"/>
    </row>
    <row r="10716" spans="2:13" x14ac:dyDescent="0.25">
      <c r="B10716" s="151"/>
      <c r="M10716" s="160"/>
    </row>
    <row r="10717" spans="2:13" x14ac:dyDescent="0.25">
      <c r="B10717" s="151"/>
      <c r="M10717" s="160"/>
    </row>
    <row r="10718" spans="2:13" x14ac:dyDescent="0.25">
      <c r="B10718" s="151"/>
      <c r="M10718" s="160"/>
    </row>
    <row r="10719" spans="2:13" x14ac:dyDescent="0.25">
      <c r="B10719" s="151"/>
      <c r="M10719" s="160"/>
    </row>
    <row r="10720" spans="2:13" x14ac:dyDescent="0.25">
      <c r="B10720" s="151"/>
      <c r="M10720" s="160"/>
    </row>
    <row r="10721" spans="2:13" x14ac:dyDescent="0.25">
      <c r="B10721" s="151"/>
      <c r="M10721" s="160"/>
    </row>
    <row r="10722" spans="2:13" x14ac:dyDescent="0.25">
      <c r="B10722" s="151"/>
      <c r="M10722" s="160"/>
    </row>
    <row r="10723" spans="2:13" x14ac:dyDescent="0.25">
      <c r="B10723" s="151"/>
      <c r="M10723" s="160"/>
    </row>
    <row r="10724" spans="2:13" x14ac:dyDescent="0.25">
      <c r="B10724" s="151"/>
      <c r="M10724" s="160"/>
    </row>
    <row r="10725" spans="2:13" x14ac:dyDescent="0.25">
      <c r="B10725" s="151"/>
      <c r="M10725" s="160"/>
    </row>
    <row r="10726" spans="2:13" x14ac:dyDescent="0.25">
      <c r="B10726" s="151"/>
      <c r="M10726" s="160"/>
    </row>
    <row r="10727" spans="2:13" x14ac:dyDescent="0.25">
      <c r="B10727" s="151"/>
      <c r="M10727" s="160"/>
    </row>
    <row r="10728" spans="2:13" x14ac:dyDescent="0.25">
      <c r="B10728" s="151"/>
      <c r="M10728" s="160"/>
    </row>
    <row r="10729" spans="2:13" x14ac:dyDescent="0.25">
      <c r="B10729" s="151"/>
      <c r="M10729" s="160"/>
    </row>
    <row r="10730" spans="2:13" x14ac:dyDescent="0.25">
      <c r="B10730" s="151"/>
      <c r="M10730" s="160"/>
    </row>
    <row r="10731" spans="2:13" x14ac:dyDescent="0.25">
      <c r="B10731" s="151"/>
      <c r="M10731" s="160"/>
    </row>
    <row r="10732" spans="2:13" x14ac:dyDescent="0.25">
      <c r="B10732" s="151"/>
      <c r="M10732" s="160"/>
    </row>
    <row r="10733" spans="2:13" x14ac:dyDescent="0.25">
      <c r="B10733" s="151"/>
      <c r="M10733" s="160"/>
    </row>
    <row r="10734" spans="2:13" x14ac:dyDescent="0.25">
      <c r="B10734" s="151"/>
      <c r="M10734" s="160"/>
    </row>
    <row r="10735" spans="2:13" x14ac:dyDescent="0.25">
      <c r="B10735" s="151"/>
      <c r="M10735" s="160"/>
    </row>
    <row r="10736" spans="2:13" x14ac:dyDescent="0.25">
      <c r="B10736" s="151"/>
      <c r="M10736" s="160"/>
    </row>
    <row r="10737" spans="2:13" x14ac:dyDescent="0.25">
      <c r="B10737" s="151"/>
      <c r="M10737" s="160"/>
    </row>
    <row r="10738" spans="2:13" x14ac:dyDescent="0.25">
      <c r="B10738" s="151"/>
      <c r="M10738" s="160"/>
    </row>
    <row r="10739" spans="2:13" x14ac:dyDescent="0.25">
      <c r="B10739" s="151"/>
      <c r="M10739" s="160"/>
    </row>
    <row r="10740" spans="2:13" x14ac:dyDescent="0.25">
      <c r="B10740" s="151"/>
      <c r="M10740" s="160"/>
    </row>
    <row r="10741" spans="2:13" x14ac:dyDescent="0.25">
      <c r="B10741" s="151"/>
      <c r="M10741" s="160"/>
    </row>
    <row r="10742" spans="2:13" x14ac:dyDescent="0.25">
      <c r="B10742" s="151"/>
      <c r="M10742" s="160"/>
    </row>
    <row r="10743" spans="2:13" x14ac:dyDescent="0.25">
      <c r="B10743" s="151"/>
      <c r="M10743" s="160"/>
    </row>
    <row r="10744" spans="2:13" x14ac:dyDescent="0.25">
      <c r="B10744" s="151"/>
      <c r="M10744" s="160"/>
    </row>
    <row r="10745" spans="2:13" x14ac:dyDescent="0.25">
      <c r="B10745" s="151"/>
      <c r="M10745" s="160"/>
    </row>
    <row r="10746" spans="2:13" x14ac:dyDescent="0.25">
      <c r="B10746" s="151"/>
      <c r="M10746" s="160"/>
    </row>
    <row r="10747" spans="2:13" x14ac:dyDescent="0.25">
      <c r="B10747" s="151"/>
      <c r="M10747" s="160"/>
    </row>
    <row r="10748" spans="2:13" x14ac:dyDescent="0.25">
      <c r="B10748" s="151"/>
      <c r="M10748" s="160"/>
    </row>
    <row r="10749" spans="2:13" x14ac:dyDescent="0.25">
      <c r="B10749" s="151"/>
      <c r="M10749" s="160"/>
    </row>
    <row r="10750" spans="2:13" x14ac:dyDescent="0.25">
      <c r="B10750" s="151"/>
      <c r="M10750" s="160"/>
    </row>
    <row r="10751" spans="2:13" x14ac:dyDescent="0.25">
      <c r="B10751" s="151"/>
      <c r="M10751" s="160"/>
    </row>
    <row r="10752" spans="2:13" x14ac:dyDescent="0.25">
      <c r="B10752" s="151"/>
      <c r="M10752" s="160"/>
    </row>
    <row r="10753" spans="2:13" x14ac:dyDescent="0.25">
      <c r="B10753" s="151"/>
      <c r="M10753" s="160"/>
    </row>
    <row r="10754" spans="2:13" x14ac:dyDescent="0.25">
      <c r="B10754" s="151"/>
      <c r="M10754" s="160"/>
    </row>
    <row r="10755" spans="2:13" x14ac:dyDescent="0.25">
      <c r="B10755" s="151"/>
      <c r="M10755" s="160"/>
    </row>
    <row r="10756" spans="2:13" x14ac:dyDescent="0.25">
      <c r="B10756" s="151"/>
      <c r="M10756" s="160"/>
    </row>
    <row r="10757" spans="2:13" x14ac:dyDescent="0.25">
      <c r="B10757" s="151"/>
      <c r="M10757" s="160"/>
    </row>
    <row r="10758" spans="2:13" x14ac:dyDescent="0.25">
      <c r="B10758" s="151"/>
      <c r="M10758" s="160"/>
    </row>
    <row r="10759" spans="2:13" x14ac:dyDescent="0.25">
      <c r="B10759" s="151"/>
      <c r="M10759" s="160"/>
    </row>
    <row r="10760" spans="2:13" x14ac:dyDescent="0.25">
      <c r="B10760" s="151"/>
      <c r="M10760" s="160"/>
    </row>
    <row r="10761" spans="2:13" x14ac:dyDescent="0.25">
      <c r="B10761" s="151"/>
      <c r="M10761" s="160"/>
    </row>
    <row r="10762" spans="2:13" x14ac:dyDescent="0.25">
      <c r="B10762" s="151"/>
      <c r="M10762" s="160"/>
    </row>
    <row r="10763" spans="2:13" x14ac:dyDescent="0.25">
      <c r="B10763" s="151"/>
      <c r="M10763" s="160"/>
    </row>
    <row r="10764" spans="2:13" x14ac:dyDescent="0.25">
      <c r="B10764" s="151"/>
      <c r="M10764" s="160"/>
    </row>
    <row r="10765" spans="2:13" x14ac:dyDescent="0.25">
      <c r="B10765" s="151"/>
      <c r="M10765" s="160"/>
    </row>
    <row r="10766" spans="2:13" x14ac:dyDescent="0.25">
      <c r="B10766" s="151"/>
      <c r="M10766" s="160"/>
    </row>
    <row r="10767" spans="2:13" x14ac:dyDescent="0.25">
      <c r="B10767" s="151"/>
      <c r="M10767" s="160"/>
    </row>
    <row r="10768" spans="2:13" x14ac:dyDescent="0.25">
      <c r="B10768" s="151"/>
      <c r="M10768" s="160"/>
    </row>
    <row r="10769" spans="2:13" x14ac:dyDescent="0.25">
      <c r="B10769" s="151"/>
      <c r="M10769" s="160"/>
    </row>
    <row r="10770" spans="2:13" x14ac:dyDescent="0.25">
      <c r="B10770" s="151"/>
      <c r="M10770" s="160"/>
    </row>
    <row r="10771" spans="2:13" x14ac:dyDescent="0.25">
      <c r="B10771" s="151"/>
      <c r="M10771" s="160"/>
    </row>
    <row r="10772" spans="2:13" x14ac:dyDescent="0.25">
      <c r="B10772" s="151"/>
      <c r="M10772" s="160"/>
    </row>
    <row r="10773" spans="2:13" x14ac:dyDescent="0.25">
      <c r="B10773" s="151"/>
      <c r="M10773" s="160"/>
    </row>
    <row r="10774" spans="2:13" x14ac:dyDescent="0.25">
      <c r="B10774" s="151"/>
      <c r="M10774" s="160"/>
    </row>
    <row r="10775" spans="2:13" x14ac:dyDescent="0.25">
      <c r="B10775" s="151"/>
      <c r="M10775" s="160"/>
    </row>
    <row r="10776" spans="2:13" x14ac:dyDescent="0.25">
      <c r="B10776" s="151"/>
      <c r="M10776" s="160"/>
    </row>
    <row r="10777" spans="2:13" x14ac:dyDescent="0.25">
      <c r="B10777" s="151"/>
      <c r="M10777" s="160"/>
    </row>
    <row r="10778" spans="2:13" x14ac:dyDescent="0.25">
      <c r="B10778" s="151"/>
      <c r="M10778" s="160"/>
    </row>
    <row r="10779" spans="2:13" x14ac:dyDescent="0.25">
      <c r="B10779" s="151"/>
      <c r="M10779" s="160"/>
    </row>
    <row r="10780" spans="2:13" x14ac:dyDescent="0.25">
      <c r="B10780" s="151"/>
      <c r="M10780" s="160"/>
    </row>
    <row r="10781" spans="2:13" x14ac:dyDescent="0.25">
      <c r="B10781" s="151"/>
      <c r="M10781" s="160"/>
    </row>
    <row r="10782" spans="2:13" x14ac:dyDescent="0.25">
      <c r="B10782" s="151"/>
      <c r="M10782" s="160"/>
    </row>
    <row r="10783" spans="2:13" x14ac:dyDescent="0.25">
      <c r="B10783" s="151"/>
      <c r="M10783" s="160"/>
    </row>
    <row r="10784" spans="2:13" x14ac:dyDescent="0.25">
      <c r="B10784" s="151"/>
      <c r="M10784" s="160"/>
    </row>
    <row r="10785" spans="2:13" x14ac:dyDescent="0.25">
      <c r="B10785" s="151"/>
      <c r="M10785" s="160"/>
    </row>
    <row r="10786" spans="2:13" x14ac:dyDescent="0.25">
      <c r="B10786" s="151"/>
      <c r="M10786" s="160"/>
    </row>
    <row r="10787" spans="2:13" x14ac:dyDescent="0.25">
      <c r="B10787" s="151"/>
      <c r="M10787" s="160"/>
    </row>
    <row r="10788" spans="2:13" x14ac:dyDescent="0.25">
      <c r="B10788" s="151"/>
      <c r="M10788" s="160"/>
    </row>
    <row r="10789" spans="2:13" x14ac:dyDescent="0.25">
      <c r="B10789" s="151"/>
      <c r="M10789" s="160"/>
    </row>
    <row r="10790" spans="2:13" x14ac:dyDescent="0.25">
      <c r="B10790" s="151"/>
      <c r="M10790" s="160"/>
    </row>
    <row r="10791" spans="2:13" x14ac:dyDescent="0.25">
      <c r="B10791" s="151"/>
      <c r="M10791" s="160"/>
    </row>
    <row r="10792" spans="2:13" x14ac:dyDescent="0.25">
      <c r="B10792" s="151"/>
      <c r="M10792" s="160"/>
    </row>
    <row r="10793" spans="2:13" x14ac:dyDescent="0.25">
      <c r="B10793" s="151"/>
      <c r="M10793" s="160"/>
    </row>
    <row r="10794" spans="2:13" x14ac:dyDescent="0.25">
      <c r="B10794" s="151"/>
      <c r="M10794" s="160"/>
    </row>
    <row r="10795" spans="2:13" x14ac:dyDescent="0.25">
      <c r="B10795" s="151"/>
      <c r="M10795" s="160"/>
    </row>
    <row r="10796" spans="2:13" x14ac:dyDescent="0.25">
      <c r="B10796" s="151"/>
      <c r="M10796" s="160"/>
    </row>
    <row r="10797" spans="2:13" x14ac:dyDescent="0.25">
      <c r="B10797" s="151"/>
      <c r="M10797" s="160"/>
    </row>
    <row r="10798" spans="2:13" x14ac:dyDescent="0.25">
      <c r="B10798" s="151"/>
      <c r="M10798" s="160"/>
    </row>
    <row r="10799" spans="2:13" x14ac:dyDescent="0.25">
      <c r="B10799" s="151"/>
      <c r="M10799" s="160"/>
    </row>
    <row r="10800" spans="2:13" x14ac:dyDescent="0.25">
      <c r="B10800" s="151"/>
      <c r="M10800" s="160"/>
    </row>
    <row r="10801" spans="2:13" x14ac:dyDescent="0.25">
      <c r="B10801" s="151"/>
      <c r="M10801" s="160"/>
    </row>
    <row r="10802" spans="2:13" x14ac:dyDescent="0.25">
      <c r="B10802" s="151"/>
      <c r="M10802" s="160"/>
    </row>
    <row r="10803" spans="2:13" x14ac:dyDescent="0.25">
      <c r="B10803" s="151"/>
      <c r="M10803" s="160"/>
    </row>
    <row r="10804" spans="2:13" x14ac:dyDescent="0.25">
      <c r="B10804" s="151"/>
      <c r="M10804" s="160"/>
    </row>
    <row r="10805" spans="2:13" x14ac:dyDescent="0.25">
      <c r="B10805" s="151"/>
      <c r="M10805" s="160"/>
    </row>
    <row r="10806" spans="2:13" x14ac:dyDescent="0.25">
      <c r="B10806" s="151"/>
      <c r="M10806" s="160"/>
    </row>
    <row r="10807" spans="2:13" x14ac:dyDescent="0.25">
      <c r="B10807" s="151"/>
      <c r="M10807" s="160"/>
    </row>
    <row r="10808" spans="2:13" x14ac:dyDescent="0.25">
      <c r="B10808" s="151"/>
      <c r="M10808" s="160"/>
    </row>
    <row r="10809" spans="2:13" x14ac:dyDescent="0.25">
      <c r="B10809" s="151"/>
      <c r="M10809" s="160"/>
    </row>
    <row r="10810" spans="2:13" x14ac:dyDescent="0.25">
      <c r="B10810" s="151"/>
      <c r="M10810" s="160"/>
    </row>
    <row r="10811" spans="2:13" x14ac:dyDescent="0.25">
      <c r="B10811" s="151"/>
      <c r="M10811" s="160"/>
    </row>
    <row r="10812" spans="2:13" x14ac:dyDescent="0.25">
      <c r="B10812" s="151"/>
      <c r="M10812" s="160"/>
    </row>
    <row r="10813" spans="2:13" x14ac:dyDescent="0.25">
      <c r="B10813" s="151"/>
      <c r="M10813" s="160"/>
    </row>
    <row r="10814" spans="2:13" x14ac:dyDescent="0.25">
      <c r="B10814" s="151"/>
      <c r="M10814" s="160"/>
    </row>
    <row r="10815" spans="2:13" x14ac:dyDescent="0.25">
      <c r="B10815" s="151"/>
      <c r="M10815" s="160"/>
    </row>
    <row r="10816" spans="2:13" x14ac:dyDescent="0.25">
      <c r="B10816" s="151"/>
      <c r="M10816" s="160"/>
    </row>
    <row r="10817" spans="2:13" x14ac:dyDescent="0.25">
      <c r="B10817" s="151"/>
      <c r="M10817" s="160"/>
    </row>
    <row r="10818" spans="2:13" x14ac:dyDescent="0.25">
      <c r="B10818" s="151"/>
      <c r="M10818" s="160"/>
    </row>
    <row r="10819" spans="2:13" x14ac:dyDescent="0.25">
      <c r="B10819" s="151"/>
      <c r="M10819" s="160"/>
    </row>
    <row r="10820" spans="2:13" x14ac:dyDescent="0.25">
      <c r="B10820" s="151"/>
      <c r="M10820" s="160"/>
    </row>
    <row r="10821" spans="2:13" x14ac:dyDescent="0.25">
      <c r="B10821" s="151"/>
      <c r="M10821" s="160"/>
    </row>
    <row r="10822" spans="2:13" x14ac:dyDescent="0.25">
      <c r="B10822" s="151"/>
      <c r="M10822" s="160"/>
    </row>
    <row r="10823" spans="2:13" x14ac:dyDescent="0.25">
      <c r="B10823" s="151"/>
      <c r="M10823" s="160"/>
    </row>
    <row r="10824" spans="2:13" x14ac:dyDescent="0.25">
      <c r="B10824" s="151"/>
      <c r="M10824" s="160"/>
    </row>
    <row r="10825" spans="2:13" x14ac:dyDescent="0.25">
      <c r="B10825" s="151"/>
      <c r="M10825" s="160"/>
    </row>
    <row r="10826" spans="2:13" x14ac:dyDescent="0.25">
      <c r="B10826" s="151"/>
      <c r="M10826" s="160"/>
    </row>
    <row r="10827" spans="2:13" x14ac:dyDescent="0.25">
      <c r="B10827" s="151"/>
      <c r="M10827" s="160"/>
    </row>
    <row r="10828" spans="2:13" x14ac:dyDescent="0.25">
      <c r="B10828" s="151"/>
      <c r="M10828" s="160"/>
    </row>
    <row r="10829" spans="2:13" x14ac:dyDescent="0.25">
      <c r="B10829" s="151"/>
      <c r="M10829" s="160"/>
    </row>
    <row r="10830" spans="2:13" x14ac:dyDescent="0.25">
      <c r="B10830" s="151"/>
      <c r="M10830" s="160"/>
    </row>
    <row r="10831" spans="2:13" x14ac:dyDescent="0.25">
      <c r="B10831" s="151"/>
      <c r="M10831" s="160"/>
    </row>
    <row r="10832" spans="2:13" x14ac:dyDescent="0.25">
      <c r="B10832" s="151"/>
      <c r="M10832" s="160"/>
    </row>
    <row r="10833" spans="2:13" x14ac:dyDescent="0.25">
      <c r="B10833" s="151"/>
      <c r="M10833" s="160"/>
    </row>
    <row r="10834" spans="2:13" x14ac:dyDescent="0.25">
      <c r="B10834" s="151"/>
      <c r="M10834" s="160"/>
    </row>
    <row r="10835" spans="2:13" x14ac:dyDescent="0.25">
      <c r="B10835" s="151"/>
      <c r="M10835" s="160"/>
    </row>
    <row r="10836" spans="2:13" x14ac:dyDescent="0.25">
      <c r="B10836" s="151"/>
      <c r="M10836" s="160"/>
    </row>
    <row r="10837" spans="2:13" x14ac:dyDescent="0.25">
      <c r="B10837" s="151"/>
      <c r="M10837" s="160"/>
    </row>
    <row r="10838" spans="2:13" x14ac:dyDescent="0.25">
      <c r="B10838" s="151"/>
      <c r="M10838" s="160"/>
    </row>
    <row r="10839" spans="2:13" x14ac:dyDescent="0.25">
      <c r="B10839" s="151"/>
      <c r="M10839" s="160"/>
    </row>
    <row r="10840" spans="2:13" x14ac:dyDescent="0.25">
      <c r="B10840" s="151"/>
      <c r="M10840" s="160"/>
    </row>
    <row r="10841" spans="2:13" x14ac:dyDescent="0.25">
      <c r="B10841" s="151"/>
      <c r="M10841" s="160"/>
    </row>
    <row r="10842" spans="2:13" x14ac:dyDescent="0.25">
      <c r="B10842" s="151"/>
      <c r="M10842" s="160"/>
    </row>
    <row r="10843" spans="2:13" x14ac:dyDescent="0.25">
      <c r="B10843" s="151"/>
      <c r="M10843" s="160"/>
    </row>
    <row r="10844" spans="2:13" x14ac:dyDescent="0.25">
      <c r="B10844" s="151"/>
      <c r="M10844" s="160"/>
    </row>
    <row r="10845" spans="2:13" x14ac:dyDescent="0.25">
      <c r="B10845" s="151"/>
      <c r="M10845" s="160"/>
    </row>
    <row r="10846" spans="2:13" x14ac:dyDescent="0.25">
      <c r="B10846" s="151"/>
      <c r="M10846" s="160"/>
    </row>
    <row r="10847" spans="2:13" x14ac:dyDescent="0.25">
      <c r="B10847" s="151"/>
      <c r="M10847" s="160"/>
    </row>
    <row r="10848" spans="2:13" x14ac:dyDescent="0.25">
      <c r="B10848" s="151"/>
      <c r="M10848" s="160"/>
    </row>
    <row r="10849" spans="2:13" x14ac:dyDescent="0.25">
      <c r="B10849" s="151"/>
      <c r="M10849" s="160"/>
    </row>
    <row r="10850" spans="2:13" x14ac:dyDescent="0.25">
      <c r="B10850" s="151"/>
      <c r="M10850" s="160"/>
    </row>
    <row r="10851" spans="2:13" x14ac:dyDescent="0.25">
      <c r="B10851" s="151"/>
      <c r="M10851" s="160"/>
    </row>
    <row r="10852" spans="2:13" x14ac:dyDescent="0.25">
      <c r="B10852" s="151"/>
      <c r="M10852" s="160"/>
    </row>
    <row r="10853" spans="2:13" x14ac:dyDescent="0.25">
      <c r="B10853" s="151"/>
      <c r="M10853" s="160"/>
    </row>
    <row r="10854" spans="2:13" x14ac:dyDescent="0.25">
      <c r="B10854" s="151"/>
      <c r="M10854" s="160"/>
    </row>
    <row r="10855" spans="2:13" x14ac:dyDescent="0.25">
      <c r="B10855" s="151"/>
      <c r="M10855" s="160"/>
    </row>
    <row r="10856" spans="2:13" x14ac:dyDescent="0.25">
      <c r="B10856" s="151"/>
      <c r="M10856" s="160"/>
    </row>
    <row r="10857" spans="2:13" x14ac:dyDescent="0.25">
      <c r="B10857" s="151"/>
      <c r="M10857" s="160"/>
    </row>
    <row r="10858" spans="2:13" x14ac:dyDescent="0.25">
      <c r="B10858" s="151"/>
      <c r="M10858" s="160"/>
    </row>
    <row r="10859" spans="2:13" x14ac:dyDescent="0.25">
      <c r="B10859" s="151"/>
      <c r="M10859" s="160"/>
    </row>
    <row r="10860" spans="2:13" x14ac:dyDescent="0.25">
      <c r="B10860" s="151"/>
      <c r="M10860" s="160"/>
    </row>
    <row r="10861" spans="2:13" x14ac:dyDescent="0.25">
      <c r="B10861" s="151"/>
      <c r="M10861" s="160"/>
    </row>
    <row r="10862" spans="2:13" x14ac:dyDescent="0.25">
      <c r="B10862" s="151"/>
      <c r="M10862" s="160"/>
    </row>
    <row r="10863" spans="2:13" x14ac:dyDescent="0.25">
      <c r="B10863" s="151"/>
      <c r="M10863" s="160"/>
    </row>
    <row r="10864" spans="2:13" x14ac:dyDescent="0.25">
      <c r="B10864" s="151"/>
      <c r="M10864" s="160"/>
    </row>
    <row r="10865" spans="2:13" x14ac:dyDescent="0.25">
      <c r="B10865" s="151"/>
      <c r="M10865" s="160"/>
    </row>
    <row r="10866" spans="2:13" x14ac:dyDescent="0.25">
      <c r="B10866" s="151"/>
      <c r="M10866" s="160"/>
    </row>
    <row r="10867" spans="2:13" x14ac:dyDescent="0.25">
      <c r="B10867" s="151"/>
      <c r="M10867" s="160"/>
    </row>
    <row r="10868" spans="2:13" x14ac:dyDescent="0.25">
      <c r="B10868" s="151"/>
      <c r="M10868" s="160"/>
    </row>
    <row r="10869" spans="2:13" x14ac:dyDescent="0.25">
      <c r="B10869" s="151"/>
      <c r="M10869" s="160"/>
    </row>
    <row r="10870" spans="2:13" x14ac:dyDescent="0.25">
      <c r="B10870" s="151"/>
      <c r="M10870" s="160"/>
    </row>
    <row r="10871" spans="2:13" x14ac:dyDescent="0.25">
      <c r="B10871" s="151"/>
      <c r="M10871" s="160"/>
    </row>
    <row r="10872" spans="2:13" x14ac:dyDescent="0.25">
      <c r="B10872" s="151"/>
      <c r="M10872" s="160"/>
    </row>
    <row r="10873" spans="2:13" x14ac:dyDescent="0.25">
      <c r="B10873" s="151"/>
      <c r="M10873" s="160"/>
    </row>
    <row r="10874" spans="2:13" x14ac:dyDescent="0.25">
      <c r="B10874" s="151"/>
      <c r="M10874" s="160"/>
    </row>
    <row r="10875" spans="2:13" x14ac:dyDescent="0.25">
      <c r="B10875" s="151"/>
      <c r="M10875" s="160"/>
    </row>
    <row r="10876" spans="2:13" x14ac:dyDescent="0.25">
      <c r="B10876" s="151"/>
      <c r="M10876" s="160"/>
    </row>
    <row r="10877" spans="2:13" x14ac:dyDescent="0.25">
      <c r="B10877" s="151"/>
      <c r="M10877" s="160"/>
    </row>
    <row r="10878" spans="2:13" x14ac:dyDescent="0.25">
      <c r="B10878" s="151"/>
      <c r="M10878" s="160"/>
    </row>
    <row r="10879" spans="2:13" x14ac:dyDescent="0.25">
      <c r="B10879" s="151"/>
      <c r="M10879" s="160"/>
    </row>
    <row r="10880" spans="2:13" x14ac:dyDescent="0.25">
      <c r="B10880" s="151"/>
      <c r="M10880" s="160"/>
    </row>
    <row r="10881" spans="2:13" x14ac:dyDescent="0.25">
      <c r="B10881" s="151"/>
      <c r="M10881" s="160"/>
    </row>
    <row r="10882" spans="2:13" x14ac:dyDescent="0.25">
      <c r="B10882" s="151"/>
      <c r="M10882" s="160"/>
    </row>
    <row r="10883" spans="2:13" x14ac:dyDescent="0.25">
      <c r="B10883" s="151"/>
      <c r="M10883" s="160"/>
    </row>
    <row r="10884" spans="2:13" x14ac:dyDescent="0.25">
      <c r="B10884" s="151"/>
      <c r="M10884" s="160"/>
    </row>
    <row r="10885" spans="2:13" x14ac:dyDescent="0.25">
      <c r="B10885" s="151"/>
      <c r="M10885" s="160"/>
    </row>
    <row r="10886" spans="2:13" x14ac:dyDescent="0.25">
      <c r="B10886" s="151"/>
      <c r="M10886" s="160"/>
    </row>
    <row r="10887" spans="2:13" x14ac:dyDescent="0.25">
      <c r="B10887" s="151"/>
      <c r="M10887" s="160"/>
    </row>
    <row r="10888" spans="2:13" x14ac:dyDescent="0.25">
      <c r="B10888" s="151"/>
      <c r="M10888" s="160"/>
    </row>
    <row r="10889" spans="2:13" x14ac:dyDescent="0.25">
      <c r="B10889" s="151"/>
      <c r="M10889" s="160"/>
    </row>
    <row r="10890" spans="2:13" x14ac:dyDescent="0.25">
      <c r="B10890" s="151"/>
      <c r="M10890" s="160"/>
    </row>
    <row r="10891" spans="2:13" x14ac:dyDescent="0.25">
      <c r="B10891" s="151"/>
      <c r="M10891" s="160"/>
    </row>
    <row r="10892" spans="2:13" x14ac:dyDescent="0.25">
      <c r="B10892" s="151"/>
      <c r="M10892" s="160"/>
    </row>
    <row r="10893" spans="2:13" x14ac:dyDescent="0.25">
      <c r="B10893" s="151"/>
      <c r="M10893" s="160"/>
    </row>
    <row r="10894" spans="2:13" x14ac:dyDescent="0.25">
      <c r="B10894" s="151"/>
      <c r="M10894" s="160"/>
    </row>
    <row r="10895" spans="2:13" x14ac:dyDescent="0.25">
      <c r="B10895" s="151"/>
      <c r="M10895" s="160"/>
    </row>
    <row r="10896" spans="2:13" x14ac:dyDescent="0.25">
      <c r="B10896" s="151"/>
      <c r="M10896" s="160"/>
    </row>
    <row r="10897" spans="2:13" x14ac:dyDescent="0.25">
      <c r="B10897" s="151"/>
      <c r="M10897" s="160"/>
    </row>
    <row r="10898" spans="2:13" x14ac:dyDescent="0.25">
      <c r="B10898" s="151"/>
      <c r="M10898" s="160"/>
    </row>
    <row r="10899" spans="2:13" x14ac:dyDescent="0.25">
      <c r="B10899" s="151"/>
      <c r="M10899" s="160"/>
    </row>
    <row r="10900" spans="2:13" x14ac:dyDescent="0.25">
      <c r="B10900" s="151"/>
      <c r="M10900" s="160"/>
    </row>
    <row r="10901" spans="2:13" x14ac:dyDescent="0.25">
      <c r="B10901" s="151"/>
      <c r="M10901" s="160"/>
    </row>
    <row r="10902" spans="2:13" x14ac:dyDescent="0.25">
      <c r="B10902" s="151"/>
      <c r="M10902" s="160"/>
    </row>
    <row r="10903" spans="2:13" x14ac:dyDescent="0.25">
      <c r="B10903" s="151"/>
      <c r="M10903" s="160"/>
    </row>
    <row r="10904" spans="2:13" x14ac:dyDescent="0.25">
      <c r="B10904" s="151"/>
      <c r="M10904" s="160"/>
    </row>
    <row r="10905" spans="2:13" x14ac:dyDescent="0.25">
      <c r="B10905" s="151"/>
      <c r="M10905" s="160"/>
    </row>
    <row r="10906" spans="2:13" x14ac:dyDescent="0.25">
      <c r="B10906" s="151"/>
      <c r="M10906" s="160"/>
    </row>
    <row r="10907" spans="2:13" x14ac:dyDescent="0.25">
      <c r="B10907" s="151"/>
      <c r="M10907" s="160"/>
    </row>
    <row r="10908" spans="2:13" x14ac:dyDescent="0.25">
      <c r="B10908" s="151"/>
      <c r="M10908" s="160"/>
    </row>
    <row r="10909" spans="2:13" x14ac:dyDescent="0.25">
      <c r="B10909" s="151"/>
      <c r="M10909" s="160"/>
    </row>
    <row r="10910" spans="2:13" x14ac:dyDescent="0.25">
      <c r="B10910" s="151"/>
      <c r="M10910" s="160"/>
    </row>
    <row r="10911" spans="2:13" x14ac:dyDescent="0.25">
      <c r="B10911" s="151"/>
      <c r="M10911" s="160"/>
    </row>
    <row r="10912" spans="2:13" x14ac:dyDescent="0.25">
      <c r="B10912" s="151"/>
      <c r="M10912" s="160"/>
    </row>
    <row r="10913" spans="2:13" x14ac:dyDescent="0.25">
      <c r="B10913" s="151"/>
      <c r="M10913" s="160"/>
    </row>
    <row r="10914" spans="2:13" x14ac:dyDescent="0.25">
      <c r="B10914" s="151"/>
      <c r="M10914" s="160"/>
    </row>
    <row r="10915" spans="2:13" x14ac:dyDescent="0.25">
      <c r="B10915" s="151"/>
      <c r="M10915" s="160"/>
    </row>
    <row r="10916" spans="2:13" x14ac:dyDescent="0.25">
      <c r="B10916" s="151"/>
      <c r="M10916" s="160"/>
    </row>
    <row r="10917" spans="2:13" x14ac:dyDescent="0.25">
      <c r="B10917" s="151"/>
      <c r="M10917" s="160"/>
    </row>
    <row r="10918" spans="2:13" x14ac:dyDescent="0.25">
      <c r="B10918" s="151"/>
      <c r="M10918" s="160"/>
    </row>
    <row r="10919" spans="2:13" x14ac:dyDescent="0.25">
      <c r="B10919" s="151"/>
      <c r="M10919" s="160"/>
    </row>
    <row r="10920" spans="2:13" x14ac:dyDescent="0.25">
      <c r="B10920" s="151"/>
      <c r="M10920" s="160"/>
    </row>
    <row r="10921" spans="2:13" x14ac:dyDescent="0.25">
      <c r="B10921" s="151"/>
      <c r="M10921" s="160"/>
    </row>
    <row r="10922" spans="2:13" x14ac:dyDescent="0.25">
      <c r="B10922" s="151"/>
      <c r="M10922" s="160"/>
    </row>
    <row r="10923" spans="2:13" x14ac:dyDescent="0.25">
      <c r="B10923" s="151"/>
      <c r="M10923" s="160"/>
    </row>
    <row r="10924" spans="2:13" x14ac:dyDescent="0.25">
      <c r="B10924" s="151"/>
      <c r="M10924" s="160"/>
    </row>
    <row r="10925" spans="2:13" x14ac:dyDescent="0.25">
      <c r="B10925" s="151"/>
      <c r="M10925" s="160"/>
    </row>
    <row r="10926" spans="2:13" x14ac:dyDescent="0.25">
      <c r="B10926" s="151"/>
      <c r="M10926" s="160"/>
    </row>
    <row r="10927" spans="2:13" x14ac:dyDescent="0.25">
      <c r="B10927" s="151"/>
      <c r="M10927" s="160"/>
    </row>
    <row r="10928" spans="2:13" x14ac:dyDescent="0.25">
      <c r="B10928" s="151"/>
      <c r="M10928" s="160"/>
    </row>
    <row r="10929" spans="2:13" x14ac:dyDescent="0.25">
      <c r="B10929" s="151"/>
      <c r="M10929" s="160"/>
    </row>
    <row r="10930" spans="2:13" x14ac:dyDescent="0.25">
      <c r="B10930" s="151"/>
      <c r="M10930" s="160"/>
    </row>
    <row r="10931" spans="2:13" x14ac:dyDescent="0.25">
      <c r="B10931" s="151"/>
      <c r="M10931" s="160"/>
    </row>
    <row r="10932" spans="2:13" x14ac:dyDescent="0.25">
      <c r="B10932" s="151"/>
      <c r="M10932" s="160"/>
    </row>
    <row r="10933" spans="2:13" x14ac:dyDescent="0.25">
      <c r="B10933" s="151"/>
      <c r="M10933" s="160"/>
    </row>
    <row r="10934" spans="2:13" x14ac:dyDescent="0.25">
      <c r="B10934" s="151"/>
      <c r="M10934" s="160"/>
    </row>
    <row r="10935" spans="2:13" x14ac:dyDescent="0.25">
      <c r="B10935" s="151"/>
      <c r="M10935" s="160"/>
    </row>
    <row r="10936" spans="2:13" x14ac:dyDescent="0.25">
      <c r="B10936" s="151"/>
      <c r="M10936" s="160"/>
    </row>
    <row r="10937" spans="2:13" x14ac:dyDescent="0.25">
      <c r="B10937" s="151"/>
      <c r="M10937" s="160"/>
    </row>
    <row r="10938" spans="2:13" x14ac:dyDescent="0.25">
      <c r="B10938" s="151"/>
      <c r="M10938" s="160"/>
    </row>
    <row r="10939" spans="2:13" x14ac:dyDescent="0.25">
      <c r="B10939" s="151"/>
      <c r="M10939" s="160"/>
    </row>
    <row r="10940" spans="2:13" x14ac:dyDescent="0.25">
      <c r="B10940" s="151"/>
      <c r="M10940" s="160"/>
    </row>
    <row r="10941" spans="2:13" x14ac:dyDescent="0.25">
      <c r="B10941" s="151"/>
      <c r="M10941" s="160"/>
    </row>
    <row r="10942" spans="2:13" x14ac:dyDescent="0.25">
      <c r="B10942" s="151"/>
      <c r="M10942" s="160"/>
    </row>
    <row r="10943" spans="2:13" x14ac:dyDescent="0.25">
      <c r="B10943" s="151"/>
      <c r="M10943" s="160"/>
    </row>
    <row r="10944" spans="2:13" x14ac:dyDescent="0.25">
      <c r="B10944" s="151"/>
      <c r="M10944" s="160"/>
    </row>
    <row r="10945" spans="2:13" x14ac:dyDescent="0.25">
      <c r="B10945" s="151"/>
      <c r="M10945" s="160"/>
    </row>
    <row r="10946" spans="2:13" x14ac:dyDescent="0.25">
      <c r="B10946" s="151"/>
      <c r="M10946" s="160"/>
    </row>
    <row r="10947" spans="2:13" x14ac:dyDescent="0.25">
      <c r="B10947" s="151"/>
      <c r="M10947" s="160"/>
    </row>
    <row r="10948" spans="2:13" x14ac:dyDescent="0.25">
      <c r="B10948" s="151"/>
      <c r="M10948" s="160"/>
    </row>
    <row r="10949" spans="2:13" x14ac:dyDescent="0.25">
      <c r="B10949" s="151"/>
      <c r="M10949" s="160"/>
    </row>
    <row r="10950" spans="2:13" x14ac:dyDescent="0.25">
      <c r="B10950" s="151"/>
      <c r="M10950" s="160"/>
    </row>
    <row r="10951" spans="2:13" x14ac:dyDescent="0.25">
      <c r="B10951" s="151"/>
      <c r="M10951" s="160"/>
    </row>
    <row r="10952" spans="2:13" x14ac:dyDescent="0.25">
      <c r="B10952" s="151"/>
      <c r="M10952" s="160"/>
    </row>
    <row r="10953" spans="2:13" x14ac:dyDescent="0.25">
      <c r="B10953" s="151"/>
      <c r="M10953" s="160"/>
    </row>
    <row r="10954" spans="2:13" x14ac:dyDescent="0.25">
      <c r="B10954" s="151"/>
      <c r="M10954" s="160"/>
    </row>
    <row r="10955" spans="2:13" x14ac:dyDescent="0.25">
      <c r="B10955" s="151"/>
      <c r="M10955" s="160"/>
    </row>
    <row r="10956" spans="2:13" x14ac:dyDescent="0.25">
      <c r="B10956" s="151"/>
      <c r="M10956" s="160"/>
    </row>
    <row r="10957" spans="2:13" x14ac:dyDescent="0.25">
      <c r="B10957" s="151"/>
      <c r="M10957" s="160"/>
    </row>
    <row r="10958" spans="2:13" x14ac:dyDescent="0.25">
      <c r="B10958" s="151"/>
      <c r="M10958" s="160"/>
    </row>
    <row r="10959" spans="2:13" x14ac:dyDescent="0.25">
      <c r="B10959" s="151"/>
      <c r="M10959" s="160"/>
    </row>
    <row r="10960" spans="2:13" x14ac:dyDescent="0.25">
      <c r="B10960" s="151"/>
      <c r="M10960" s="160"/>
    </row>
    <row r="10961" spans="2:13" x14ac:dyDescent="0.25">
      <c r="B10961" s="151"/>
      <c r="M10961" s="160"/>
    </row>
    <row r="10962" spans="2:13" x14ac:dyDescent="0.25">
      <c r="B10962" s="151"/>
      <c r="M10962" s="160"/>
    </row>
    <row r="10963" spans="2:13" x14ac:dyDescent="0.25">
      <c r="B10963" s="151"/>
      <c r="M10963" s="160"/>
    </row>
    <row r="10964" spans="2:13" x14ac:dyDescent="0.25">
      <c r="B10964" s="151"/>
      <c r="M10964" s="160"/>
    </row>
    <row r="10965" spans="2:13" x14ac:dyDescent="0.25">
      <c r="B10965" s="151"/>
      <c r="M10965" s="160"/>
    </row>
    <row r="10966" spans="2:13" x14ac:dyDescent="0.25">
      <c r="B10966" s="151"/>
      <c r="M10966" s="160"/>
    </row>
    <row r="10967" spans="2:13" x14ac:dyDescent="0.25">
      <c r="B10967" s="151"/>
      <c r="M10967" s="160"/>
    </row>
    <row r="10968" spans="2:13" x14ac:dyDescent="0.25">
      <c r="B10968" s="151"/>
      <c r="M10968" s="160"/>
    </row>
    <row r="10969" spans="2:13" x14ac:dyDescent="0.25">
      <c r="B10969" s="151"/>
      <c r="M10969" s="160"/>
    </row>
    <row r="10970" spans="2:13" x14ac:dyDescent="0.25">
      <c r="B10970" s="151"/>
      <c r="M10970" s="160"/>
    </row>
    <row r="10971" spans="2:13" x14ac:dyDescent="0.25">
      <c r="B10971" s="151"/>
      <c r="M10971" s="160"/>
    </row>
    <row r="10972" spans="2:13" x14ac:dyDescent="0.25">
      <c r="B10972" s="151"/>
      <c r="M10972" s="160"/>
    </row>
    <row r="10973" spans="2:13" x14ac:dyDescent="0.25">
      <c r="B10973" s="151"/>
      <c r="M10973" s="160"/>
    </row>
    <row r="10974" spans="2:13" x14ac:dyDescent="0.25">
      <c r="B10974" s="151"/>
      <c r="M10974" s="160"/>
    </row>
    <row r="10975" spans="2:13" x14ac:dyDescent="0.25">
      <c r="B10975" s="151"/>
      <c r="M10975" s="160"/>
    </row>
    <row r="10976" spans="2:13" x14ac:dyDescent="0.25">
      <c r="B10976" s="151"/>
      <c r="M10976" s="160"/>
    </row>
    <row r="10977" spans="2:13" x14ac:dyDescent="0.25">
      <c r="B10977" s="151"/>
      <c r="M10977" s="160"/>
    </row>
    <row r="10978" spans="2:13" x14ac:dyDescent="0.25">
      <c r="B10978" s="151"/>
      <c r="M10978" s="160"/>
    </row>
    <row r="10979" spans="2:13" x14ac:dyDescent="0.25">
      <c r="B10979" s="151"/>
      <c r="M10979" s="160"/>
    </row>
    <row r="10980" spans="2:13" x14ac:dyDescent="0.25">
      <c r="B10980" s="151"/>
      <c r="M10980" s="160"/>
    </row>
    <row r="10981" spans="2:13" x14ac:dyDescent="0.25">
      <c r="B10981" s="151"/>
      <c r="M10981" s="160"/>
    </row>
    <row r="10982" spans="2:13" x14ac:dyDescent="0.25">
      <c r="B10982" s="151"/>
      <c r="M10982" s="160"/>
    </row>
    <row r="10983" spans="2:13" x14ac:dyDescent="0.25">
      <c r="B10983" s="151"/>
      <c r="M10983" s="160"/>
    </row>
    <row r="10984" spans="2:13" x14ac:dyDescent="0.25">
      <c r="B10984" s="151"/>
      <c r="M10984" s="160"/>
    </row>
    <row r="10985" spans="2:13" x14ac:dyDescent="0.25">
      <c r="B10985" s="151"/>
      <c r="M10985" s="160"/>
    </row>
    <row r="10986" spans="2:13" x14ac:dyDescent="0.25">
      <c r="B10986" s="151"/>
      <c r="M10986" s="160"/>
    </row>
    <row r="10987" spans="2:13" x14ac:dyDescent="0.25">
      <c r="B10987" s="151"/>
      <c r="M10987" s="160"/>
    </row>
    <row r="10988" spans="2:13" x14ac:dyDescent="0.25">
      <c r="B10988" s="151"/>
      <c r="M10988" s="160"/>
    </row>
    <row r="10989" spans="2:13" x14ac:dyDescent="0.25">
      <c r="B10989" s="151"/>
      <c r="M10989" s="160"/>
    </row>
    <row r="10990" spans="2:13" x14ac:dyDescent="0.25">
      <c r="B10990" s="151"/>
      <c r="M10990" s="160"/>
    </row>
    <row r="10991" spans="2:13" x14ac:dyDescent="0.25">
      <c r="B10991" s="151"/>
      <c r="M10991" s="160"/>
    </row>
    <row r="10992" spans="2:13" x14ac:dyDescent="0.25">
      <c r="B10992" s="151"/>
      <c r="M10992" s="160"/>
    </row>
    <row r="10993" spans="2:13" x14ac:dyDescent="0.25">
      <c r="B10993" s="151"/>
      <c r="M10993" s="160"/>
    </row>
    <row r="10994" spans="2:13" x14ac:dyDescent="0.25">
      <c r="B10994" s="151"/>
      <c r="M10994" s="160"/>
    </row>
    <row r="10995" spans="2:13" x14ac:dyDescent="0.25">
      <c r="B10995" s="151"/>
      <c r="M10995" s="160"/>
    </row>
    <row r="10996" spans="2:13" x14ac:dyDescent="0.25">
      <c r="B10996" s="151"/>
      <c r="M10996" s="160"/>
    </row>
    <row r="10997" spans="2:13" x14ac:dyDescent="0.25">
      <c r="B10997" s="151"/>
      <c r="M10997" s="160"/>
    </row>
    <row r="10998" spans="2:13" x14ac:dyDescent="0.25">
      <c r="B10998" s="151"/>
      <c r="M10998" s="160"/>
    </row>
    <row r="10999" spans="2:13" x14ac:dyDescent="0.25">
      <c r="B10999" s="151"/>
      <c r="M10999" s="160"/>
    </row>
    <row r="11000" spans="2:13" x14ac:dyDescent="0.25">
      <c r="B11000" s="151"/>
      <c r="M11000" s="160"/>
    </row>
    <row r="11001" spans="2:13" x14ac:dyDescent="0.25">
      <c r="B11001" s="151"/>
      <c r="M11001" s="160"/>
    </row>
    <row r="11002" spans="2:13" x14ac:dyDescent="0.25">
      <c r="B11002" s="151"/>
      <c r="M11002" s="160"/>
    </row>
    <row r="11003" spans="2:13" x14ac:dyDescent="0.25">
      <c r="B11003" s="151"/>
      <c r="M11003" s="160"/>
    </row>
    <row r="11004" spans="2:13" x14ac:dyDescent="0.25">
      <c r="B11004" s="151"/>
      <c r="M11004" s="160"/>
    </row>
    <row r="11005" spans="2:13" x14ac:dyDescent="0.25">
      <c r="B11005" s="151"/>
      <c r="M11005" s="160"/>
    </row>
    <row r="11006" spans="2:13" x14ac:dyDescent="0.25">
      <c r="B11006" s="151"/>
      <c r="M11006" s="160"/>
    </row>
    <row r="11007" spans="2:13" x14ac:dyDescent="0.25">
      <c r="B11007" s="151"/>
      <c r="M11007" s="160"/>
    </row>
    <row r="11008" spans="2:13" x14ac:dyDescent="0.25">
      <c r="B11008" s="151"/>
      <c r="M11008" s="160"/>
    </row>
    <row r="11009" spans="2:13" x14ac:dyDescent="0.25">
      <c r="B11009" s="151"/>
      <c r="M11009" s="160"/>
    </row>
    <row r="11010" spans="2:13" x14ac:dyDescent="0.25">
      <c r="B11010" s="151"/>
      <c r="M11010" s="160"/>
    </row>
    <row r="11011" spans="2:13" x14ac:dyDescent="0.25">
      <c r="B11011" s="151"/>
      <c r="M11011" s="160"/>
    </row>
    <row r="11012" spans="2:13" x14ac:dyDescent="0.25">
      <c r="B11012" s="151"/>
      <c r="M11012" s="160"/>
    </row>
    <row r="11013" spans="2:13" x14ac:dyDescent="0.25">
      <c r="B11013" s="151"/>
      <c r="M11013" s="160"/>
    </row>
    <row r="11014" spans="2:13" x14ac:dyDescent="0.25">
      <c r="B11014" s="151"/>
      <c r="M11014" s="160"/>
    </row>
    <row r="11015" spans="2:13" x14ac:dyDescent="0.25">
      <c r="B11015" s="151"/>
      <c r="M11015" s="160"/>
    </row>
    <row r="11016" spans="2:13" x14ac:dyDescent="0.25">
      <c r="B11016" s="151"/>
      <c r="M11016" s="160"/>
    </row>
    <row r="11017" spans="2:13" x14ac:dyDescent="0.25">
      <c r="B11017" s="151"/>
      <c r="M11017" s="160"/>
    </row>
    <row r="11018" spans="2:13" x14ac:dyDescent="0.25">
      <c r="B11018" s="151"/>
      <c r="M11018" s="160"/>
    </row>
    <row r="11019" spans="2:13" x14ac:dyDescent="0.25">
      <c r="B11019" s="151"/>
      <c r="M11019" s="160"/>
    </row>
    <row r="11020" spans="2:13" x14ac:dyDescent="0.25">
      <c r="B11020" s="151"/>
      <c r="M11020" s="160"/>
    </row>
    <row r="11021" spans="2:13" x14ac:dyDescent="0.25">
      <c r="B11021" s="151"/>
      <c r="M11021" s="160"/>
    </row>
    <row r="11022" spans="2:13" x14ac:dyDescent="0.25">
      <c r="B11022" s="151"/>
      <c r="M11022" s="160"/>
    </row>
    <row r="11023" spans="2:13" x14ac:dyDescent="0.25">
      <c r="B11023" s="151"/>
      <c r="M11023" s="160"/>
    </row>
    <row r="11024" spans="2:13" x14ac:dyDescent="0.25">
      <c r="B11024" s="151"/>
      <c r="M11024" s="160"/>
    </row>
    <row r="11025" spans="2:13" x14ac:dyDescent="0.25">
      <c r="B11025" s="151"/>
      <c r="M11025" s="160"/>
    </row>
    <row r="11026" spans="2:13" x14ac:dyDescent="0.25">
      <c r="B11026" s="151"/>
      <c r="M11026" s="160"/>
    </row>
    <row r="11027" spans="2:13" x14ac:dyDescent="0.25">
      <c r="B11027" s="151"/>
      <c r="M11027" s="160"/>
    </row>
    <row r="11028" spans="2:13" x14ac:dyDescent="0.25">
      <c r="B11028" s="151"/>
      <c r="M11028" s="160"/>
    </row>
    <row r="11029" spans="2:13" x14ac:dyDescent="0.25">
      <c r="B11029" s="151"/>
      <c r="M11029" s="160"/>
    </row>
    <row r="11030" spans="2:13" x14ac:dyDescent="0.25">
      <c r="B11030" s="151"/>
      <c r="M11030" s="160"/>
    </row>
    <row r="11031" spans="2:13" x14ac:dyDescent="0.25">
      <c r="B11031" s="151"/>
      <c r="M11031" s="160"/>
    </row>
    <row r="11032" spans="2:13" x14ac:dyDescent="0.25">
      <c r="B11032" s="151"/>
      <c r="M11032" s="160"/>
    </row>
    <row r="11033" spans="2:13" x14ac:dyDescent="0.25">
      <c r="B11033" s="151"/>
      <c r="M11033" s="160"/>
    </row>
    <row r="11034" spans="2:13" x14ac:dyDescent="0.25">
      <c r="B11034" s="151"/>
      <c r="M11034" s="160"/>
    </row>
    <row r="11035" spans="2:13" x14ac:dyDescent="0.25">
      <c r="B11035" s="151"/>
      <c r="M11035" s="160"/>
    </row>
    <row r="11036" spans="2:13" x14ac:dyDescent="0.25">
      <c r="B11036" s="151"/>
      <c r="M11036" s="160"/>
    </row>
    <row r="11037" spans="2:13" x14ac:dyDescent="0.25">
      <c r="B11037" s="151"/>
      <c r="M11037" s="160"/>
    </row>
    <row r="11038" spans="2:13" x14ac:dyDescent="0.25">
      <c r="B11038" s="151"/>
      <c r="M11038" s="160"/>
    </row>
    <row r="11039" spans="2:13" x14ac:dyDescent="0.25">
      <c r="B11039" s="151"/>
      <c r="M11039" s="160"/>
    </row>
    <row r="11040" spans="2:13" x14ac:dyDescent="0.25">
      <c r="B11040" s="151"/>
      <c r="M11040" s="160"/>
    </row>
    <row r="11041" spans="2:13" x14ac:dyDescent="0.25">
      <c r="B11041" s="151"/>
      <c r="M11041" s="160"/>
    </row>
    <row r="11042" spans="2:13" x14ac:dyDescent="0.25">
      <c r="B11042" s="151"/>
      <c r="M11042" s="160"/>
    </row>
    <row r="11043" spans="2:13" x14ac:dyDescent="0.25">
      <c r="B11043" s="151"/>
      <c r="M11043" s="160"/>
    </row>
    <row r="11044" spans="2:13" x14ac:dyDescent="0.25">
      <c r="B11044" s="151"/>
      <c r="M11044" s="160"/>
    </row>
    <row r="11045" spans="2:13" x14ac:dyDescent="0.25">
      <c r="B11045" s="151"/>
      <c r="M11045" s="160"/>
    </row>
    <row r="11046" spans="2:13" x14ac:dyDescent="0.25">
      <c r="B11046" s="151"/>
      <c r="M11046" s="160"/>
    </row>
    <row r="11047" spans="2:13" x14ac:dyDescent="0.25">
      <c r="B11047" s="151"/>
      <c r="M11047" s="160"/>
    </row>
    <row r="11048" spans="2:13" x14ac:dyDescent="0.25">
      <c r="B11048" s="151"/>
      <c r="M11048" s="160"/>
    </row>
    <row r="11049" spans="2:13" x14ac:dyDescent="0.25">
      <c r="B11049" s="151"/>
      <c r="M11049" s="160"/>
    </row>
    <row r="11050" spans="2:13" x14ac:dyDescent="0.25">
      <c r="B11050" s="151"/>
      <c r="M11050" s="160"/>
    </row>
    <row r="11051" spans="2:13" x14ac:dyDescent="0.25">
      <c r="B11051" s="151"/>
      <c r="M11051" s="160"/>
    </row>
    <row r="11052" spans="2:13" x14ac:dyDescent="0.25">
      <c r="B11052" s="151"/>
      <c r="M11052" s="160"/>
    </row>
    <row r="11053" spans="2:13" x14ac:dyDescent="0.25">
      <c r="B11053" s="151"/>
      <c r="M11053" s="160"/>
    </row>
    <row r="11054" spans="2:13" x14ac:dyDescent="0.25">
      <c r="B11054" s="151"/>
      <c r="M11054" s="160"/>
    </row>
    <row r="11055" spans="2:13" x14ac:dyDescent="0.25">
      <c r="B11055" s="151"/>
      <c r="M11055" s="160"/>
    </row>
    <row r="11056" spans="2:13" x14ac:dyDescent="0.25">
      <c r="B11056" s="151"/>
      <c r="M11056" s="160"/>
    </row>
    <row r="11057" spans="2:13" x14ac:dyDescent="0.25">
      <c r="B11057" s="151"/>
      <c r="M11057" s="160"/>
    </row>
    <row r="11058" spans="2:13" x14ac:dyDescent="0.25">
      <c r="B11058" s="151"/>
      <c r="M11058" s="160"/>
    </row>
    <row r="11059" spans="2:13" x14ac:dyDescent="0.25">
      <c r="B11059" s="151"/>
      <c r="M11059" s="160"/>
    </row>
    <row r="11060" spans="2:13" x14ac:dyDescent="0.25">
      <c r="B11060" s="151"/>
      <c r="M11060" s="160"/>
    </row>
    <row r="11061" spans="2:13" x14ac:dyDescent="0.25">
      <c r="B11061" s="151"/>
      <c r="M11061" s="160"/>
    </row>
    <row r="11062" spans="2:13" x14ac:dyDescent="0.25">
      <c r="B11062" s="151"/>
      <c r="M11062" s="160"/>
    </row>
    <row r="11063" spans="2:13" x14ac:dyDescent="0.25">
      <c r="B11063" s="151"/>
      <c r="M11063" s="160"/>
    </row>
    <row r="11064" spans="2:13" x14ac:dyDescent="0.25">
      <c r="B11064" s="151"/>
      <c r="M11064" s="160"/>
    </row>
    <row r="11065" spans="2:13" x14ac:dyDescent="0.25">
      <c r="B11065" s="151"/>
      <c r="M11065" s="160"/>
    </row>
    <row r="11066" spans="2:13" x14ac:dyDescent="0.25">
      <c r="B11066" s="151"/>
      <c r="M11066" s="160"/>
    </row>
    <row r="11067" spans="2:13" x14ac:dyDescent="0.25">
      <c r="B11067" s="151"/>
      <c r="M11067" s="160"/>
    </row>
    <row r="11068" spans="2:13" x14ac:dyDescent="0.25">
      <c r="B11068" s="151"/>
      <c r="M11068" s="160"/>
    </row>
    <row r="11069" spans="2:13" x14ac:dyDescent="0.25">
      <c r="B11069" s="151"/>
      <c r="M11069" s="160"/>
    </row>
    <row r="11070" spans="2:13" x14ac:dyDescent="0.25">
      <c r="B11070" s="151"/>
      <c r="M11070" s="160"/>
    </row>
    <row r="11071" spans="2:13" x14ac:dyDescent="0.25">
      <c r="B11071" s="151"/>
      <c r="M11071" s="160"/>
    </row>
    <row r="11072" spans="2:13" x14ac:dyDescent="0.25">
      <c r="B11072" s="151"/>
      <c r="M11072" s="160"/>
    </row>
    <row r="11073" spans="2:13" x14ac:dyDescent="0.25">
      <c r="B11073" s="151"/>
      <c r="M11073" s="160"/>
    </row>
    <row r="11074" spans="2:13" x14ac:dyDescent="0.25">
      <c r="B11074" s="151"/>
      <c r="M11074" s="160"/>
    </row>
    <row r="11075" spans="2:13" x14ac:dyDescent="0.25">
      <c r="B11075" s="151"/>
      <c r="M11075" s="160"/>
    </row>
    <row r="11076" spans="2:13" x14ac:dyDescent="0.25">
      <c r="B11076" s="151"/>
      <c r="M11076" s="160"/>
    </row>
    <row r="11077" spans="2:13" x14ac:dyDescent="0.25">
      <c r="B11077" s="151"/>
      <c r="M11077" s="160"/>
    </row>
    <row r="11078" spans="2:13" x14ac:dyDescent="0.25">
      <c r="B11078" s="151"/>
      <c r="M11078" s="160"/>
    </row>
    <row r="11079" spans="2:13" x14ac:dyDescent="0.25">
      <c r="B11079" s="151"/>
      <c r="M11079" s="160"/>
    </row>
    <row r="11080" spans="2:13" x14ac:dyDescent="0.25">
      <c r="B11080" s="151"/>
      <c r="M11080" s="160"/>
    </row>
    <row r="11081" spans="2:13" x14ac:dyDescent="0.25">
      <c r="B11081" s="151"/>
      <c r="M11081" s="160"/>
    </row>
    <row r="11082" spans="2:13" x14ac:dyDescent="0.25">
      <c r="B11082" s="151"/>
      <c r="M11082" s="160"/>
    </row>
    <row r="11083" spans="2:13" x14ac:dyDescent="0.25">
      <c r="B11083" s="151"/>
      <c r="M11083" s="160"/>
    </row>
    <row r="11084" spans="2:13" x14ac:dyDescent="0.25">
      <c r="B11084" s="151"/>
      <c r="M11084" s="160"/>
    </row>
    <row r="11085" spans="2:13" x14ac:dyDescent="0.25">
      <c r="B11085" s="151"/>
      <c r="M11085" s="160"/>
    </row>
    <row r="11086" spans="2:13" x14ac:dyDescent="0.25">
      <c r="B11086" s="151"/>
      <c r="M11086" s="160"/>
    </row>
    <row r="11087" spans="2:13" x14ac:dyDescent="0.25">
      <c r="B11087" s="151"/>
      <c r="M11087" s="160"/>
    </row>
    <row r="11088" spans="2:13" x14ac:dyDescent="0.25">
      <c r="B11088" s="151"/>
      <c r="M11088" s="160"/>
    </row>
    <row r="11089" spans="2:13" x14ac:dyDescent="0.25">
      <c r="B11089" s="151"/>
      <c r="M11089" s="160"/>
    </row>
    <row r="11090" spans="2:13" x14ac:dyDescent="0.25">
      <c r="B11090" s="151"/>
      <c r="M11090" s="160"/>
    </row>
    <row r="11091" spans="2:13" x14ac:dyDescent="0.25">
      <c r="B11091" s="151"/>
      <c r="M11091" s="160"/>
    </row>
    <row r="11092" spans="2:13" x14ac:dyDescent="0.25">
      <c r="B11092" s="151"/>
      <c r="M11092" s="160"/>
    </row>
    <row r="11093" spans="2:13" x14ac:dyDescent="0.25">
      <c r="B11093" s="151"/>
      <c r="M11093" s="160"/>
    </row>
    <row r="11094" spans="2:13" x14ac:dyDescent="0.25">
      <c r="B11094" s="151"/>
      <c r="M11094" s="160"/>
    </row>
    <row r="11095" spans="2:13" x14ac:dyDescent="0.25">
      <c r="B11095" s="151"/>
      <c r="M11095" s="160"/>
    </row>
    <row r="11096" spans="2:13" x14ac:dyDescent="0.25">
      <c r="B11096" s="151"/>
      <c r="M11096" s="160"/>
    </row>
    <row r="11097" spans="2:13" x14ac:dyDescent="0.25">
      <c r="B11097" s="151"/>
      <c r="M11097" s="160"/>
    </row>
    <row r="11098" spans="2:13" x14ac:dyDescent="0.25">
      <c r="B11098" s="151"/>
      <c r="M11098" s="160"/>
    </row>
    <row r="11099" spans="2:13" x14ac:dyDescent="0.25">
      <c r="B11099" s="151"/>
      <c r="M11099" s="160"/>
    </row>
    <row r="11100" spans="2:13" x14ac:dyDescent="0.25">
      <c r="B11100" s="151"/>
      <c r="M11100" s="160"/>
    </row>
    <row r="11101" spans="2:13" x14ac:dyDescent="0.25">
      <c r="B11101" s="151"/>
      <c r="M11101" s="160"/>
    </row>
    <row r="11102" spans="2:13" x14ac:dyDescent="0.25">
      <c r="B11102" s="151"/>
      <c r="M11102" s="160"/>
    </row>
    <row r="11103" spans="2:13" x14ac:dyDescent="0.25">
      <c r="B11103" s="151"/>
      <c r="M11103" s="160"/>
    </row>
    <row r="11104" spans="2:13" x14ac:dyDescent="0.25">
      <c r="B11104" s="151"/>
      <c r="M11104" s="160"/>
    </row>
    <row r="11105" spans="2:13" x14ac:dyDescent="0.25">
      <c r="B11105" s="151"/>
      <c r="M11105" s="160"/>
    </row>
    <row r="11106" spans="2:13" x14ac:dyDescent="0.25">
      <c r="B11106" s="151"/>
      <c r="M11106" s="160"/>
    </row>
    <row r="11107" spans="2:13" x14ac:dyDescent="0.25">
      <c r="B11107" s="151"/>
      <c r="M11107" s="160"/>
    </row>
    <row r="11108" spans="2:13" x14ac:dyDescent="0.25">
      <c r="B11108" s="151"/>
      <c r="M11108" s="160"/>
    </row>
    <row r="11109" spans="2:13" x14ac:dyDescent="0.25">
      <c r="B11109" s="151"/>
      <c r="M11109" s="160"/>
    </row>
    <row r="11110" spans="2:13" x14ac:dyDescent="0.25">
      <c r="B11110" s="151"/>
      <c r="M11110" s="160"/>
    </row>
    <row r="11111" spans="2:13" x14ac:dyDescent="0.25">
      <c r="B11111" s="151"/>
      <c r="M11111" s="160"/>
    </row>
    <row r="11112" spans="2:13" x14ac:dyDescent="0.25">
      <c r="B11112" s="151"/>
      <c r="M11112" s="160"/>
    </row>
    <row r="11113" spans="2:13" x14ac:dyDescent="0.25">
      <c r="B11113" s="151"/>
      <c r="M11113" s="160"/>
    </row>
    <row r="11114" spans="2:13" x14ac:dyDescent="0.25">
      <c r="B11114" s="151"/>
      <c r="M11114" s="160"/>
    </row>
    <row r="11115" spans="2:13" x14ac:dyDescent="0.25">
      <c r="B11115" s="151"/>
      <c r="M11115" s="160"/>
    </row>
    <row r="11116" spans="2:13" x14ac:dyDescent="0.25">
      <c r="B11116" s="151"/>
      <c r="M11116" s="160"/>
    </row>
    <row r="11117" spans="2:13" x14ac:dyDescent="0.25">
      <c r="B11117" s="151"/>
      <c r="M11117" s="160"/>
    </row>
    <row r="11118" spans="2:13" x14ac:dyDescent="0.25">
      <c r="B11118" s="151"/>
      <c r="M11118" s="160"/>
    </row>
    <row r="11119" spans="2:13" x14ac:dyDescent="0.25">
      <c r="B11119" s="151"/>
      <c r="M11119" s="160"/>
    </row>
    <row r="11120" spans="2:13" x14ac:dyDescent="0.25">
      <c r="B11120" s="151"/>
      <c r="M11120" s="160"/>
    </row>
    <row r="11121" spans="2:13" x14ac:dyDescent="0.25">
      <c r="B11121" s="151"/>
      <c r="M11121" s="160"/>
    </row>
    <row r="11122" spans="2:13" x14ac:dyDescent="0.25">
      <c r="B11122" s="151"/>
      <c r="M11122" s="160"/>
    </row>
    <row r="11123" spans="2:13" x14ac:dyDescent="0.25">
      <c r="B11123" s="151"/>
      <c r="M11123" s="160"/>
    </row>
    <row r="11124" spans="2:13" x14ac:dyDescent="0.25">
      <c r="B11124" s="151"/>
      <c r="M11124" s="160"/>
    </row>
    <row r="11125" spans="2:13" x14ac:dyDescent="0.25">
      <c r="B11125" s="151"/>
      <c r="M11125" s="160"/>
    </row>
    <row r="11126" spans="2:13" x14ac:dyDescent="0.25">
      <c r="B11126" s="151"/>
      <c r="M11126" s="160"/>
    </row>
    <row r="11127" spans="2:13" x14ac:dyDescent="0.25">
      <c r="B11127" s="151"/>
      <c r="M11127" s="160"/>
    </row>
    <row r="11128" spans="2:13" x14ac:dyDescent="0.25">
      <c r="B11128" s="151"/>
      <c r="M11128" s="160"/>
    </row>
    <row r="11129" spans="2:13" x14ac:dyDescent="0.25">
      <c r="B11129" s="151"/>
      <c r="M11129" s="160"/>
    </row>
    <row r="11130" spans="2:13" x14ac:dyDescent="0.25">
      <c r="B11130" s="151"/>
      <c r="M11130" s="160"/>
    </row>
    <row r="11131" spans="2:13" x14ac:dyDescent="0.25">
      <c r="B11131" s="151"/>
      <c r="M11131" s="160"/>
    </row>
    <row r="11132" spans="2:13" x14ac:dyDescent="0.25">
      <c r="B11132" s="151"/>
      <c r="M11132" s="160"/>
    </row>
    <row r="11133" spans="2:13" x14ac:dyDescent="0.25">
      <c r="B11133" s="151"/>
      <c r="M11133" s="160"/>
    </row>
    <row r="11134" spans="2:13" x14ac:dyDescent="0.25">
      <c r="B11134" s="151"/>
      <c r="M11134" s="160"/>
    </row>
    <row r="11135" spans="2:13" x14ac:dyDescent="0.25">
      <c r="B11135" s="151"/>
      <c r="M11135" s="160"/>
    </row>
    <row r="11136" spans="2:13" x14ac:dyDescent="0.25">
      <c r="B11136" s="151"/>
      <c r="M11136" s="160"/>
    </row>
    <row r="11137" spans="2:13" x14ac:dyDescent="0.25">
      <c r="B11137" s="151"/>
      <c r="M11137" s="160"/>
    </row>
    <row r="11138" spans="2:13" x14ac:dyDescent="0.25">
      <c r="B11138" s="151"/>
      <c r="M11138" s="160"/>
    </row>
    <row r="11139" spans="2:13" x14ac:dyDescent="0.25">
      <c r="B11139" s="151"/>
      <c r="M11139" s="160"/>
    </row>
    <row r="11140" spans="2:13" x14ac:dyDescent="0.25">
      <c r="B11140" s="151"/>
      <c r="M11140" s="160"/>
    </row>
    <row r="11141" spans="2:13" x14ac:dyDescent="0.25">
      <c r="B11141" s="151"/>
      <c r="M11141" s="160"/>
    </row>
    <row r="11142" spans="2:13" x14ac:dyDescent="0.25">
      <c r="B11142" s="151"/>
      <c r="M11142" s="160"/>
    </row>
    <row r="11143" spans="2:13" x14ac:dyDescent="0.25">
      <c r="B11143" s="151"/>
      <c r="M11143" s="160"/>
    </row>
    <row r="11144" spans="2:13" x14ac:dyDescent="0.25">
      <c r="B11144" s="151"/>
      <c r="M11144" s="160"/>
    </row>
    <row r="11145" spans="2:13" x14ac:dyDescent="0.25">
      <c r="B11145" s="151"/>
      <c r="M11145" s="160"/>
    </row>
    <row r="11146" spans="2:13" x14ac:dyDescent="0.25">
      <c r="B11146" s="151"/>
      <c r="M11146" s="160"/>
    </row>
    <row r="11147" spans="2:13" x14ac:dyDescent="0.25">
      <c r="B11147" s="151"/>
      <c r="M11147" s="160"/>
    </row>
    <row r="11148" spans="2:13" x14ac:dyDescent="0.25">
      <c r="B11148" s="151"/>
      <c r="M11148" s="160"/>
    </row>
    <row r="11149" spans="2:13" x14ac:dyDescent="0.25">
      <c r="B11149" s="151"/>
      <c r="M11149" s="160"/>
    </row>
    <row r="11150" spans="2:13" x14ac:dyDescent="0.25">
      <c r="B11150" s="151"/>
      <c r="M11150" s="160"/>
    </row>
    <row r="11151" spans="2:13" x14ac:dyDescent="0.25">
      <c r="B11151" s="151"/>
      <c r="M11151" s="160"/>
    </row>
    <row r="11152" spans="2:13" x14ac:dyDescent="0.25">
      <c r="B11152" s="151"/>
      <c r="M11152" s="160"/>
    </row>
    <row r="11153" spans="2:13" x14ac:dyDescent="0.25">
      <c r="B11153" s="151"/>
      <c r="M11153" s="160"/>
    </row>
    <row r="11154" spans="2:13" x14ac:dyDescent="0.25">
      <c r="B11154" s="151"/>
      <c r="M11154" s="160"/>
    </row>
    <row r="11155" spans="2:13" x14ac:dyDescent="0.25">
      <c r="B11155" s="151"/>
      <c r="M11155" s="160"/>
    </row>
    <row r="11156" spans="2:13" x14ac:dyDescent="0.25">
      <c r="B11156" s="151"/>
      <c r="M11156" s="160"/>
    </row>
    <row r="11157" spans="2:13" x14ac:dyDescent="0.25">
      <c r="B11157" s="151"/>
      <c r="M11157" s="160"/>
    </row>
    <row r="11158" spans="2:13" x14ac:dyDescent="0.25">
      <c r="B11158" s="151"/>
      <c r="M11158" s="160"/>
    </row>
    <row r="11159" spans="2:13" x14ac:dyDescent="0.25">
      <c r="B11159" s="151"/>
      <c r="M11159" s="160"/>
    </row>
    <row r="11160" spans="2:13" x14ac:dyDescent="0.25">
      <c r="B11160" s="151"/>
      <c r="M11160" s="160"/>
    </row>
    <row r="11161" spans="2:13" x14ac:dyDescent="0.25">
      <c r="B11161" s="151"/>
      <c r="M11161" s="160"/>
    </row>
    <row r="11162" spans="2:13" x14ac:dyDescent="0.25">
      <c r="B11162" s="151"/>
      <c r="M11162" s="160"/>
    </row>
    <row r="11163" spans="2:13" x14ac:dyDescent="0.25">
      <c r="B11163" s="151"/>
      <c r="M11163" s="160"/>
    </row>
    <row r="11164" spans="2:13" x14ac:dyDescent="0.25">
      <c r="B11164" s="151"/>
      <c r="M11164" s="160"/>
    </row>
    <row r="11165" spans="2:13" x14ac:dyDescent="0.25">
      <c r="B11165" s="151"/>
      <c r="M11165" s="160"/>
    </row>
    <row r="11166" spans="2:13" x14ac:dyDescent="0.25">
      <c r="B11166" s="151"/>
      <c r="M11166" s="160"/>
    </row>
    <row r="11167" spans="2:13" x14ac:dyDescent="0.25">
      <c r="B11167" s="151"/>
      <c r="M11167" s="160"/>
    </row>
    <row r="11168" spans="2:13" x14ac:dyDescent="0.25">
      <c r="B11168" s="151"/>
      <c r="M11168" s="160"/>
    </row>
    <row r="11169" spans="2:13" x14ac:dyDescent="0.25">
      <c r="B11169" s="151"/>
      <c r="M11169" s="160"/>
    </row>
    <row r="11170" spans="2:13" x14ac:dyDescent="0.25">
      <c r="B11170" s="151"/>
      <c r="M11170" s="160"/>
    </row>
    <row r="11171" spans="2:13" x14ac:dyDescent="0.25">
      <c r="B11171" s="151"/>
      <c r="M11171" s="160"/>
    </row>
    <row r="11172" spans="2:13" x14ac:dyDescent="0.25">
      <c r="B11172" s="151"/>
      <c r="M11172" s="160"/>
    </row>
    <row r="11173" spans="2:13" x14ac:dyDescent="0.25">
      <c r="B11173" s="151"/>
      <c r="M11173" s="160"/>
    </row>
    <row r="11174" spans="2:13" x14ac:dyDescent="0.25">
      <c r="B11174" s="151"/>
      <c r="M11174" s="160"/>
    </row>
    <row r="11175" spans="2:13" x14ac:dyDescent="0.25">
      <c r="B11175" s="151"/>
      <c r="M11175" s="160"/>
    </row>
    <row r="11176" spans="2:13" x14ac:dyDescent="0.25">
      <c r="B11176" s="151"/>
      <c r="M11176" s="160"/>
    </row>
    <row r="11177" spans="2:13" x14ac:dyDescent="0.25">
      <c r="B11177" s="151"/>
      <c r="M11177" s="160"/>
    </row>
    <row r="11178" spans="2:13" x14ac:dyDescent="0.25">
      <c r="B11178" s="151"/>
      <c r="M11178" s="160"/>
    </row>
    <row r="11179" spans="2:13" x14ac:dyDescent="0.25">
      <c r="B11179" s="151"/>
      <c r="M11179" s="160"/>
    </row>
    <row r="11180" spans="2:13" x14ac:dyDescent="0.25">
      <c r="B11180" s="151"/>
      <c r="M11180" s="160"/>
    </row>
    <row r="11181" spans="2:13" x14ac:dyDescent="0.25">
      <c r="B11181" s="151"/>
      <c r="M11181" s="160"/>
    </row>
    <row r="11182" spans="2:13" x14ac:dyDescent="0.25">
      <c r="B11182" s="151"/>
      <c r="M11182" s="160"/>
    </row>
    <row r="11183" spans="2:13" x14ac:dyDescent="0.25">
      <c r="B11183" s="151"/>
      <c r="M11183" s="160"/>
    </row>
    <row r="11184" spans="2:13" x14ac:dyDescent="0.25">
      <c r="B11184" s="151"/>
      <c r="M11184" s="160"/>
    </row>
    <row r="11185" spans="2:13" x14ac:dyDescent="0.25">
      <c r="B11185" s="151"/>
      <c r="M11185" s="160"/>
    </row>
    <row r="11186" spans="2:13" x14ac:dyDescent="0.25">
      <c r="B11186" s="151"/>
      <c r="M11186" s="160"/>
    </row>
    <row r="11187" spans="2:13" x14ac:dyDescent="0.25">
      <c r="B11187" s="151"/>
      <c r="M11187" s="160"/>
    </row>
    <row r="11188" spans="2:13" x14ac:dyDescent="0.25">
      <c r="B11188" s="151"/>
      <c r="M11188" s="160"/>
    </row>
    <row r="11189" spans="2:13" x14ac:dyDescent="0.25">
      <c r="B11189" s="151"/>
      <c r="M11189" s="160"/>
    </row>
    <row r="11190" spans="2:13" x14ac:dyDescent="0.25">
      <c r="B11190" s="151"/>
      <c r="M11190" s="160"/>
    </row>
    <row r="11191" spans="2:13" x14ac:dyDescent="0.25">
      <c r="B11191" s="151"/>
      <c r="M11191" s="160"/>
    </row>
    <row r="11192" spans="2:13" x14ac:dyDescent="0.25">
      <c r="B11192" s="151"/>
      <c r="M11192" s="160"/>
    </row>
    <row r="11193" spans="2:13" x14ac:dyDescent="0.25">
      <c r="B11193" s="151"/>
      <c r="M11193" s="160"/>
    </row>
    <row r="11194" spans="2:13" x14ac:dyDescent="0.25">
      <c r="B11194" s="151"/>
      <c r="M11194" s="160"/>
    </row>
    <row r="11195" spans="2:13" x14ac:dyDescent="0.25">
      <c r="B11195" s="151"/>
      <c r="M11195" s="160"/>
    </row>
    <row r="11196" spans="2:13" x14ac:dyDescent="0.25">
      <c r="B11196" s="151"/>
      <c r="M11196" s="160"/>
    </row>
    <row r="11197" spans="2:13" x14ac:dyDescent="0.25">
      <c r="B11197" s="151"/>
      <c r="M11197" s="160"/>
    </row>
    <row r="11198" spans="2:13" x14ac:dyDescent="0.25">
      <c r="B11198" s="151"/>
      <c r="M11198" s="160"/>
    </row>
    <row r="11199" spans="2:13" x14ac:dyDescent="0.25">
      <c r="B11199" s="151"/>
      <c r="M11199" s="160"/>
    </row>
    <row r="11200" spans="2:13" x14ac:dyDescent="0.25">
      <c r="B11200" s="151"/>
      <c r="M11200" s="160"/>
    </row>
    <row r="11201" spans="2:13" x14ac:dyDescent="0.25">
      <c r="B11201" s="151"/>
      <c r="M11201" s="160"/>
    </row>
    <row r="11202" spans="2:13" x14ac:dyDescent="0.25">
      <c r="B11202" s="151"/>
      <c r="M11202" s="160"/>
    </row>
    <row r="11203" spans="2:13" x14ac:dyDescent="0.25">
      <c r="B11203" s="151"/>
      <c r="M11203" s="160"/>
    </row>
    <row r="11204" spans="2:13" x14ac:dyDescent="0.25">
      <c r="B11204" s="151"/>
      <c r="M11204" s="160"/>
    </row>
    <row r="11205" spans="2:13" x14ac:dyDescent="0.25">
      <c r="B11205" s="151"/>
      <c r="M11205" s="160"/>
    </row>
    <row r="11206" spans="2:13" x14ac:dyDescent="0.25">
      <c r="B11206" s="151"/>
      <c r="M11206" s="160"/>
    </row>
    <row r="11207" spans="2:13" x14ac:dyDescent="0.25">
      <c r="B11207" s="151"/>
      <c r="M11207" s="160"/>
    </row>
    <row r="11208" spans="2:13" x14ac:dyDescent="0.25">
      <c r="B11208" s="151"/>
      <c r="M11208" s="160"/>
    </row>
    <row r="11209" spans="2:13" x14ac:dyDescent="0.25">
      <c r="B11209" s="151"/>
      <c r="M11209" s="160"/>
    </row>
    <row r="11210" spans="2:13" x14ac:dyDescent="0.25">
      <c r="B11210" s="151"/>
      <c r="M11210" s="160"/>
    </row>
    <row r="11211" spans="2:13" x14ac:dyDescent="0.25">
      <c r="B11211" s="151"/>
      <c r="M11211" s="160"/>
    </row>
    <row r="11212" spans="2:13" x14ac:dyDescent="0.25">
      <c r="B11212" s="151"/>
      <c r="M11212" s="160"/>
    </row>
    <row r="11213" spans="2:13" x14ac:dyDescent="0.25">
      <c r="B11213" s="151"/>
      <c r="M11213" s="160"/>
    </row>
    <row r="11214" spans="2:13" x14ac:dyDescent="0.25">
      <c r="B11214" s="151"/>
      <c r="M11214" s="160"/>
    </row>
    <row r="11215" spans="2:13" x14ac:dyDescent="0.25">
      <c r="B11215" s="151"/>
      <c r="M11215" s="160"/>
    </row>
    <row r="11216" spans="2:13" x14ac:dyDescent="0.25">
      <c r="B11216" s="151"/>
      <c r="M11216" s="160"/>
    </row>
    <row r="11217" spans="2:13" x14ac:dyDescent="0.25">
      <c r="B11217" s="151"/>
      <c r="M11217" s="160"/>
    </row>
    <row r="11218" spans="2:13" x14ac:dyDescent="0.25">
      <c r="B11218" s="151"/>
      <c r="M11218" s="160"/>
    </row>
    <row r="11219" spans="2:13" x14ac:dyDescent="0.25">
      <c r="B11219" s="151"/>
      <c r="M11219" s="160"/>
    </row>
    <row r="11220" spans="2:13" x14ac:dyDescent="0.25">
      <c r="B11220" s="151"/>
      <c r="M11220" s="160"/>
    </row>
    <row r="11221" spans="2:13" x14ac:dyDescent="0.25">
      <c r="B11221" s="151"/>
      <c r="M11221" s="160"/>
    </row>
    <row r="11222" spans="2:13" x14ac:dyDescent="0.25">
      <c r="B11222" s="151"/>
      <c r="M11222" s="160"/>
    </row>
    <row r="11223" spans="2:13" x14ac:dyDescent="0.25">
      <c r="B11223" s="151"/>
      <c r="M11223" s="160"/>
    </row>
    <row r="11224" spans="2:13" x14ac:dyDescent="0.25">
      <c r="B11224" s="151"/>
      <c r="M11224" s="160"/>
    </row>
    <row r="11225" spans="2:13" x14ac:dyDescent="0.25">
      <c r="B11225" s="151"/>
      <c r="M11225" s="160"/>
    </row>
    <row r="11226" spans="2:13" x14ac:dyDescent="0.25">
      <c r="B11226" s="151"/>
      <c r="M11226" s="160"/>
    </row>
    <row r="11227" spans="2:13" x14ac:dyDescent="0.25">
      <c r="B11227" s="151"/>
      <c r="M11227" s="160"/>
    </row>
    <row r="11228" spans="2:13" x14ac:dyDescent="0.25">
      <c r="B11228" s="151"/>
      <c r="M11228" s="160"/>
    </row>
    <row r="11229" spans="2:13" x14ac:dyDescent="0.25">
      <c r="B11229" s="151"/>
      <c r="M11229" s="160"/>
    </row>
    <row r="11230" spans="2:13" x14ac:dyDescent="0.25">
      <c r="B11230" s="151"/>
      <c r="M11230" s="160"/>
    </row>
    <row r="11231" spans="2:13" x14ac:dyDescent="0.25">
      <c r="B11231" s="151"/>
      <c r="M11231" s="160"/>
    </row>
    <row r="11232" spans="2:13" x14ac:dyDescent="0.25">
      <c r="B11232" s="151"/>
      <c r="M11232" s="160"/>
    </row>
    <row r="11233" spans="2:13" x14ac:dyDescent="0.25">
      <c r="B11233" s="151"/>
      <c r="M11233" s="160"/>
    </row>
    <row r="11234" spans="2:13" x14ac:dyDescent="0.25">
      <c r="B11234" s="151"/>
      <c r="M11234" s="160"/>
    </row>
    <row r="11235" spans="2:13" x14ac:dyDescent="0.25">
      <c r="B11235" s="151"/>
      <c r="M11235" s="160"/>
    </row>
    <row r="11236" spans="2:13" x14ac:dyDescent="0.25">
      <c r="B11236" s="151"/>
      <c r="M11236" s="160"/>
    </row>
    <row r="11237" spans="2:13" x14ac:dyDescent="0.25">
      <c r="B11237" s="151"/>
      <c r="M11237" s="160"/>
    </row>
    <row r="11238" spans="2:13" x14ac:dyDescent="0.25">
      <c r="B11238" s="151"/>
      <c r="M11238" s="160"/>
    </row>
    <row r="11239" spans="2:13" x14ac:dyDescent="0.25">
      <c r="B11239" s="151"/>
      <c r="M11239" s="160"/>
    </row>
    <row r="11240" spans="2:13" x14ac:dyDescent="0.25">
      <c r="B11240" s="151"/>
      <c r="M11240" s="160"/>
    </row>
    <row r="11241" spans="2:13" x14ac:dyDescent="0.25">
      <c r="B11241" s="151"/>
      <c r="M11241" s="160"/>
    </row>
    <row r="11242" spans="2:13" x14ac:dyDescent="0.25">
      <c r="B11242" s="151"/>
      <c r="M11242" s="160"/>
    </row>
    <row r="11243" spans="2:13" x14ac:dyDescent="0.25">
      <c r="B11243" s="151"/>
      <c r="M11243" s="160"/>
    </row>
    <row r="11244" spans="2:13" x14ac:dyDescent="0.25">
      <c r="B11244" s="151"/>
      <c r="M11244" s="160"/>
    </row>
    <row r="11245" spans="2:13" x14ac:dyDescent="0.25">
      <c r="B11245" s="151"/>
      <c r="M11245" s="160"/>
    </row>
    <row r="11246" spans="2:13" x14ac:dyDescent="0.25">
      <c r="B11246" s="151"/>
      <c r="M11246" s="160"/>
    </row>
    <row r="11247" spans="2:13" x14ac:dyDescent="0.25">
      <c r="B11247" s="151"/>
      <c r="M11247" s="160"/>
    </row>
    <row r="11248" spans="2:13" x14ac:dyDescent="0.25">
      <c r="B11248" s="151"/>
      <c r="M11248" s="160"/>
    </row>
    <row r="11249" spans="2:13" x14ac:dyDescent="0.25">
      <c r="B11249" s="151"/>
      <c r="M11249" s="160"/>
    </row>
    <row r="11250" spans="2:13" x14ac:dyDescent="0.25">
      <c r="B11250" s="151"/>
      <c r="M11250" s="160"/>
    </row>
    <row r="11251" spans="2:13" x14ac:dyDescent="0.25">
      <c r="B11251" s="151"/>
      <c r="M11251" s="160"/>
    </row>
    <row r="11252" spans="2:13" x14ac:dyDescent="0.25">
      <c r="B11252" s="151"/>
      <c r="M11252" s="160"/>
    </row>
    <row r="11253" spans="2:13" x14ac:dyDescent="0.25">
      <c r="B11253" s="151"/>
      <c r="M11253" s="160"/>
    </row>
    <row r="11254" spans="2:13" x14ac:dyDescent="0.25">
      <c r="B11254" s="151"/>
      <c r="M11254" s="160"/>
    </row>
    <row r="11255" spans="2:13" x14ac:dyDescent="0.25">
      <c r="B11255" s="151"/>
      <c r="M11255" s="160"/>
    </row>
    <row r="11256" spans="2:13" x14ac:dyDescent="0.25">
      <c r="B11256" s="151"/>
      <c r="M11256" s="160"/>
    </row>
    <row r="11257" spans="2:13" x14ac:dyDescent="0.25">
      <c r="B11257" s="151"/>
      <c r="M11257" s="160"/>
    </row>
    <row r="11258" spans="2:13" x14ac:dyDescent="0.25">
      <c r="B11258" s="151"/>
      <c r="M11258" s="160"/>
    </row>
    <row r="11259" spans="2:13" x14ac:dyDescent="0.25">
      <c r="B11259" s="151"/>
      <c r="M11259" s="160"/>
    </row>
    <row r="11260" spans="2:13" x14ac:dyDescent="0.25">
      <c r="B11260" s="151"/>
      <c r="M11260" s="160"/>
    </row>
    <row r="11261" spans="2:13" x14ac:dyDescent="0.25">
      <c r="B11261" s="151"/>
      <c r="M11261" s="160"/>
    </row>
    <row r="11262" spans="2:13" x14ac:dyDescent="0.25">
      <c r="B11262" s="151"/>
      <c r="M11262" s="160"/>
    </row>
    <row r="11263" spans="2:13" x14ac:dyDescent="0.25">
      <c r="B11263" s="151"/>
      <c r="M11263" s="160"/>
    </row>
    <row r="11264" spans="2:13" x14ac:dyDescent="0.25">
      <c r="B11264" s="151"/>
      <c r="M11264" s="160"/>
    </row>
    <row r="11265" spans="2:13" x14ac:dyDescent="0.25">
      <c r="B11265" s="151"/>
      <c r="M11265" s="160"/>
    </row>
    <row r="11266" spans="2:13" x14ac:dyDescent="0.25">
      <c r="B11266" s="151"/>
      <c r="M11266" s="160"/>
    </row>
    <row r="11267" spans="2:13" x14ac:dyDescent="0.25">
      <c r="B11267" s="151"/>
      <c r="M11267" s="160"/>
    </row>
    <row r="11268" spans="2:13" x14ac:dyDescent="0.25">
      <c r="B11268" s="151"/>
      <c r="M11268" s="160"/>
    </row>
    <row r="11269" spans="2:13" x14ac:dyDescent="0.25">
      <c r="B11269" s="151"/>
      <c r="M11269" s="160"/>
    </row>
    <row r="11270" spans="2:13" x14ac:dyDescent="0.25">
      <c r="B11270" s="151"/>
      <c r="M11270" s="160"/>
    </row>
    <row r="11271" spans="2:13" x14ac:dyDescent="0.25">
      <c r="B11271" s="151"/>
      <c r="M11271" s="160"/>
    </row>
    <row r="11272" spans="2:13" x14ac:dyDescent="0.25">
      <c r="B11272" s="151"/>
      <c r="M11272" s="160"/>
    </row>
    <row r="11273" spans="2:13" x14ac:dyDescent="0.25">
      <c r="B11273" s="151"/>
      <c r="M11273" s="160"/>
    </row>
    <row r="11274" spans="2:13" x14ac:dyDescent="0.25">
      <c r="B11274" s="151"/>
      <c r="M11274" s="160"/>
    </row>
    <row r="11275" spans="2:13" x14ac:dyDescent="0.25">
      <c r="B11275" s="151"/>
      <c r="M11275" s="160"/>
    </row>
    <row r="11276" spans="2:13" x14ac:dyDescent="0.25">
      <c r="B11276" s="151"/>
      <c r="M11276" s="160"/>
    </row>
    <row r="11277" spans="2:13" x14ac:dyDescent="0.25">
      <c r="B11277" s="151"/>
      <c r="M11277" s="160"/>
    </row>
    <row r="11278" spans="2:13" x14ac:dyDescent="0.25">
      <c r="B11278" s="151"/>
      <c r="M11278" s="160"/>
    </row>
    <row r="11279" spans="2:13" x14ac:dyDescent="0.25">
      <c r="B11279" s="151"/>
      <c r="M11279" s="160"/>
    </row>
    <row r="11280" spans="2:13" x14ac:dyDescent="0.25">
      <c r="B11280" s="151"/>
      <c r="M11280" s="160"/>
    </row>
    <row r="11281" spans="2:13" x14ac:dyDescent="0.25">
      <c r="B11281" s="151"/>
      <c r="M11281" s="160"/>
    </row>
    <row r="11282" spans="2:13" x14ac:dyDescent="0.25">
      <c r="B11282" s="151"/>
      <c r="M11282" s="160"/>
    </row>
    <row r="11283" spans="2:13" x14ac:dyDescent="0.25">
      <c r="B11283" s="151"/>
      <c r="M11283" s="160"/>
    </row>
    <row r="11284" spans="2:13" x14ac:dyDescent="0.25">
      <c r="B11284" s="151"/>
      <c r="M11284" s="160"/>
    </row>
    <row r="11285" spans="2:13" x14ac:dyDescent="0.25">
      <c r="B11285" s="151"/>
      <c r="M11285" s="160"/>
    </row>
    <row r="11286" spans="2:13" x14ac:dyDescent="0.25">
      <c r="B11286" s="151"/>
      <c r="M11286" s="160"/>
    </row>
    <row r="11287" spans="2:13" x14ac:dyDescent="0.25">
      <c r="B11287" s="151"/>
      <c r="M11287" s="160"/>
    </row>
    <row r="11288" spans="2:13" x14ac:dyDescent="0.25">
      <c r="B11288" s="151"/>
      <c r="M11288" s="160"/>
    </row>
    <row r="11289" spans="2:13" x14ac:dyDescent="0.25">
      <c r="B11289" s="151"/>
      <c r="M11289" s="160"/>
    </row>
    <row r="11290" spans="2:13" x14ac:dyDescent="0.25">
      <c r="B11290" s="151"/>
      <c r="M11290" s="160"/>
    </row>
    <row r="11291" spans="2:13" x14ac:dyDescent="0.25">
      <c r="B11291" s="151"/>
      <c r="M11291" s="160"/>
    </row>
    <row r="11292" spans="2:13" x14ac:dyDescent="0.25">
      <c r="B11292" s="151"/>
      <c r="M11292" s="160"/>
    </row>
    <row r="11293" spans="2:13" x14ac:dyDescent="0.25">
      <c r="B11293" s="151"/>
      <c r="M11293" s="160"/>
    </row>
    <row r="11294" spans="2:13" x14ac:dyDescent="0.25">
      <c r="B11294" s="151"/>
      <c r="M11294" s="160"/>
    </row>
    <row r="11295" spans="2:13" x14ac:dyDescent="0.25">
      <c r="B11295" s="151"/>
      <c r="M11295" s="160"/>
    </row>
    <row r="11296" spans="2:13" x14ac:dyDescent="0.25">
      <c r="B11296" s="151"/>
      <c r="M11296" s="160"/>
    </row>
    <row r="11297" spans="2:13" x14ac:dyDescent="0.25">
      <c r="B11297" s="151"/>
      <c r="M11297" s="160"/>
    </row>
    <row r="11298" spans="2:13" x14ac:dyDescent="0.25">
      <c r="B11298" s="151"/>
      <c r="M11298" s="160"/>
    </row>
    <row r="11299" spans="2:13" x14ac:dyDescent="0.25">
      <c r="B11299" s="151"/>
      <c r="M11299" s="160"/>
    </row>
    <row r="11300" spans="2:13" x14ac:dyDescent="0.25">
      <c r="B11300" s="151"/>
      <c r="M11300" s="160"/>
    </row>
    <row r="11301" spans="2:13" x14ac:dyDescent="0.25">
      <c r="B11301" s="151"/>
      <c r="M11301" s="160"/>
    </row>
    <row r="11302" spans="2:13" x14ac:dyDescent="0.25">
      <c r="B11302" s="151"/>
      <c r="M11302" s="160"/>
    </row>
    <row r="11303" spans="2:13" x14ac:dyDescent="0.25">
      <c r="B11303" s="151"/>
      <c r="M11303" s="160"/>
    </row>
    <row r="11304" spans="2:13" x14ac:dyDescent="0.25">
      <c r="B11304" s="151"/>
      <c r="M11304" s="160"/>
    </row>
    <row r="11305" spans="2:13" x14ac:dyDescent="0.25">
      <c r="B11305" s="151"/>
      <c r="M11305" s="160"/>
    </row>
    <row r="11306" spans="2:13" x14ac:dyDescent="0.25">
      <c r="B11306" s="151"/>
      <c r="M11306" s="160"/>
    </row>
    <row r="11307" spans="2:13" x14ac:dyDescent="0.25">
      <c r="B11307" s="151"/>
      <c r="M11307" s="160"/>
    </row>
    <row r="11308" spans="2:13" x14ac:dyDescent="0.25">
      <c r="B11308" s="151"/>
      <c r="M11308" s="160"/>
    </row>
    <row r="11309" spans="2:13" x14ac:dyDescent="0.25">
      <c r="B11309" s="151"/>
      <c r="M11309" s="160"/>
    </row>
    <row r="11310" spans="2:13" x14ac:dyDescent="0.25">
      <c r="B11310" s="151"/>
      <c r="M11310" s="160"/>
    </row>
    <row r="11311" spans="2:13" x14ac:dyDescent="0.25">
      <c r="B11311" s="151"/>
      <c r="M11311" s="160"/>
    </row>
    <row r="11312" spans="2:13" x14ac:dyDescent="0.25">
      <c r="B11312" s="151"/>
      <c r="M11312" s="160"/>
    </row>
    <row r="11313" spans="2:13" x14ac:dyDescent="0.25">
      <c r="B11313" s="151"/>
      <c r="M11313" s="160"/>
    </row>
    <row r="11314" spans="2:13" x14ac:dyDescent="0.25">
      <c r="B11314" s="151"/>
      <c r="M11314" s="160"/>
    </row>
    <row r="11315" spans="2:13" x14ac:dyDescent="0.25">
      <c r="B11315" s="151"/>
      <c r="M11315" s="160"/>
    </row>
    <row r="11316" spans="2:13" x14ac:dyDescent="0.25">
      <c r="B11316" s="151"/>
      <c r="M11316" s="160"/>
    </row>
    <row r="11317" spans="2:13" x14ac:dyDescent="0.25">
      <c r="B11317" s="151"/>
      <c r="M11317" s="160"/>
    </row>
    <row r="11318" spans="2:13" x14ac:dyDescent="0.25">
      <c r="B11318" s="151"/>
      <c r="M11318" s="160"/>
    </row>
    <row r="11319" spans="2:13" x14ac:dyDescent="0.25">
      <c r="B11319" s="151"/>
      <c r="M11319" s="160"/>
    </row>
    <row r="11320" spans="2:13" x14ac:dyDescent="0.25">
      <c r="B11320" s="151"/>
      <c r="M11320" s="160"/>
    </row>
    <row r="11321" spans="2:13" x14ac:dyDescent="0.25">
      <c r="B11321" s="151"/>
      <c r="M11321" s="160"/>
    </row>
    <row r="11322" spans="2:13" x14ac:dyDescent="0.25">
      <c r="B11322" s="151"/>
      <c r="M11322" s="160"/>
    </row>
    <row r="11323" spans="2:13" x14ac:dyDescent="0.25">
      <c r="B11323" s="151"/>
      <c r="M11323" s="160"/>
    </row>
    <row r="11324" spans="2:13" x14ac:dyDescent="0.25">
      <c r="B11324" s="151"/>
      <c r="M11324" s="160"/>
    </row>
    <row r="11325" spans="2:13" x14ac:dyDescent="0.25">
      <c r="B11325" s="151"/>
      <c r="M11325" s="160"/>
    </row>
    <row r="11326" spans="2:13" x14ac:dyDescent="0.25">
      <c r="B11326" s="151"/>
      <c r="M11326" s="160"/>
    </row>
    <row r="11327" spans="2:13" x14ac:dyDescent="0.25">
      <c r="B11327" s="151"/>
      <c r="M11327" s="160"/>
    </row>
    <row r="11328" spans="2:13" x14ac:dyDescent="0.25">
      <c r="B11328" s="151"/>
      <c r="M11328" s="160"/>
    </row>
    <row r="11329" spans="2:13" x14ac:dyDescent="0.25">
      <c r="B11329" s="151"/>
      <c r="M11329" s="160"/>
    </row>
    <row r="11330" spans="2:13" x14ac:dyDescent="0.25">
      <c r="B11330" s="151"/>
      <c r="M11330" s="160"/>
    </row>
    <row r="11331" spans="2:13" x14ac:dyDescent="0.25">
      <c r="B11331" s="151"/>
      <c r="M11331" s="160"/>
    </row>
    <row r="11332" spans="2:13" x14ac:dyDescent="0.25">
      <c r="B11332" s="151"/>
      <c r="M11332" s="160"/>
    </row>
    <row r="11333" spans="2:13" x14ac:dyDescent="0.25">
      <c r="B11333" s="151"/>
      <c r="M11333" s="160"/>
    </row>
    <row r="11334" spans="2:13" x14ac:dyDescent="0.25">
      <c r="B11334" s="151"/>
      <c r="M11334" s="160"/>
    </row>
    <row r="11335" spans="2:13" x14ac:dyDescent="0.25">
      <c r="B11335" s="151"/>
      <c r="M11335" s="160"/>
    </row>
    <row r="11336" spans="2:13" x14ac:dyDescent="0.25">
      <c r="B11336" s="151"/>
      <c r="M11336" s="160"/>
    </row>
    <row r="11337" spans="2:13" x14ac:dyDescent="0.25">
      <c r="B11337" s="151"/>
      <c r="M11337" s="160"/>
    </row>
    <row r="11338" spans="2:13" x14ac:dyDescent="0.25">
      <c r="B11338" s="151"/>
      <c r="M11338" s="160"/>
    </row>
    <row r="11339" spans="2:13" x14ac:dyDescent="0.25">
      <c r="B11339" s="151"/>
      <c r="M11339" s="160"/>
    </row>
    <row r="11340" spans="2:13" x14ac:dyDescent="0.25">
      <c r="B11340" s="151"/>
      <c r="M11340" s="160"/>
    </row>
    <row r="11341" spans="2:13" x14ac:dyDescent="0.25">
      <c r="B11341" s="151"/>
      <c r="M11341" s="160"/>
    </row>
    <row r="11342" spans="2:13" x14ac:dyDescent="0.25">
      <c r="B11342" s="151"/>
      <c r="M11342" s="160"/>
    </row>
    <row r="11343" spans="2:13" x14ac:dyDescent="0.25">
      <c r="B11343" s="151"/>
      <c r="M11343" s="160"/>
    </row>
    <row r="11344" spans="2:13" x14ac:dyDescent="0.25">
      <c r="B11344" s="151"/>
      <c r="M11344" s="160"/>
    </row>
    <row r="11345" spans="2:13" x14ac:dyDescent="0.25">
      <c r="B11345" s="151"/>
      <c r="M11345" s="160"/>
    </row>
    <row r="11346" spans="2:13" x14ac:dyDescent="0.25">
      <c r="B11346" s="151"/>
      <c r="M11346" s="160"/>
    </row>
    <row r="11347" spans="2:13" x14ac:dyDescent="0.25">
      <c r="B11347" s="151"/>
      <c r="M11347" s="160"/>
    </row>
    <row r="11348" spans="2:13" x14ac:dyDescent="0.25">
      <c r="B11348" s="151"/>
      <c r="M11348" s="160"/>
    </row>
    <row r="11349" spans="2:13" x14ac:dyDescent="0.25">
      <c r="B11349" s="151"/>
      <c r="M11349" s="160"/>
    </row>
    <row r="11350" spans="2:13" x14ac:dyDescent="0.25">
      <c r="B11350" s="151"/>
      <c r="M11350" s="160"/>
    </row>
    <row r="11351" spans="2:13" x14ac:dyDescent="0.25">
      <c r="B11351" s="151"/>
      <c r="M11351" s="160"/>
    </row>
    <row r="11352" spans="2:13" x14ac:dyDescent="0.25">
      <c r="B11352" s="151"/>
      <c r="M11352" s="160"/>
    </row>
    <row r="11353" spans="2:13" x14ac:dyDescent="0.25">
      <c r="B11353" s="151"/>
      <c r="M11353" s="160"/>
    </row>
    <row r="11354" spans="2:13" x14ac:dyDescent="0.25">
      <c r="B11354" s="151"/>
      <c r="M11354" s="160"/>
    </row>
    <row r="11355" spans="2:13" x14ac:dyDescent="0.25">
      <c r="B11355" s="151"/>
      <c r="M11355" s="160"/>
    </row>
    <row r="11356" spans="2:13" x14ac:dyDescent="0.25">
      <c r="B11356" s="151"/>
      <c r="M11356" s="160"/>
    </row>
    <row r="11357" spans="2:13" x14ac:dyDescent="0.25">
      <c r="B11357" s="151"/>
      <c r="M11357" s="160"/>
    </row>
    <row r="11358" spans="2:13" x14ac:dyDescent="0.25">
      <c r="B11358" s="151"/>
      <c r="M11358" s="160"/>
    </row>
    <row r="11359" spans="2:13" x14ac:dyDescent="0.25">
      <c r="B11359" s="151"/>
      <c r="M11359" s="160"/>
    </row>
    <row r="11360" spans="2:13" x14ac:dyDescent="0.25">
      <c r="B11360" s="151"/>
      <c r="M11360" s="160"/>
    </row>
    <row r="11361" spans="2:13" x14ac:dyDescent="0.25">
      <c r="B11361" s="151"/>
      <c r="M11361" s="160"/>
    </row>
    <row r="11362" spans="2:13" x14ac:dyDescent="0.25">
      <c r="B11362" s="151"/>
      <c r="M11362" s="160"/>
    </row>
    <row r="11363" spans="2:13" x14ac:dyDescent="0.25">
      <c r="B11363" s="151"/>
      <c r="M11363" s="160"/>
    </row>
    <row r="11364" spans="2:13" x14ac:dyDescent="0.25">
      <c r="B11364" s="151"/>
      <c r="M11364" s="160"/>
    </row>
    <row r="11365" spans="2:13" x14ac:dyDescent="0.25">
      <c r="B11365" s="151"/>
      <c r="M11365" s="160"/>
    </row>
    <row r="11366" spans="2:13" x14ac:dyDescent="0.25">
      <c r="B11366" s="151"/>
      <c r="M11366" s="160"/>
    </row>
    <row r="11367" spans="2:13" x14ac:dyDescent="0.25">
      <c r="B11367" s="151"/>
      <c r="M11367" s="160"/>
    </row>
    <row r="11368" spans="2:13" x14ac:dyDescent="0.25">
      <c r="B11368" s="151"/>
      <c r="M11368" s="160"/>
    </row>
    <row r="11369" spans="2:13" x14ac:dyDescent="0.25">
      <c r="B11369" s="151"/>
      <c r="M11369" s="160"/>
    </row>
    <row r="11370" spans="2:13" x14ac:dyDescent="0.25">
      <c r="B11370" s="151"/>
      <c r="M11370" s="160"/>
    </row>
    <row r="11371" spans="2:13" x14ac:dyDescent="0.25">
      <c r="B11371" s="151"/>
      <c r="M11371" s="160"/>
    </row>
    <row r="11372" spans="2:13" x14ac:dyDescent="0.25">
      <c r="B11372" s="151"/>
      <c r="M11372" s="160"/>
    </row>
    <row r="11373" spans="2:13" x14ac:dyDescent="0.25">
      <c r="B11373" s="151"/>
      <c r="M11373" s="160"/>
    </row>
    <row r="11374" spans="2:13" x14ac:dyDescent="0.25">
      <c r="B11374" s="151"/>
      <c r="M11374" s="160"/>
    </row>
    <row r="11375" spans="2:13" x14ac:dyDescent="0.25">
      <c r="B11375" s="151"/>
      <c r="M11375" s="160"/>
    </row>
    <row r="11376" spans="2:13" x14ac:dyDescent="0.25">
      <c r="B11376" s="151"/>
      <c r="M11376" s="160"/>
    </row>
    <row r="11377" spans="2:13" x14ac:dyDescent="0.25">
      <c r="B11377" s="151"/>
      <c r="M11377" s="160"/>
    </row>
    <row r="11378" spans="2:13" x14ac:dyDescent="0.25">
      <c r="B11378" s="151"/>
      <c r="M11378" s="160"/>
    </row>
    <row r="11379" spans="2:13" x14ac:dyDescent="0.25">
      <c r="B11379" s="151"/>
      <c r="M11379" s="160"/>
    </row>
    <row r="11380" spans="2:13" x14ac:dyDescent="0.25">
      <c r="B11380" s="151"/>
      <c r="M11380" s="160"/>
    </row>
    <row r="11381" spans="2:13" x14ac:dyDescent="0.25">
      <c r="B11381" s="151"/>
      <c r="M11381" s="160"/>
    </row>
    <row r="11382" spans="2:13" x14ac:dyDescent="0.25">
      <c r="B11382" s="151"/>
      <c r="M11382" s="160"/>
    </row>
    <row r="11383" spans="2:13" x14ac:dyDescent="0.25">
      <c r="B11383" s="151"/>
      <c r="M11383" s="160"/>
    </row>
    <row r="11384" spans="2:13" x14ac:dyDescent="0.25">
      <c r="B11384" s="151"/>
      <c r="M11384" s="160"/>
    </row>
    <row r="11385" spans="2:13" x14ac:dyDescent="0.25">
      <c r="B11385" s="151"/>
      <c r="M11385" s="160"/>
    </row>
    <row r="11386" spans="2:13" x14ac:dyDescent="0.25">
      <c r="B11386" s="151"/>
      <c r="M11386" s="160"/>
    </row>
    <row r="11387" spans="2:13" x14ac:dyDescent="0.25">
      <c r="B11387" s="151"/>
      <c r="M11387" s="160"/>
    </row>
    <row r="11388" spans="2:13" x14ac:dyDescent="0.25">
      <c r="B11388" s="151"/>
      <c r="M11388" s="160"/>
    </row>
    <row r="11389" spans="2:13" x14ac:dyDescent="0.25">
      <c r="B11389" s="151"/>
      <c r="M11389" s="160"/>
    </row>
    <row r="11390" spans="2:13" x14ac:dyDescent="0.25">
      <c r="B11390" s="151"/>
      <c r="M11390" s="160"/>
    </row>
    <row r="11391" spans="2:13" x14ac:dyDescent="0.25">
      <c r="B11391" s="151"/>
      <c r="M11391" s="160"/>
    </row>
    <row r="11392" spans="2:13" x14ac:dyDescent="0.25">
      <c r="B11392" s="151"/>
      <c r="M11392" s="160"/>
    </row>
    <row r="11393" spans="2:13" x14ac:dyDescent="0.25">
      <c r="B11393" s="151"/>
      <c r="M11393" s="160"/>
    </row>
    <row r="11394" spans="2:13" x14ac:dyDescent="0.25">
      <c r="B11394" s="151"/>
      <c r="M11394" s="160"/>
    </row>
    <row r="11395" spans="2:13" x14ac:dyDescent="0.25">
      <c r="B11395" s="151"/>
      <c r="M11395" s="160"/>
    </row>
    <row r="11396" spans="2:13" x14ac:dyDescent="0.25">
      <c r="B11396" s="151"/>
      <c r="M11396" s="160"/>
    </row>
    <row r="11397" spans="2:13" x14ac:dyDescent="0.25">
      <c r="B11397" s="151"/>
      <c r="M11397" s="160"/>
    </row>
    <row r="11398" spans="2:13" x14ac:dyDescent="0.25">
      <c r="B11398" s="151"/>
      <c r="M11398" s="160"/>
    </row>
    <row r="11399" spans="2:13" x14ac:dyDescent="0.25">
      <c r="B11399" s="151"/>
      <c r="M11399" s="160"/>
    </row>
    <row r="11400" spans="2:13" x14ac:dyDescent="0.25">
      <c r="B11400" s="151"/>
      <c r="M11400" s="160"/>
    </row>
    <row r="11401" spans="2:13" x14ac:dyDescent="0.25">
      <c r="B11401" s="151"/>
      <c r="M11401" s="160"/>
    </row>
    <row r="11402" spans="2:13" x14ac:dyDescent="0.25">
      <c r="B11402" s="151"/>
      <c r="M11402" s="160"/>
    </row>
    <row r="11403" spans="2:13" x14ac:dyDescent="0.25">
      <c r="B11403" s="151"/>
      <c r="M11403" s="160"/>
    </row>
    <row r="11404" spans="2:13" x14ac:dyDescent="0.25">
      <c r="B11404" s="151"/>
      <c r="M11404" s="160"/>
    </row>
    <row r="11405" spans="2:13" x14ac:dyDescent="0.25">
      <c r="B11405" s="151"/>
      <c r="M11405" s="160"/>
    </row>
    <row r="11406" spans="2:13" x14ac:dyDescent="0.25">
      <c r="B11406" s="151"/>
      <c r="M11406" s="160"/>
    </row>
    <row r="11407" spans="2:13" x14ac:dyDescent="0.25">
      <c r="B11407" s="151"/>
      <c r="M11407" s="160"/>
    </row>
    <row r="11408" spans="2:13" x14ac:dyDescent="0.25">
      <c r="B11408" s="151"/>
      <c r="M11408" s="160"/>
    </row>
    <row r="11409" spans="2:13" x14ac:dyDescent="0.25">
      <c r="B11409" s="151"/>
      <c r="M11409" s="160"/>
    </row>
    <row r="11410" spans="2:13" x14ac:dyDescent="0.25">
      <c r="B11410" s="151"/>
      <c r="M11410" s="160"/>
    </row>
    <row r="11411" spans="2:13" x14ac:dyDescent="0.25">
      <c r="B11411" s="151"/>
      <c r="M11411" s="160"/>
    </row>
    <row r="11412" spans="2:13" x14ac:dyDescent="0.25">
      <c r="B11412" s="151"/>
      <c r="M11412" s="160"/>
    </row>
    <row r="11413" spans="2:13" x14ac:dyDescent="0.25">
      <c r="B11413" s="151"/>
      <c r="M11413" s="160"/>
    </row>
    <row r="11414" spans="2:13" x14ac:dyDescent="0.25">
      <c r="B11414" s="151"/>
      <c r="M11414" s="160"/>
    </row>
    <row r="11415" spans="2:13" x14ac:dyDescent="0.25">
      <c r="B11415" s="151"/>
      <c r="M11415" s="160"/>
    </row>
    <row r="11416" spans="2:13" x14ac:dyDescent="0.25">
      <c r="B11416" s="151"/>
      <c r="M11416" s="160"/>
    </row>
    <row r="11417" spans="2:13" x14ac:dyDescent="0.25">
      <c r="B11417" s="151"/>
      <c r="M11417" s="160"/>
    </row>
    <row r="11418" spans="2:13" x14ac:dyDescent="0.25">
      <c r="B11418" s="151"/>
      <c r="M11418" s="160"/>
    </row>
    <row r="11419" spans="2:13" x14ac:dyDescent="0.25">
      <c r="B11419" s="151"/>
      <c r="M11419" s="160"/>
    </row>
    <row r="11420" spans="2:13" x14ac:dyDescent="0.25">
      <c r="B11420" s="151"/>
      <c r="M11420" s="160"/>
    </row>
    <row r="11421" spans="2:13" x14ac:dyDescent="0.25">
      <c r="B11421" s="151"/>
      <c r="M11421" s="160"/>
    </row>
    <row r="11422" spans="2:13" x14ac:dyDescent="0.25">
      <c r="B11422" s="151"/>
      <c r="M11422" s="160"/>
    </row>
    <row r="11423" spans="2:13" x14ac:dyDescent="0.25">
      <c r="B11423" s="151"/>
      <c r="M11423" s="160"/>
    </row>
    <row r="11424" spans="2:13" x14ac:dyDescent="0.25">
      <c r="B11424" s="151"/>
      <c r="M11424" s="160"/>
    </row>
    <row r="11425" spans="2:13" x14ac:dyDescent="0.25">
      <c r="B11425" s="151"/>
      <c r="M11425" s="160"/>
    </row>
    <row r="11426" spans="2:13" x14ac:dyDescent="0.25">
      <c r="B11426" s="151"/>
      <c r="M11426" s="160"/>
    </row>
    <row r="11427" spans="2:13" x14ac:dyDescent="0.25">
      <c r="B11427" s="151"/>
      <c r="M11427" s="160"/>
    </row>
    <row r="11428" spans="2:13" x14ac:dyDescent="0.25">
      <c r="B11428" s="151"/>
      <c r="M11428" s="160"/>
    </row>
    <row r="11429" spans="2:13" x14ac:dyDescent="0.25">
      <c r="B11429" s="151"/>
      <c r="M11429" s="160"/>
    </row>
    <row r="11430" spans="2:13" x14ac:dyDescent="0.25">
      <c r="B11430" s="151"/>
      <c r="M11430" s="160"/>
    </row>
    <row r="11431" spans="2:13" x14ac:dyDescent="0.25">
      <c r="B11431" s="151"/>
      <c r="M11431" s="160"/>
    </row>
    <row r="11432" spans="2:13" x14ac:dyDescent="0.25">
      <c r="B11432" s="151"/>
      <c r="M11432" s="160"/>
    </row>
    <row r="11433" spans="2:13" x14ac:dyDescent="0.25">
      <c r="B11433" s="151"/>
      <c r="M11433" s="160"/>
    </row>
    <row r="11434" spans="2:13" x14ac:dyDescent="0.25">
      <c r="B11434" s="151"/>
      <c r="M11434" s="160"/>
    </row>
    <row r="11435" spans="2:13" x14ac:dyDescent="0.25">
      <c r="B11435" s="151"/>
      <c r="M11435" s="160"/>
    </row>
    <row r="11436" spans="2:13" x14ac:dyDescent="0.25">
      <c r="B11436" s="151"/>
      <c r="M11436" s="160"/>
    </row>
    <row r="11437" spans="2:13" x14ac:dyDescent="0.25">
      <c r="B11437" s="151"/>
      <c r="M11437" s="160"/>
    </row>
    <row r="11438" spans="2:13" x14ac:dyDescent="0.25">
      <c r="B11438" s="151"/>
      <c r="M11438" s="160"/>
    </row>
    <row r="11439" spans="2:13" x14ac:dyDescent="0.25">
      <c r="B11439" s="151"/>
      <c r="M11439" s="160"/>
    </row>
    <row r="11440" spans="2:13" x14ac:dyDescent="0.25">
      <c r="B11440" s="151"/>
      <c r="M11440" s="160"/>
    </row>
    <row r="11441" spans="2:13" x14ac:dyDescent="0.25">
      <c r="B11441" s="151"/>
      <c r="M11441" s="160"/>
    </row>
    <row r="11442" spans="2:13" x14ac:dyDescent="0.25">
      <c r="B11442" s="151"/>
      <c r="M11442" s="160"/>
    </row>
    <row r="11443" spans="2:13" x14ac:dyDescent="0.25">
      <c r="B11443" s="151"/>
      <c r="M11443" s="160"/>
    </row>
    <row r="11444" spans="2:13" x14ac:dyDescent="0.25">
      <c r="B11444" s="151"/>
      <c r="M11444" s="160"/>
    </row>
    <row r="11445" spans="2:13" x14ac:dyDescent="0.25">
      <c r="B11445" s="151"/>
      <c r="M11445" s="160"/>
    </row>
    <row r="11446" spans="2:13" x14ac:dyDescent="0.25">
      <c r="B11446" s="151"/>
      <c r="M11446" s="160"/>
    </row>
    <row r="11447" spans="2:13" x14ac:dyDescent="0.25">
      <c r="B11447" s="151"/>
      <c r="M11447" s="160"/>
    </row>
    <row r="11448" spans="2:13" x14ac:dyDescent="0.25">
      <c r="B11448" s="151"/>
      <c r="M11448" s="160"/>
    </row>
    <row r="11449" spans="2:13" x14ac:dyDescent="0.25">
      <c r="B11449" s="151"/>
      <c r="M11449" s="160"/>
    </row>
    <row r="11450" spans="2:13" x14ac:dyDescent="0.25">
      <c r="B11450" s="151"/>
      <c r="M11450" s="160"/>
    </row>
    <row r="11451" spans="2:13" x14ac:dyDescent="0.25">
      <c r="B11451" s="151"/>
      <c r="M11451" s="160"/>
    </row>
    <row r="11452" spans="2:13" x14ac:dyDescent="0.25">
      <c r="B11452" s="151"/>
      <c r="M11452" s="160"/>
    </row>
    <row r="11453" spans="2:13" x14ac:dyDescent="0.25">
      <c r="B11453" s="151"/>
      <c r="M11453" s="160"/>
    </row>
    <row r="11454" spans="2:13" x14ac:dyDescent="0.25">
      <c r="B11454" s="151"/>
      <c r="M11454" s="160"/>
    </row>
    <row r="11455" spans="2:13" x14ac:dyDescent="0.25">
      <c r="B11455" s="151"/>
      <c r="M11455" s="160"/>
    </row>
    <row r="11456" spans="2:13" x14ac:dyDescent="0.25">
      <c r="B11456" s="151"/>
      <c r="M11456" s="160"/>
    </row>
    <row r="11457" spans="2:13" x14ac:dyDescent="0.25">
      <c r="B11457" s="151"/>
      <c r="M11457" s="160"/>
    </row>
    <row r="11458" spans="2:13" x14ac:dyDescent="0.25">
      <c r="B11458" s="151"/>
      <c r="M11458" s="160"/>
    </row>
    <row r="11459" spans="2:13" x14ac:dyDescent="0.25">
      <c r="B11459" s="151"/>
      <c r="M11459" s="160"/>
    </row>
    <row r="11460" spans="2:13" x14ac:dyDescent="0.25">
      <c r="B11460" s="151"/>
      <c r="M11460" s="160"/>
    </row>
    <row r="11461" spans="2:13" x14ac:dyDescent="0.25">
      <c r="B11461" s="151"/>
      <c r="M11461" s="160"/>
    </row>
    <row r="11462" spans="2:13" x14ac:dyDescent="0.25">
      <c r="B11462" s="151"/>
      <c r="M11462" s="160"/>
    </row>
    <row r="11463" spans="2:13" x14ac:dyDescent="0.25">
      <c r="B11463" s="151"/>
      <c r="M11463" s="160"/>
    </row>
    <row r="11464" spans="2:13" x14ac:dyDescent="0.25">
      <c r="B11464" s="151"/>
      <c r="M11464" s="160"/>
    </row>
    <row r="11465" spans="2:13" x14ac:dyDescent="0.25">
      <c r="B11465" s="151"/>
      <c r="M11465" s="160"/>
    </row>
    <row r="11466" spans="2:13" x14ac:dyDescent="0.25">
      <c r="B11466" s="151"/>
      <c r="M11466" s="160"/>
    </row>
    <row r="11467" spans="2:13" x14ac:dyDescent="0.25">
      <c r="B11467" s="151"/>
      <c r="M11467" s="160"/>
    </row>
    <row r="11468" spans="2:13" x14ac:dyDescent="0.25">
      <c r="B11468" s="151"/>
      <c r="M11468" s="160"/>
    </row>
    <row r="11469" spans="2:13" x14ac:dyDescent="0.25">
      <c r="B11469" s="151"/>
      <c r="M11469" s="160"/>
    </row>
    <row r="11470" spans="2:13" x14ac:dyDescent="0.25">
      <c r="B11470" s="151"/>
      <c r="M11470" s="160"/>
    </row>
    <row r="11471" spans="2:13" x14ac:dyDescent="0.25">
      <c r="B11471" s="151"/>
      <c r="M11471" s="160"/>
    </row>
    <row r="11472" spans="2:13" x14ac:dyDescent="0.25">
      <c r="B11472" s="151"/>
      <c r="M11472" s="160"/>
    </row>
    <row r="11473" spans="2:13" x14ac:dyDescent="0.25">
      <c r="B11473" s="151"/>
      <c r="M11473" s="160"/>
    </row>
    <row r="11474" spans="2:13" x14ac:dyDescent="0.25">
      <c r="B11474" s="151"/>
      <c r="M11474" s="160"/>
    </row>
    <row r="11475" spans="2:13" x14ac:dyDescent="0.25">
      <c r="B11475" s="151"/>
      <c r="M11475" s="160"/>
    </row>
    <row r="11476" spans="2:13" x14ac:dyDescent="0.25">
      <c r="B11476" s="151"/>
      <c r="M11476" s="160"/>
    </row>
    <row r="11477" spans="2:13" x14ac:dyDescent="0.25">
      <c r="B11477" s="151"/>
      <c r="M11477" s="160"/>
    </row>
    <row r="11478" spans="2:13" x14ac:dyDescent="0.25">
      <c r="B11478" s="151"/>
      <c r="M11478" s="160"/>
    </row>
    <row r="11479" spans="2:13" x14ac:dyDescent="0.25">
      <c r="B11479" s="151"/>
      <c r="M11479" s="160"/>
    </row>
    <row r="11480" spans="2:13" x14ac:dyDescent="0.25">
      <c r="B11480" s="151"/>
      <c r="M11480" s="160"/>
    </row>
    <row r="11481" spans="2:13" x14ac:dyDescent="0.25">
      <c r="B11481" s="151"/>
      <c r="M11481" s="160"/>
    </row>
    <row r="11482" spans="2:13" x14ac:dyDescent="0.25">
      <c r="B11482" s="151"/>
      <c r="M11482" s="160"/>
    </row>
    <row r="11483" spans="2:13" x14ac:dyDescent="0.25">
      <c r="B11483" s="151"/>
      <c r="M11483" s="160"/>
    </row>
    <row r="11484" spans="2:13" x14ac:dyDescent="0.25">
      <c r="B11484" s="151"/>
      <c r="M11484" s="160"/>
    </row>
    <row r="11485" spans="2:13" x14ac:dyDescent="0.25">
      <c r="B11485" s="151"/>
      <c r="M11485" s="160"/>
    </row>
    <row r="11486" spans="2:13" x14ac:dyDescent="0.25">
      <c r="B11486" s="151"/>
      <c r="M11486" s="160"/>
    </row>
    <row r="11487" spans="2:13" x14ac:dyDescent="0.25">
      <c r="B11487" s="151"/>
      <c r="M11487" s="160"/>
    </row>
    <row r="11488" spans="2:13" x14ac:dyDescent="0.25">
      <c r="B11488" s="151"/>
      <c r="M11488" s="160"/>
    </row>
    <row r="11489" spans="2:13" x14ac:dyDescent="0.25">
      <c r="B11489" s="151"/>
      <c r="M11489" s="160"/>
    </row>
    <row r="11490" spans="2:13" x14ac:dyDescent="0.25">
      <c r="B11490" s="151"/>
      <c r="M11490" s="160"/>
    </row>
    <row r="11491" spans="2:13" x14ac:dyDescent="0.25">
      <c r="B11491" s="151"/>
      <c r="M11491" s="160"/>
    </row>
    <row r="11492" spans="2:13" x14ac:dyDescent="0.25">
      <c r="B11492" s="151"/>
      <c r="M11492" s="160"/>
    </row>
    <row r="11493" spans="2:13" x14ac:dyDescent="0.25">
      <c r="B11493" s="151"/>
      <c r="M11493" s="160"/>
    </row>
    <row r="11494" spans="2:13" x14ac:dyDescent="0.25">
      <c r="B11494" s="151"/>
      <c r="M11494" s="160"/>
    </row>
    <row r="11495" spans="2:13" x14ac:dyDescent="0.25">
      <c r="B11495" s="151"/>
      <c r="M11495" s="160"/>
    </row>
    <row r="11496" spans="2:13" x14ac:dyDescent="0.25">
      <c r="B11496" s="151"/>
      <c r="M11496" s="160"/>
    </row>
    <row r="11497" spans="2:13" x14ac:dyDescent="0.25">
      <c r="B11497" s="151"/>
      <c r="M11497" s="160"/>
    </row>
    <row r="11498" spans="2:13" x14ac:dyDescent="0.25">
      <c r="B11498" s="151"/>
      <c r="M11498" s="160"/>
    </row>
    <row r="11499" spans="2:13" x14ac:dyDescent="0.25">
      <c r="B11499" s="151"/>
      <c r="M11499" s="160"/>
    </row>
    <row r="11500" spans="2:13" x14ac:dyDescent="0.25">
      <c r="B11500" s="151"/>
      <c r="M11500" s="160"/>
    </row>
    <row r="11501" spans="2:13" x14ac:dyDescent="0.25">
      <c r="B11501" s="151"/>
      <c r="M11501" s="160"/>
    </row>
    <row r="11502" spans="2:13" x14ac:dyDescent="0.25">
      <c r="B11502" s="151"/>
      <c r="M11502" s="160"/>
    </row>
    <row r="11503" spans="2:13" x14ac:dyDescent="0.25">
      <c r="B11503" s="151"/>
      <c r="M11503" s="160"/>
    </row>
    <row r="11504" spans="2:13" x14ac:dyDescent="0.25">
      <c r="B11504" s="151"/>
      <c r="M11504" s="160"/>
    </row>
    <row r="11505" spans="2:13" x14ac:dyDescent="0.25">
      <c r="B11505" s="151"/>
      <c r="M11505" s="160"/>
    </row>
    <row r="11506" spans="2:13" x14ac:dyDescent="0.25">
      <c r="B11506" s="151"/>
      <c r="M11506" s="160"/>
    </row>
    <row r="11507" spans="2:13" x14ac:dyDescent="0.25">
      <c r="B11507" s="151"/>
      <c r="M11507" s="160"/>
    </row>
    <row r="11508" spans="2:13" x14ac:dyDescent="0.25">
      <c r="B11508" s="151"/>
      <c r="M11508" s="160"/>
    </row>
    <row r="11509" spans="2:13" x14ac:dyDescent="0.25">
      <c r="B11509" s="151"/>
      <c r="M11509" s="160"/>
    </row>
    <row r="11510" spans="2:13" x14ac:dyDescent="0.25">
      <c r="B11510" s="151"/>
      <c r="M11510" s="160"/>
    </row>
    <row r="11511" spans="2:13" x14ac:dyDescent="0.25">
      <c r="B11511" s="151"/>
      <c r="M11511" s="160"/>
    </row>
    <row r="11512" spans="2:13" x14ac:dyDescent="0.25">
      <c r="B11512" s="151"/>
      <c r="M11512" s="160"/>
    </row>
    <row r="11513" spans="2:13" x14ac:dyDescent="0.25">
      <c r="B11513" s="151"/>
      <c r="M11513" s="160"/>
    </row>
    <row r="11514" spans="2:13" x14ac:dyDescent="0.25">
      <c r="B11514" s="151"/>
      <c r="M11514" s="160"/>
    </row>
    <row r="11515" spans="2:13" x14ac:dyDescent="0.25">
      <c r="B11515" s="151"/>
      <c r="M11515" s="160"/>
    </row>
    <row r="11516" spans="2:13" x14ac:dyDescent="0.25">
      <c r="B11516" s="151"/>
      <c r="M11516" s="160"/>
    </row>
    <row r="11517" spans="2:13" x14ac:dyDescent="0.25">
      <c r="B11517" s="151"/>
      <c r="M11517" s="160"/>
    </row>
    <row r="11518" spans="2:13" x14ac:dyDescent="0.25">
      <c r="B11518" s="151"/>
      <c r="M11518" s="160"/>
    </row>
    <row r="11519" spans="2:13" x14ac:dyDescent="0.25">
      <c r="B11519" s="151"/>
      <c r="M11519" s="160"/>
    </row>
    <row r="11520" spans="2:13" x14ac:dyDescent="0.25">
      <c r="B11520" s="151"/>
      <c r="M11520" s="160"/>
    </row>
    <row r="11521" spans="2:13" x14ac:dyDescent="0.25">
      <c r="B11521" s="151"/>
      <c r="M11521" s="160"/>
    </row>
    <row r="11522" spans="2:13" x14ac:dyDescent="0.25">
      <c r="B11522" s="151"/>
      <c r="M11522" s="160"/>
    </row>
    <row r="11523" spans="2:13" x14ac:dyDescent="0.25">
      <c r="B11523" s="151"/>
      <c r="M11523" s="160"/>
    </row>
    <row r="11524" spans="2:13" x14ac:dyDescent="0.25">
      <c r="B11524" s="151"/>
      <c r="M11524" s="160"/>
    </row>
    <row r="11525" spans="2:13" x14ac:dyDescent="0.25">
      <c r="B11525" s="151"/>
      <c r="M11525" s="160"/>
    </row>
    <row r="11526" spans="2:13" x14ac:dyDescent="0.25">
      <c r="B11526" s="151"/>
      <c r="M11526" s="160"/>
    </row>
    <row r="11527" spans="2:13" x14ac:dyDescent="0.25">
      <c r="B11527" s="151"/>
      <c r="M11527" s="160"/>
    </row>
    <row r="11528" spans="2:13" x14ac:dyDescent="0.25">
      <c r="B11528" s="151"/>
      <c r="M11528" s="160"/>
    </row>
    <row r="11529" spans="2:13" x14ac:dyDescent="0.25">
      <c r="B11529" s="151"/>
      <c r="M11529" s="160"/>
    </row>
    <row r="11530" spans="2:13" x14ac:dyDescent="0.25">
      <c r="B11530" s="151"/>
      <c r="M11530" s="160"/>
    </row>
    <row r="11531" spans="2:13" x14ac:dyDescent="0.25">
      <c r="B11531" s="151"/>
      <c r="M11531" s="160"/>
    </row>
    <row r="11532" spans="2:13" x14ac:dyDescent="0.25">
      <c r="B11532" s="151"/>
      <c r="M11532" s="160"/>
    </row>
    <row r="11533" spans="2:13" x14ac:dyDescent="0.25">
      <c r="B11533" s="151"/>
      <c r="M11533" s="160"/>
    </row>
    <row r="11534" spans="2:13" x14ac:dyDescent="0.25">
      <c r="B11534" s="151"/>
      <c r="M11534" s="160"/>
    </row>
    <row r="11535" spans="2:13" x14ac:dyDescent="0.25">
      <c r="B11535" s="151"/>
      <c r="M11535" s="160"/>
    </row>
    <row r="11536" spans="2:13" x14ac:dyDescent="0.25">
      <c r="B11536" s="151"/>
      <c r="M11536" s="160"/>
    </row>
    <row r="11537" spans="2:13" x14ac:dyDescent="0.25">
      <c r="B11537" s="151"/>
      <c r="M11537" s="160"/>
    </row>
    <row r="11538" spans="2:13" x14ac:dyDescent="0.25">
      <c r="B11538" s="151"/>
      <c r="M11538" s="160"/>
    </row>
    <row r="11539" spans="2:13" x14ac:dyDescent="0.25">
      <c r="B11539" s="151"/>
      <c r="M11539" s="160"/>
    </row>
    <row r="11540" spans="2:13" x14ac:dyDescent="0.25">
      <c r="B11540" s="151"/>
      <c r="M11540" s="160"/>
    </row>
    <row r="11541" spans="2:13" x14ac:dyDescent="0.25">
      <c r="B11541" s="151"/>
      <c r="M11541" s="160"/>
    </row>
    <row r="11542" spans="2:13" x14ac:dyDescent="0.25">
      <c r="B11542" s="151"/>
      <c r="M11542" s="160"/>
    </row>
    <row r="11543" spans="2:13" x14ac:dyDescent="0.25">
      <c r="B11543" s="151"/>
      <c r="M11543" s="160"/>
    </row>
    <row r="11544" spans="2:13" x14ac:dyDescent="0.25">
      <c r="B11544" s="151"/>
      <c r="M11544" s="160"/>
    </row>
    <row r="11545" spans="2:13" x14ac:dyDescent="0.25">
      <c r="B11545" s="151"/>
      <c r="M11545" s="160"/>
    </row>
    <row r="11546" spans="2:13" x14ac:dyDescent="0.25">
      <c r="B11546" s="151"/>
      <c r="M11546" s="160"/>
    </row>
    <row r="11547" spans="2:13" x14ac:dyDescent="0.25">
      <c r="B11547" s="151"/>
      <c r="M11547" s="160"/>
    </row>
    <row r="11548" spans="2:13" x14ac:dyDescent="0.25">
      <c r="B11548" s="151"/>
      <c r="M11548" s="160"/>
    </row>
    <row r="11549" spans="2:13" x14ac:dyDescent="0.25">
      <c r="B11549" s="151"/>
      <c r="M11549" s="160"/>
    </row>
    <row r="11550" spans="2:13" x14ac:dyDescent="0.25">
      <c r="B11550" s="151"/>
      <c r="M11550" s="160"/>
    </row>
    <row r="11551" spans="2:13" x14ac:dyDescent="0.25">
      <c r="B11551" s="151"/>
      <c r="M11551" s="160"/>
    </row>
    <row r="11552" spans="2:13" x14ac:dyDescent="0.25">
      <c r="B11552" s="151"/>
      <c r="M11552" s="160"/>
    </row>
    <row r="11553" spans="2:13" x14ac:dyDescent="0.25">
      <c r="B11553" s="151"/>
      <c r="M11553" s="160"/>
    </row>
    <row r="11554" spans="2:13" x14ac:dyDescent="0.25">
      <c r="B11554" s="151"/>
      <c r="M11554" s="160"/>
    </row>
    <row r="11555" spans="2:13" x14ac:dyDescent="0.25">
      <c r="B11555" s="151"/>
      <c r="M11555" s="160"/>
    </row>
    <row r="11556" spans="2:13" x14ac:dyDescent="0.25">
      <c r="B11556" s="151"/>
      <c r="M11556" s="160"/>
    </row>
    <row r="11557" spans="2:13" x14ac:dyDescent="0.25">
      <c r="B11557" s="151"/>
      <c r="M11557" s="160"/>
    </row>
    <row r="11558" spans="2:13" x14ac:dyDescent="0.25">
      <c r="B11558" s="151"/>
      <c r="M11558" s="160"/>
    </row>
    <row r="11559" spans="2:13" x14ac:dyDescent="0.25">
      <c r="B11559" s="151"/>
      <c r="M11559" s="160"/>
    </row>
    <row r="11560" spans="2:13" x14ac:dyDescent="0.25">
      <c r="B11560" s="151"/>
      <c r="M11560" s="160"/>
    </row>
    <row r="11561" spans="2:13" x14ac:dyDescent="0.25">
      <c r="B11561" s="151"/>
      <c r="M11561" s="160"/>
    </row>
    <row r="11562" spans="2:13" x14ac:dyDescent="0.25">
      <c r="B11562" s="151"/>
      <c r="M11562" s="160"/>
    </row>
    <row r="11563" spans="2:13" x14ac:dyDescent="0.25">
      <c r="B11563" s="151"/>
      <c r="M11563" s="160"/>
    </row>
    <row r="11564" spans="2:13" x14ac:dyDescent="0.25">
      <c r="B11564" s="151"/>
      <c r="M11564" s="160"/>
    </row>
    <row r="11565" spans="2:13" x14ac:dyDescent="0.25">
      <c r="B11565" s="151"/>
      <c r="M11565" s="160"/>
    </row>
    <row r="11566" spans="2:13" x14ac:dyDescent="0.25">
      <c r="B11566" s="151"/>
      <c r="M11566" s="160"/>
    </row>
    <row r="11567" spans="2:13" x14ac:dyDescent="0.25">
      <c r="B11567" s="151"/>
      <c r="M11567" s="160"/>
    </row>
    <row r="11568" spans="2:13" x14ac:dyDescent="0.25">
      <c r="B11568" s="151"/>
      <c r="M11568" s="160"/>
    </row>
    <row r="11569" spans="2:13" x14ac:dyDescent="0.25">
      <c r="B11569" s="151"/>
      <c r="M11569" s="160"/>
    </row>
    <row r="11570" spans="2:13" x14ac:dyDescent="0.25">
      <c r="B11570" s="151"/>
      <c r="M11570" s="160"/>
    </row>
    <row r="11571" spans="2:13" x14ac:dyDescent="0.25">
      <c r="B11571" s="151"/>
      <c r="M11571" s="160"/>
    </row>
    <row r="11572" spans="2:13" x14ac:dyDescent="0.25">
      <c r="B11572" s="151"/>
      <c r="M11572" s="160"/>
    </row>
    <row r="11573" spans="2:13" x14ac:dyDescent="0.25">
      <c r="B11573" s="151"/>
      <c r="M11573" s="160"/>
    </row>
    <row r="11574" spans="2:13" x14ac:dyDescent="0.25">
      <c r="B11574" s="151"/>
      <c r="M11574" s="160"/>
    </row>
    <row r="11575" spans="2:13" x14ac:dyDescent="0.25">
      <c r="B11575" s="151"/>
      <c r="M11575" s="160"/>
    </row>
    <row r="11576" spans="2:13" x14ac:dyDescent="0.25">
      <c r="B11576" s="151"/>
      <c r="M11576" s="160"/>
    </row>
    <row r="11577" spans="2:13" x14ac:dyDescent="0.25">
      <c r="B11577" s="151"/>
      <c r="M11577" s="160"/>
    </row>
    <row r="11578" spans="2:13" x14ac:dyDescent="0.25">
      <c r="B11578" s="151"/>
      <c r="M11578" s="160"/>
    </row>
    <row r="11579" spans="2:13" x14ac:dyDescent="0.25">
      <c r="B11579" s="151"/>
      <c r="M11579" s="160"/>
    </row>
    <row r="11580" spans="2:13" x14ac:dyDescent="0.25">
      <c r="B11580" s="151"/>
      <c r="M11580" s="160"/>
    </row>
    <row r="11581" spans="2:13" x14ac:dyDescent="0.25">
      <c r="B11581" s="151"/>
      <c r="M11581" s="160"/>
    </row>
    <row r="11582" spans="2:13" x14ac:dyDescent="0.25">
      <c r="B11582" s="151"/>
      <c r="M11582" s="160"/>
    </row>
    <row r="11583" spans="2:13" x14ac:dyDescent="0.25">
      <c r="B11583" s="151"/>
      <c r="M11583" s="160"/>
    </row>
    <row r="11584" spans="2:13" x14ac:dyDescent="0.25">
      <c r="B11584" s="151"/>
      <c r="M11584" s="160"/>
    </row>
    <row r="11585" spans="2:13" x14ac:dyDescent="0.25">
      <c r="B11585" s="151"/>
      <c r="M11585" s="160"/>
    </row>
    <row r="11586" spans="2:13" x14ac:dyDescent="0.25">
      <c r="B11586" s="151"/>
      <c r="M11586" s="160"/>
    </row>
    <row r="11587" spans="2:13" x14ac:dyDescent="0.25">
      <c r="B11587" s="151"/>
      <c r="M11587" s="160"/>
    </row>
    <row r="11588" spans="2:13" x14ac:dyDescent="0.25">
      <c r="B11588" s="151"/>
      <c r="M11588" s="160"/>
    </row>
    <row r="11589" spans="2:13" x14ac:dyDescent="0.25">
      <c r="B11589" s="151"/>
      <c r="M11589" s="160"/>
    </row>
    <row r="11590" spans="2:13" x14ac:dyDescent="0.25">
      <c r="B11590" s="151"/>
      <c r="M11590" s="160"/>
    </row>
    <row r="11591" spans="2:13" x14ac:dyDescent="0.25">
      <c r="B11591" s="151"/>
      <c r="M11591" s="160"/>
    </row>
    <row r="11592" spans="2:13" x14ac:dyDescent="0.25">
      <c r="B11592" s="151"/>
      <c r="M11592" s="160"/>
    </row>
    <row r="11593" spans="2:13" x14ac:dyDescent="0.25">
      <c r="B11593" s="151"/>
      <c r="M11593" s="160"/>
    </row>
    <row r="11594" spans="2:13" x14ac:dyDescent="0.25">
      <c r="B11594" s="151"/>
      <c r="M11594" s="160"/>
    </row>
    <row r="11595" spans="2:13" x14ac:dyDescent="0.25">
      <c r="B11595" s="151"/>
      <c r="M11595" s="160"/>
    </row>
    <row r="11596" spans="2:13" x14ac:dyDescent="0.25">
      <c r="B11596" s="151"/>
      <c r="M11596" s="160"/>
    </row>
    <row r="11597" spans="2:13" x14ac:dyDescent="0.25">
      <c r="B11597" s="151"/>
      <c r="M11597" s="160"/>
    </row>
    <row r="11598" spans="2:13" x14ac:dyDescent="0.25">
      <c r="B11598" s="151"/>
      <c r="M11598" s="160"/>
    </row>
    <row r="11599" spans="2:13" x14ac:dyDescent="0.25">
      <c r="B11599" s="151"/>
      <c r="M11599" s="160"/>
    </row>
    <row r="11600" spans="2:13" x14ac:dyDescent="0.25">
      <c r="B11600" s="151"/>
      <c r="M11600" s="160"/>
    </row>
    <row r="11601" spans="2:13" x14ac:dyDescent="0.25">
      <c r="B11601" s="151"/>
      <c r="M11601" s="160"/>
    </row>
    <row r="11602" spans="2:13" x14ac:dyDescent="0.25">
      <c r="B11602" s="151"/>
      <c r="M11602" s="160"/>
    </row>
    <row r="11603" spans="2:13" x14ac:dyDescent="0.25">
      <c r="B11603" s="151"/>
      <c r="M11603" s="160"/>
    </row>
    <row r="11604" spans="2:13" x14ac:dyDescent="0.25">
      <c r="B11604" s="151"/>
      <c r="M11604" s="160"/>
    </row>
    <row r="11605" spans="2:13" x14ac:dyDescent="0.25">
      <c r="B11605" s="151"/>
      <c r="M11605" s="160"/>
    </row>
    <row r="11606" spans="2:13" x14ac:dyDescent="0.25">
      <c r="B11606" s="151"/>
      <c r="M11606" s="160"/>
    </row>
    <row r="11607" spans="2:13" x14ac:dyDescent="0.25">
      <c r="B11607" s="151"/>
      <c r="M11607" s="160"/>
    </row>
    <row r="11608" spans="2:13" x14ac:dyDescent="0.25">
      <c r="B11608" s="151"/>
      <c r="M11608" s="160"/>
    </row>
    <row r="11609" spans="2:13" x14ac:dyDescent="0.25">
      <c r="B11609" s="151"/>
      <c r="M11609" s="160"/>
    </row>
    <row r="11610" spans="2:13" x14ac:dyDescent="0.25">
      <c r="B11610" s="151"/>
      <c r="M11610" s="160"/>
    </row>
    <row r="11611" spans="2:13" x14ac:dyDescent="0.25">
      <c r="B11611" s="151"/>
      <c r="M11611" s="160"/>
    </row>
    <row r="11612" spans="2:13" x14ac:dyDescent="0.25">
      <c r="B11612" s="151"/>
      <c r="M11612" s="160"/>
    </row>
    <row r="11613" spans="2:13" x14ac:dyDescent="0.25">
      <c r="B11613" s="151"/>
      <c r="M11613" s="160"/>
    </row>
    <row r="11614" spans="2:13" x14ac:dyDescent="0.25">
      <c r="B11614" s="151"/>
      <c r="M11614" s="160"/>
    </row>
    <row r="11615" spans="2:13" x14ac:dyDescent="0.25">
      <c r="B11615" s="151"/>
      <c r="M11615" s="160"/>
    </row>
    <row r="11616" spans="2:13" x14ac:dyDescent="0.25">
      <c r="B11616" s="151"/>
      <c r="M11616" s="160"/>
    </row>
    <row r="11617" spans="2:13" x14ac:dyDescent="0.25">
      <c r="B11617" s="151"/>
      <c r="M11617" s="160"/>
    </row>
    <row r="11618" spans="2:13" x14ac:dyDescent="0.25">
      <c r="B11618" s="151"/>
      <c r="M11618" s="160"/>
    </row>
    <row r="11619" spans="2:13" x14ac:dyDescent="0.25">
      <c r="B11619" s="151"/>
      <c r="M11619" s="160"/>
    </row>
    <row r="11620" spans="2:13" x14ac:dyDescent="0.25">
      <c r="B11620" s="151"/>
      <c r="M11620" s="160"/>
    </row>
    <row r="11621" spans="2:13" x14ac:dyDescent="0.25">
      <c r="B11621" s="151"/>
      <c r="M11621" s="160"/>
    </row>
    <row r="11622" spans="2:13" x14ac:dyDescent="0.25">
      <c r="B11622" s="151"/>
      <c r="M11622" s="160"/>
    </row>
    <row r="11623" spans="2:13" x14ac:dyDescent="0.25">
      <c r="B11623" s="151"/>
      <c r="M11623" s="160"/>
    </row>
    <row r="11624" spans="2:13" x14ac:dyDescent="0.25">
      <c r="B11624" s="151"/>
      <c r="M11624" s="160"/>
    </row>
    <row r="11625" spans="2:13" x14ac:dyDescent="0.25">
      <c r="B11625" s="151"/>
      <c r="M11625" s="160"/>
    </row>
    <row r="11626" spans="2:13" x14ac:dyDescent="0.25">
      <c r="B11626" s="151"/>
      <c r="M11626" s="160"/>
    </row>
    <row r="11627" spans="2:13" x14ac:dyDescent="0.25">
      <c r="B11627" s="151"/>
      <c r="M11627" s="160"/>
    </row>
    <row r="11628" spans="2:13" x14ac:dyDescent="0.25">
      <c r="B11628" s="151"/>
      <c r="M11628" s="160"/>
    </row>
    <row r="11629" spans="2:13" x14ac:dyDescent="0.25">
      <c r="B11629" s="151"/>
      <c r="M11629" s="160"/>
    </row>
    <row r="11630" spans="2:13" x14ac:dyDescent="0.25">
      <c r="B11630" s="151"/>
      <c r="M11630" s="160"/>
    </row>
    <row r="11631" spans="2:13" x14ac:dyDescent="0.25">
      <c r="B11631" s="151"/>
      <c r="M11631" s="160"/>
    </row>
    <row r="11632" spans="2:13" x14ac:dyDescent="0.25">
      <c r="B11632" s="151"/>
      <c r="M11632" s="160"/>
    </row>
    <row r="11633" spans="2:13" x14ac:dyDescent="0.25">
      <c r="B11633" s="151"/>
      <c r="M11633" s="160"/>
    </row>
    <row r="11634" spans="2:13" x14ac:dyDescent="0.25">
      <c r="B11634" s="151"/>
      <c r="M11634" s="160"/>
    </row>
    <row r="11635" spans="2:13" x14ac:dyDescent="0.25">
      <c r="B11635" s="151"/>
      <c r="M11635" s="160"/>
    </row>
    <row r="11636" spans="2:13" x14ac:dyDescent="0.25">
      <c r="B11636" s="151"/>
      <c r="M11636" s="160"/>
    </row>
    <row r="11637" spans="2:13" x14ac:dyDescent="0.25">
      <c r="B11637" s="151"/>
      <c r="M11637" s="160"/>
    </row>
    <row r="11638" spans="2:13" x14ac:dyDescent="0.25">
      <c r="B11638" s="151"/>
      <c r="M11638" s="160"/>
    </row>
    <row r="11639" spans="2:13" x14ac:dyDescent="0.25">
      <c r="B11639" s="151"/>
      <c r="M11639" s="160"/>
    </row>
    <row r="11640" spans="2:13" x14ac:dyDescent="0.25">
      <c r="B11640" s="151"/>
      <c r="M11640" s="160"/>
    </row>
    <row r="11641" spans="2:13" x14ac:dyDescent="0.25">
      <c r="B11641" s="151"/>
      <c r="M11641" s="160"/>
    </row>
    <row r="11642" spans="2:13" x14ac:dyDescent="0.25">
      <c r="B11642" s="151"/>
      <c r="M11642" s="160"/>
    </row>
    <row r="11643" spans="2:13" x14ac:dyDescent="0.25">
      <c r="B11643" s="151"/>
      <c r="M11643" s="160"/>
    </row>
    <row r="11644" spans="2:13" x14ac:dyDescent="0.25">
      <c r="B11644" s="151"/>
      <c r="M11644" s="160"/>
    </row>
    <row r="11645" spans="2:13" x14ac:dyDescent="0.25">
      <c r="B11645" s="151"/>
      <c r="M11645" s="160"/>
    </row>
    <row r="11646" spans="2:13" x14ac:dyDescent="0.25">
      <c r="B11646" s="151"/>
      <c r="M11646" s="160"/>
    </row>
    <row r="11647" spans="2:13" x14ac:dyDescent="0.25">
      <c r="B11647" s="151"/>
      <c r="M11647" s="160"/>
    </row>
    <row r="11648" spans="2:13" x14ac:dyDescent="0.25">
      <c r="B11648" s="151"/>
      <c r="M11648" s="160"/>
    </row>
    <row r="11649" spans="2:13" x14ac:dyDescent="0.25">
      <c r="B11649" s="151"/>
      <c r="M11649" s="160"/>
    </row>
    <row r="11650" spans="2:13" x14ac:dyDescent="0.25">
      <c r="B11650" s="151"/>
      <c r="M11650" s="160"/>
    </row>
    <row r="11651" spans="2:13" x14ac:dyDescent="0.25">
      <c r="B11651" s="151"/>
      <c r="M11651" s="160"/>
    </row>
    <row r="11652" spans="2:13" x14ac:dyDescent="0.25">
      <c r="B11652" s="151"/>
      <c r="M11652" s="160"/>
    </row>
    <row r="11653" spans="2:13" x14ac:dyDescent="0.25">
      <c r="B11653" s="151"/>
      <c r="M11653" s="160"/>
    </row>
    <row r="11654" spans="2:13" x14ac:dyDescent="0.25">
      <c r="B11654" s="151"/>
      <c r="M11654" s="160"/>
    </row>
    <row r="11655" spans="2:13" x14ac:dyDescent="0.25">
      <c r="B11655" s="151"/>
      <c r="M11655" s="160"/>
    </row>
    <row r="11656" spans="2:13" x14ac:dyDescent="0.25">
      <c r="B11656" s="151"/>
      <c r="M11656" s="160"/>
    </row>
    <row r="11657" spans="2:13" x14ac:dyDescent="0.25">
      <c r="B11657" s="151"/>
      <c r="M11657" s="160"/>
    </row>
    <row r="11658" spans="2:13" x14ac:dyDescent="0.25">
      <c r="B11658" s="151"/>
      <c r="M11658" s="160"/>
    </row>
    <row r="11659" spans="2:13" x14ac:dyDescent="0.25">
      <c r="B11659" s="151"/>
      <c r="M11659" s="160"/>
    </row>
    <row r="11660" spans="2:13" x14ac:dyDescent="0.25">
      <c r="B11660" s="151"/>
      <c r="M11660" s="160"/>
    </row>
    <row r="11661" spans="2:13" x14ac:dyDescent="0.25">
      <c r="B11661" s="151"/>
      <c r="M11661" s="160"/>
    </row>
    <row r="11662" spans="2:13" x14ac:dyDescent="0.25">
      <c r="B11662" s="151"/>
      <c r="M11662" s="160"/>
    </row>
    <row r="11663" spans="2:13" x14ac:dyDescent="0.25">
      <c r="B11663" s="151"/>
      <c r="M11663" s="160"/>
    </row>
    <row r="11664" spans="2:13" x14ac:dyDescent="0.25">
      <c r="B11664" s="151"/>
      <c r="M11664" s="160"/>
    </row>
    <row r="11665" spans="2:13" x14ac:dyDescent="0.25">
      <c r="B11665" s="151"/>
      <c r="M11665" s="160"/>
    </row>
    <row r="11666" spans="2:13" x14ac:dyDescent="0.25">
      <c r="B11666" s="151"/>
      <c r="M11666" s="160"/>
    </row>
    <row r="11667" spans="2:13" x14ac:dyDescent="0.25">
      <c r="B11667" s="151"/>
      <c r="M11667" s="160"/>
    </row>
    <row r="11668" spans="2:13" x14ac:dyDescent="0.25">
      <c r="B11668" s="151"/>
      <c r="M11668" s="160"/>
    </row>
    <row r="11669" spans="2:13" x14ac:dyDescent="0.25">
      <c r="B11669" s="151"/>
      <c r="M11669" s="160"/>
    </row>
    <row r="11670" spans="2:13" x14ac:dyDescent="0.25">
      <c r="B11670" s="151"/>
      <c r="M11670" s="160"/>
    </row>
    <row r="11671" spans="2:13" x14ac:dyDescent="0.25">
      <c r="B11671" s="151"/>
      <c r="M11671" s="160"/>
    </row>
    <row r="11672" spans="2:13" x14ac:dyDescent="0.25">
      <c r="B11672" s="151"/>
      <c r="M11672" s="160"/>
    </row>
    <row r="11673" spans="2:13" x14ac:dyDescent="0.25">
      <c r="B11673" s="151"/>
      <c r="M11673" s="160"/>
    </row>
    <row r="11674" spans="2:13" x14ac:dyDescent="0.25">
      <c r="B11674" s="151"/>
      <c r="M11674" s="160"/>
    </row>
    <row r="11675" spans="2:13" x14ac:dyDescent="0.25">
      <c r="B11675" s="151"/>
      <c r="M11675" s="160"/>
    </row>
    <row r="11676" spans="2:13" x14ac:dyDescent="0.25">
      <c r="B11676" s="151"/>
      <c r="M11676" s="160"/>
    </row>
    <row r="11677" spans="2:13" x14ac:dyDescent="0.25">
      <c r="B11677" s="151"/>
      <c r="M11677" s="160"/>
    </row>
    <row r="11678" spans="2:13" x14ac:dyDescent="0.25">
      <c r="B11678" s="151"/>
      <c r="M11678" s="160"/>
    </row>
    <row r="11679" spans="2:13" x14ac:dyDescent="0.25">
      <c r="B11679" s="151"/>
      <c r="M11679" s="160"/>
    </row>
    <row r="11680" spans="2:13" x14ac:dyDescent="0.25">
      <c r="B11680" s="151"/>
      <c r="M11680" s="160"/>
    </row>
    <row r="11681" spans="2:13" x14ac:dyDescent="0.25">
      <c r="B11681" s="151"/>
      <c r="M11681" s="160"/>
    </row>
    <row r="11682" spans="2:13" x14ac:dyDescent="0.25">
      <c r="B11682" s="151"/>
      <c r="M11682" s="160"/>
    </row>
    <row r="11683" spans="2:13" x14ac:dyDescent="0.25">
      <c r="B11683" s="151"/>
      <c r="M11683" s="160"/>
    </row>
    <row r="11684" spans="2:13" x14ac:dyDescent="0.25">
      <c r="B11684" s="151"/>
      <c r="M11684" s="160"/>
    </row>
    <row r="11685" spans="2:13" x14ac:dyDescent="0.25">
      <c r="B11685" s="151"/>
      <c r="M11685" s="160"/>
    </row>
    <row r="11686" spans="2:13" x14ac:dyDescent="0.25">
      <c r="B11686" s="151"/>
      <c r="M11686" s="160"/>
    </row>
    <row r="11687" spans="2:13" x14ac:dyDescent="0.25">
      <c r="B11687" s="151"/>
      <c r="M11687" s="160"/>
    </row>
    <row r="11688" spans="2:13" x14ac:dyDescent="0.25">
      <c r="B11688" s="151"/>
      <c r="M11688" s="160"/>
    </row>
    <row r="11689" spans="2:13" x14ac:dyDescent="0.25">
      <c r="B11689" s="151"/>
      <c r="M11689" s="160"/>
    </row>
    <row r="11690" spans="2:13" x14ac:dyDescent="0.25">
      <c r="B11690" s="151"/>
      <c r="M11690" s="160"/>
    </row>
    <row r="11691" spans="2:13" x14ac:dyDescent="0.25">
      <c r="B11691" s="151"/>
      <c r="M11691" s="160"/>
    </row>
    <row r="11692" spans="2:13" x14ac:dyDescent="0.25">
      <c r="B11692" s="151"/>
      <c r="M11692" s="160"/>
    </row>
    <row r="11693" spans="2:13" x14ac:dyDescent="0.25">
      <c r="B11693" s="151"/>
      <c r="M11693" s="160"/>
    </row>
    <row r="11694" spans="2:13" x14ac:dyDescent="0.25">
      <c r="B11694" s="151"/>
      <c r="M11694" s="160"/>
    </row>
    <row r="11695" spans="2:13" x14ac:dyDescent="0.25">
      <c r="B11695" s="151"/>
      <c r="M11695" s="160"/>
    </row>
    <row r="11696" spans="2:13" x14ac:dyDescent="0.25">
      <c r="B11696" s="151"/>
      <c r="M11696" s="160"/>
    </row>
    <row r="11697" spans="2:13" x14ac:dyDescent="0.25">
      <c r="B11697" s="151"/>
      <c r="M11697" s="160"/>
    </row>
    <row r="11698" spans="2:13" x14ac:dyDescent="0.25">
      <c r="B11698" s="151"/>
      <c r="M11698" s="160"/>
    </row>
    <row r="11699" spans="2:13" x14ac:dyDescent="0.25">
      <c r="B11699" s="151"/>
      <c r="M11699" s="160"/>
    </row>
    <row r="11700" spans="2:13" x14ac:dyDescent="0.25">
      <c r="B11700" s="151"/>
      <c r="M11700" s="160"/>
    </row>
    <row r="11701" spans="2:13" x14ac:dyDescent="0.25">
      <c r="B11701" s="151"/>
      <c r="M11701" s="160"/>
    </row>
    <row r="11702" spans="2:13" x14ac:dyDescent="0.25">
      <c r="B11702" s="151"/>
      <c r="M11702" s="160"/>
    </row>
    <row r="11703" spans="2:13" x14ac:dyDescent="0.25">
      <c r="B11703" s="151"/>
      <c r="M11703" s="160"/>
    </row>
    <row r="11704" spans="2:13" x14ac:dyDescent="0.25">
      <c r="B11704" s="151"/>
      <c r="M11704" s="160"/>
    </row>
    <row r="11705" spans="2:13" x14ac:dyDescent="0.25">
      <c r="B11705" s="151"/>
      <c r="M11705" s="160"/>
    </row>
    <row r="11706" spans="2:13" x14ac:dyDescent="0.25">
      <c r="B11706" s="151"/>
      <c r="M11706" s="160"/>
    </row>
    <row r="11707" spans="2:13" x14ac:dyDescent="0.25">
      <c r="B11707" s="151"/>
      <c r="M11707" s="160"/>
    </row>
    <row r="11708" spans="2:13" x14ac:dyDescent="0.25">
      <c r="B11708" s="151"/>
      <c r="M11708" s="160"/>
    </row>
    <row r="11709" spans="2:13" x14ac:dyDescent="0.25">
      <c r="B11709" s="151"/>
      <c r="M11709" s="160"/>
    </row>
    <row r="11710" spans="2:13" x14ac:dyDescent="0.25">
      <c r="B11710" s="151"/>
      <c r="M11710" s="160"/>
    </row>
    <row r="11711" spans="2:13" x14ac:dyDescent="0.25">
      <c r="B11711" s="151"/>
      <c r="M11711" s="160"/>
    </row>
    <row r="11712" spans="2:13" x14ac:dyDescent="0.25">
      <c r="B11712" s="151"/>
      <c r="M11712" s="160"/>
    </row>
    <row r="11713" spans="2:13" x14ac:dyDescent="0.25">
      <c r="B11713" s="151"/>
      <c r="M11713" s="160"/>
    </row>
    <row r="11714" spans="2:13" x14ac:dyDescent="0.25">
      <c r="B11714" s="151"/>
      <c r="M11714" s="160"/>
    </row>
    <row r="11715" spans="2:13" x14ac:dyDescent="0.25">
      <c r="B11715" s="151"/>
      <c r="M11715" s="160"/>
    </row>
    <row r="11716" spans="2:13" x14ac:dyDescent="0.25">
      <c r="B11716" s="151"/>
      <c r="M11716" s="160"/>
    </row>
    <row r="11717" spans="2:13" x14ac:dyDescent="0.25">
      <c r="B11717" s="151"/>
      <c r="M11717" s="160"/>
    </row>
    <row r="11718" spans="2:13" x14ac:dyDescent="0.25">
      <c r="B11718" s="151"/>
      <c r="M11718" s="160"/>
    </row>
    <row r="11719" spans="2:13" x14ac:dyDescent="0.25">
      <c r="B11719" s="151"/>
      <c r="M11719" s="160"/>
    </row>
    <row r="11720" spans="2:13" x14ac:dyDescent="0.25">
      <c r="B11720" s="151"/>
      <c r="M11720" s="160"/>
    </row>
    <row r="11721" spans="2:13" x14ac:dyDescent="0.25">
      <c r="B11721" s="151"/>
      <c r="M11721" s="160"/>
    </row>
    <row r="11722" spans="2:13" x14ac:dyDescent="0.25">
      <c r="B11722" s="151"/>
      <c r="M11722" s="160"/>
    </row>
    <row r="11723" spans="2:13" x14ac:dyDescent="0.25">
      <c r="B11723" s="151"/>
      <c r="M11723" s="160"/>
    </row>
    <row r="11724" spans="2:13" x14ac:dyDescent="0.25">
      <c r="B11724" s="151"/>
      <c r="M11724" s="160"/>
    </row>
    <row r="11725" spans="2:13" x14ac:dyDescent="0.25">
      <c r="B11725" s="151"/>
      <c r="M11725" s="160"/>
    </row>
    <row r="11726" spans="2:13" x14ac:dyDescent="0.25">
      <c r="B11726" s="151"/>
      <c r="M11726" s="160"/>
    </row>
    <row r="11727" spans="2:13" x14ac:dyDescent="0.25">
      <c r="B11727" s="151"/>
      <c r="M11727" s="160"/>
    </row>
    <row r="11728" spans="2:13" x14ac:dyDescent="0.25">
      <c r="B11728" s="151"/>
      <c r="M11728" s="160"/>
    </row>
    <row r="11729" spans="2:13" x14ac:dyDescent="0.25">
      <c r="B11729" s="151"/>
      <c r="M11729" s="160"/>
    </row>
    <row r="11730" spans="2:13" x14ac:dyDescent="0.25">
      <c r="B11730" s="151"/>
      <c r="M11730" s="160"/>
    </row>
    <row r="11731" spans="2:13" x14ac:dyDescent="0.25">
      <c r="B11731" s="151"/>
      <c r="M11731" s="160"/>
    </row>
    <row r="11732" spans="2:13" x14ac:dyDescent="0.25">
      <c r="B11732" s="151"/>
      <c r="M11732" s="160"/>
    </row>
    <row r="11733" spans="2:13" x14ac:dyDescent="0.25">
      <c r="B11733" s="151"/>
      <c r="M11733" s="160"/>
    </row>
    <row r="11734" spans="2:13" x14ac:dyDescent="0.25">
      <c r="B11734" s="151"/>
      <c r="M11734" s="160"/>
    </row>
    <row r="11735" spans="2:13" x14ac:dyDescent="0.25">
      <c r="B11735" s="151"/>
      <c r="M11735" s="160"/>
    </row>
    <row r="11736" spans="2:13" x14ac:dyDescent="0.25">
      <c r="B11736" s="151"/>
      <c r="M11736" s="160"/>
    </row>
    <row r="11737" spans="2:13" x14ac:dyDescent="0.25">
      <c r="B11737" s="151"/>
      <c r="M11737" s="160"/>
    </row>
    <row r="11738" spans="2:13" x14ac:dyDescent="0.25">
      <c r="B11738" s="151"/>
      <c r="M11738" s="160"/>
    </row>
    <row r="11739" spans="2:13" x14ac:dyDescent="0.25">
      <c r="B11739" s="151"/>
      <c r="M11739" s="160"/>
    </row>
    <row r="11740" spans="2:13" x14ac:dyDescent="0.25">
      <c r="B11740" s="151"/>
      <c r="M11740" s="160"/>
    </row>
    <row r="11741" spans="2:13" x14ac:dyDescent="0.25">
      <c r="B11741" s="151"/>
      <c r="M11741" s="160"/>
    </row>
    <row r="11742" spans="2:13" x14ac:dyDescent="0.25">
      <c r="B11742" s="151"/>
      <c r="M11742" s="160"/>
    </row>
    <row r="11743" spans="2:13" x14ac:dyDescent="0.25">
      <c r="B11743" s="151"/>
      <c r="M11743" s="160"/>
    </row>
    <row r="11744" spans="2:13" x14ac:dyDescent="0.25">
      <c r="B11744" s="151"/>
      <c r="M11744" s="160"/>
    </row>
    <row r="11745" spans="2:13" x14ac:dyDescent="0.25">
      <c r="B11745" s="151"/>
      <c r="M11745" s="160"/>
    </row>
    <row r="11746" spans="2:13" x14ac:dyDescent="0.25">
      <c r="B11746" s="151"/>
      <c r="M11746" s="160"/>
    </row>
    <row r="11747" spans="2:13" x14ac:dyDescent="0.25">
      <c r="B11747" s="151"/>
      <c r="M11747" s="160"/>
    </row>
    <row r="11748" spans="2:13" x14ac:dyDescent="0.25">
      <c r="B11748" s="151"/>
      <c r="M11748" s="160"/>
    </row>
    <row r="11749" spans="2:13" x14ac:dyDescent="0.25">
      <c r="B11749" s="151"/>
      <c r="M11749" s="160"/>
    </row>
    <row r="11750" spans="2:13" x14ac:dyDescent="0.25">
      <c r="B11750" s="151"/>
      <c r="M11750" s="160"/>
    </row>
    <row r="11751" spans="2:13" x14ac:dyDescent="0.25">
      <c r="B11751" s="151"/>
      <c r="M11751" s="160"/>
    </row>
    <row r="11752" spans="2:13" x14ac:dyDescent="0.25">
      <c r="B11752" s="151"/>
      <c r="M11752" s="160"/>
    </row>
    <row r="11753" spans="2:13" x14ac:dyDescent="0.25">
      <c r="B11753" s="151"/>
      <c r="M11753" s="160"/>
    </row>
    <row r="11754" spans="2:13" x14ac:dyDescent="0.25">
      <c r="B11754" s="151"/>
      <c r="M11754" s="160"/>
    </row>
    <row r="11755" spans="2:13" x14ac:dyDescent="0.25">
      <c r="B11755" s="151"/>
      <c r="M11755" s="160"/>
    </row>
    <row r="11756" spans="2:13" x14ac:dyDescent="0.25">
      <c r="B11756" s="151"/>
      <c r="M11756" s="160"/>
    </row>
    <row r="11757" spans="2:13" x14ac:dyDescent="0.25">
      <c r="B11757" s="151"/>
      <c r="M11757" s="160"/>
    </row>
    <row r="11758" spans="2:13" x14ac:dyDescent="0.25">
      <c r="B11758" s="151"/>
      <c r="M11758" s="160"/>
    </row>
    <row r="11759" spans="2:13" x14ac:dyDescent="0.25">
      <c r="B11759" s="151"/>
      <c r="M11759" s="160"/>
    </row>
    <row r="11760" spans="2:13" x14ac:dyDescent="0.25">
      <c r="B11760" s="151"/>
      <c r="M11760" s="160"/>
    </row>
    <row r="11761" spans="2:13" x14ac:dyDescent="0.25">
      <c r="B11761" s="151"/>
      <c r="M11761" s="160"/>
    </row>
    <row r="11762" spans="2:13" x14ac:dyDescent="0.25">
      <c r="B11762" s="151"/>
      <c r="M11762" s="160"/>
    </row>
    <row r="11763" spans="2:13" x14ac:dyDescent="0.25">
      <c r="B11763" s="151"/>
      <c r="M11763" s="160"/>
    </row>
    <row r="11764" spans="2:13" x14ac:dyDescent="0.25">
      <c r="B11764" s="151"/>
      <c r="M11764" s="160"/>
    </row>
    <row r="11765" spans="2:13" x14ac:dyDescent="0.25">
      <c r="B11765" s="151"/>
      <c r="M11765" s="160"/>
    </row>
    <row r="11766" spans="2:13" x14ac:dyDescent="0.25">
      <c r="B11766" s="151"/>
      <c r="M11766" s="160"/>
    </row>
    <row r="11767" spans="2:13" x14ac:dyDescent="0.25">
      <c r="B11767" s="151"/>
      <c r="M11767" s="160"/>
    </row>
    <row r="11768" spans="2:13" x14ac:dyDescent="0.25">
      <c r="B11768" s="151"/>
      <c r="M11768" s="160"/>
    </row>
    <row r="11769" spans="2:13" x14ac:dyDescent="0.25">
      <c r="B11769" s="151"/>
      <c r="M11769" s="160"/>
    </row>
    <row r="11770" spans="2:13" x14ac:dyDescent="0.25">
      <c r="B11770" s="151"/>
      <c r="M11770" s="160"/>
    </row>
    <row r="11771" spans="2:13" x14ac:dyDescent="0.25">
      <c r="B11771" s="151"/>
      <c r="M11771" s="160"/>
    </row>
    <row r="11772" spans="2:13" x14ac:dyDescent="0.25">
      <c r="B11772" s="151"/>
      <c r="M11772" s="160"/>
    </row>
    <row r="11773" spans="2:13" x14ac:dyDescent="0.25">
      <c r="B11773" s="151"/>
      <c r="M11773" s="160"/>
    </row>
    <row r="11774" spans="2:13" x14ac:dyDescent="0.25">
      <c r="B11774" s="151"/>
      <c r="M11774" s="160"/>
    </row>
    <row r="11775" spans="2:13" x14ac:dyDescent="0.25">
      <c r="B11775" s="151"/>
      <c r="M11775" s="160"/>
    </row>
    <row r="11776" spans="2:13" x14ac:dyDescent="0.25">
      <c r="B11776" s="151"/>
      <c r="M11776" s="160"/>
    </row>
    <row r="11777" spans="2:13" x14ac:dyDescent="0.25">
      <c r="B11777" s="151"/>
      <c r="M11777" s="160"/>
    </row>
    <row r="11778" spans="2:13" x14ac:dyDescent="0.25">
      <c r="B11778" s="151"/>
      <c r="M11778" s="160"/>
    </row>
    <row r="11779" spans="2:13" x14ac:dyDescent="0.25">
      <c r="B11779" s="151"/>
      <c r="M11779" s="160"/>
    </row>
    <row r="11780" spans="2:13" x14ac:dyDescent="0.25">
      <c r="B11780" s="151"/>
      <c r="M11780" s="160"/>
    </row>
    <row r="11781" spans="2:13" x14ac:dyDescent="0.25">
      <c r="B11781" s="151"/>
      <c r="M11781" s="160"/>
    </row>
    <row r="11782" spans="2:13" x14ac:dyDescent="0.25">
      <c r="B11782" s="151"/>
      <c r="M11782" s="160"/>
    </row>
    <row r="11783" spans="2:13" x14ac:dyDescent="0.25">
      <c r="B11783" s="151"/>
      <c r="M11783" s="160"/>
    </row>
    <row r="11784" spans="2:13" x14ac:dyDescent="0.25">
      <c r="B11784" s="151"/>
      <c r="M11784" s="160"/>
    </row>
    <row r="11785" spans="2:13" x14ac:dyDescent="0.25">
      <c r="B11785" s="151"/>
      <c r="M11785" s="160"/>
    </row>
    <row r="11786" spans="2:13" x14ac:dyDescent="0.25">
      <c r="B11786" s="151"/>
      <c r="M11786" s="160"/>
    </row>
    <row r="11787" spans="2:13" x14ac:dyDescent="0.25">
      <c r="B11787" s="151"/>
      <c r="M11787" s="160"/>
    </row>
    <row r="11788" spans="2:13" x14ac:dyDescent="0.25">
      <c r="B11788" s="151"/>
      <c r="M11788" s="160"/>
    </row>
    <row r="11789" spans="2:13" x14ac:dyDescent="0.25">
      <c r="B11789" s="151"/>
      <c r="M11789" s="160"/>
    </row>
    <row r="11790" spans="2:13" x14ac:dyDescent="0.25">
      <c r="B11790" s="151"/>
      <c r="M11790" s="160"/>
    </row>
    <row r="11791" spans="2:13" x14ac:dyDescent="0.25">
      <c r="B11791" s="151"/>
      <c r="M11791" s="160"/>
    </row>
    <row r="11792" spans="2:13" x14ac:dyDescent="0.25">
      <c r="B11792" s="151"/>
      <c r="M11792" s="160"/>
    </row>
    <row r="11793" spans="2:13" x14ac:dyDescent="0.25">
      <c r="B11793" s="151"/>
      <c r="M11793" s="160"/>
    </row>
    <row r="11794" spans="2:13" x14ac:dyDescent="0.25">
      <c r="B11794" s="151"/>
      <c r="M11794" s="160"/>
    </row>
    <row r="11795" spans="2:13" x14ac:dyDescent="0.25">
      <c r="B11795" s="151"/>
      <c r="M11795" s="160"/>
    </row>
    <row r="11796" spans="2:13" x14ac:dyDescent="0.25">
      <c r="B11796" s="151"/>
      <c r="M11796" s="160"/>
    </row>
    <row r="11797" spans="2:13" x14ac:dyDescent="0.25">
      <c r="B11797" s="151"/>
      <c r="M11797" s="160"/>
    </row>
    <row r="11798" spans="2:13" x14ac:dyDescent="0.25">
      <c r="B11798" s="151"/>
      <c r="M11798" s="160"/>
    </row>
    <row r="11799" spans="2:13" x14ac:dyDescent="0.25">
      <c r="B11799" s="151"/>
      <c r="M11799" s="160"/>
    </row>
    <row r="11800" spans="2:13" x14ac:dyDescent="0.25">
      <c r="B11800" s="151"/>
      <c r="M11800" s="160"/>
    </row>
    <row r="11801" spans="2:13" x14ac:dyDescent="0.25">
      <c r="B11801" s="151"/>
      <c r="M11801" s="160"/>
    </row>
    <row r="11802" spans="2:13" x14ac:dyDescent="0.25">
      <c r="B11802" s="151"/>
      <c r="M11802" s="160"/>
    </row>
    <row r="11803" spans="2:13" x14ac:dyDescent="0.25">
      <c r="B11803" s="151"/>
      <c r="M11803" s="160"/>
    </row>
    <row r="11804" spans="2:13" x14ac:dyDescent="0.25">
      <c r="B11804" s="151"/>
      <c r="M11804" s="160"/>
    </row>
    <row r="11805" spans="2:13" x14ac:dyDescent="0.25">
      <c r="B11805" s="151"/>
      <c r="M11805" s="160"/>
    </row>
    <row r="11806" spans="2:13" x14ac:dyDescent="0.25">
      <c r="B11806" s="151"/>
      <c r="M11806" s="160"/>
    </row>
    <row r="11807" spans="2:13" x14ac:dyDescent="0.25">
      <c r="B11807" s="151"/>
      <c r="M11807" s="160"/>
    </row>
    <row r="11808" spans="2:13" x14ac:dyDescent="0.25">
      <c r="B11808" s="151"/>
      <c r="M11808" s="160"/>
    </row>
    <row r="11809" spans="2:13" x14ac:dyDescent="0.25">
      <c r="B11809" s="151"/>
      <c r="M11809" s="160"/>
    </row>
    <row r="11810" spans="2:13" x14ac:dyDescent="0.25">
      <c r="B11810" s="151"/>
      <c r="M11810" s="160"/>
    </row>
    <row r="11811" spans="2:13" x14ac:dyDescent="0.25">
      <c r="B11811" s="151"/>
      <c r="M11811" s="160"/>
    </row>
    <row r="11812" spans="2:13" x14ac:dyDescent="0.25">
      <c r="B11812" s="151"/>
      <c r="M11812" s="160"/>
    </row>
    <row r="11813" spans="2:13" x14ac:dyDescent="0.25">
      <c r="B11813" s="151"/>
      <c r="M11813" s="160"/>
    </row>
    <row r="11814" spans="2:13" x14ac:dyDescent="0.25">
      <c r="B11814" s="151"/>
      <c r="M11814" s="160"/>
    </row>
    <row r="11815" spans="2:13" x14ac:dyDescent="0.25">
      <c r="B11815" s="151"/>
      <c r="M11815" s="160"/>
    </row>
    <row r="11816" spans="2:13" x14ac:dyDescent="0.25">
      <c r="B11816" s="151"/>
      <c r="M11816" s="160"/>
    </row>
    <row r="11817" spans="2:13" x14ac:dyDescent="0.25">
      <c r="B11817" s="151"/>
      <c r="M11817" s="160"/>
    </row>
    <row r="11818" spans="2:13" x14ac:dyDescent="0.25">
      <c r="B11818" s="151"/>
      <c r="M11818" s="160"/>
    </row>
    <row r="11819" spans="2:13" x14ac:dyDescent="0.25">
      <c r="B11819" s="151"/>
      <c r="M11819" s="160"/>
    </row>
    <row r="11820" spans="2:13" x14ac:dyDescent="0.25">
      <c r="B11820" s="151"/>
      <c r="M11820" s="160"/>
    </row>
    <row r="11821" spans="2:13" x14ac:dyDescent="0.25">
      <c r="B11821" s="151"/>
      <c r="M11821" s="160"/>
    </row>
    <row r="11822" spans="2:13" x14ac:dyDescent="0.25">
      <c r="B11822" s="151"/>
      <c r="M11822" s="160"/>
    </row>
    <row r="11823" spans="2:13" x14ac:dyDescent="0.25">
      <c r="B11823" s="151"/>
      <c r="M11823" s="160"/>
    </row>
    <row r="11824" spans="2:13" x14ac:dyDescent="0.25">
      <c r="B11824" s="151"/>
      <c r="M11824" s="160"/>
    </row>
    <row r="11825" spans="2:13" x14ac:dyDescent="0.25">
      <c r="B11825" s="151"/>
      <c r="M11825" s="160"/>
    </row>
    <row r="11826" spans="2:13" x14ac:dyDescent="0.25">
      <c r="B11826" s="151"/>
      <c r="M11826" s="160"/>
    </row>
    <row r="11827" spans="2:13" x14ac:dyDescent="0.25">
      <c r="B11827" s="151"/>
      <c r="M11827" s="160"/>
    </row>
    <row r="11828" spans="2:13" x14ac:dyDescent="0.25">
      <c r="B11828" s="151"/>
      <c r="M11828" s="160"/>
    </row>
    <row r="11829" spans="2:13" x14ac:dyDescent="0.25">
      <c r="B11829" s="151"/>
      <c r="M11829" s="160"/>
    </row>
    <row r="11830" spans="2:13" x14ac:dyDescent="0.25">
      <c r="B11830" s="151"/>
      <c r="M11830" s="160"/>
    </row>
    <row r="11831" spans="2:13" x14ac:dyDescent="0.25">
      <c r="B11831" s="151"/>
      <c r="M11831" s="160"/>
    </row>
    <row r="11832" spans="2:13" x14ac:dyDescent="0.25">
      <c r="B11832" s="151"/>
      <c r="M11832" s="160"/>
    </row>
    <row r="11833" spans="2:13" x14ac:dyDescent="0.25">
      <c r="B11833" s="151"/>
      <c r="M11833" s="160"/>
    </row>
    <row r="11834" spans="2:13" x14ac:dyDescent="0.25">
      <c r="B11834" s="151"/>
      <c r="M11834" s="160"/>
    </row>
    <row r="11835" spans="2:13" x14ac:dyDescent="0.25">
      <c r="B11835" s="151"/>
      <c r="M11835" s="160"/>
    </row>
    <row r="11836" spans="2:13" x14ac:dyDescent="0.25">
      <c r="B11836" s="151"/>
      <c r="M11836" s="160"/>
    </row>
    <row r="11837" spans="2:13" x14ac:dyDescent="0.25">
      <c r="B11837" s="151"/>
      <c r="M11837" s="160"/>
    </row>
    <row r="11838" spans="2:13" x14ac:dyDescent="0.25">
      <c r="B11838" s="151"/>
      <c r="M11838" s="160"/>
    </row>
    <row r="11839" spans="2:13" x14ac:dyDescent="0.25">
      <c r="B11839" s="151"/>
      <c r="M11839" s="160"/>
    </row>
    <row r="11840" spans="2:13" x14ac:dyDescent="0.25">
      <c r="B11840" s="151"/>
      <c r="M11840" s="160"/>
    </row>
    <row r="11841" spans="2:13" x14ac:dyDescent="0.25">
      <c r="B11841" s="151"/>
      <c r="M11841" s="160"/>
    </row>
    <row r="11842" spans="2:13" x14ac:dyDescent="0.25">
      <c r="B11842" s="151"/>
      <c r="M11842" s="160"/>
    </row>
    <row r="11843" spans="2:13" x14ac:dyDescent="0.25">
      <c r="B11843" s="151"/>
      <c r="M11843" s="160"/>
    </row>
    <row r="11844" spans="2:13" x14ac:dyDescent="0.25">
      <c r="B11844" s="151"/>
      <c r="M11844" s="160"/>
    </row>
    <row r="11845" spans="2:13" x14ac:dyDescent="0.25">
      <c r="B11845" s="151"/>
      <c r="M11845" s="160"/>
    </row>
    <row r="11846" spans="2:13" x14ac:dyDescent="0.25">
      <c r="B11846" s="151"/>
      <c r="M11846" s="160"/>
    </row>
    <row r="11847" spans="2:13" x14ac:dyDescent="0.25">
      <c r="B11847" s="151"/>
      <c r="M11847" s="160"/>
    </row>
    <row r="11848" spans="2:13" x14ac:dyDescent="0.25">
      <c r="B11848" s="151"/>
      <c r="M11848" s="160"/>
    </row>
    <row r="11849" spans="2:13" x14ac:dyDescent="0.25">
      <c r="B11849" s="151"/>
      <c r="M11849" s="160"/>
    </row>
    <row r="11850" spans="2:13" x14ac:dyDescent="0.25">
      <c r="B11850" s="151"/>
      <c r="M11850" s="160"/>
    </row>
    <row r="11851" spans="2:13" x14ac:dyDescent="0.25">
      <c r="B11851" s="151"/>
      <c r="M11851" s="160"/>
    </row>
    <row r="11852" spans="2:13" x14ac:dyDescent="0.25">
      <c r="B11852" s="151"/>
      <c r="M11852" s="160"/>
    </row>
    <row r="11853" spans="2:13" x14ac:dyDescent="0.25">
      <c r="B11853" s="151"/>
      <c r="M11853" s="160"/>
    </row>
    <row r="11854" spans="2:13" x14ac:dyDescent="0.25">
      <c r="B11854" s="151"/>
      <c r="M11854" s="160"/>
    </row>
    <row r="11855" spans="2:13" x14ac:dyDescent="0.25">
      <c r="B11855" s="151"/>
      <c r="M11855" s="160"/>
    </row>
    <row r="11856" spans="2:13" x14ac:dyDescent="0.25">
      <c r="B11856" s="151"/>
      <c r="M11856" s="160"/>
    </row>
    <row r="11857" spans="2:13" x14ac:dyDescent="0.25">
      <c r="B11857" s="151"/>
      <c r="M11857" s="160"/>
    </row>
    <row r="11858" spans="2:13" x14ac:dyDescent="0.25">
      <c r="B11858" s="151"/>
      <c r="M11858" s="160"/>
    </row>
    <row r="11859" spans="2:13" x14ac:dyDescent="0.25">
      <c r="B11859" s="151"/>
      <c r="M11859" s="160"/>
    </row>
    <row r="11860" spans="2:13" x14ac:dyDescent="0.25">
      <c r="B11860" s="151"/>
      <c r="M11860" s="160"/>
    </row>
    <row r="11861" spans="2:13" x14ac:dyDescent="0.25">
      <c r="B11861" s="151"/>
      <c r="M11861" s="160"/>
    </row>
    <row r="11862" spans="2:13" x14ac:dyDescent="0.25">
      <c r="B11862" s="151"/>
      <c r="M11862" s="160"/>
    </row>
    <row r="11863" spans="2:13" x14ac:dyDescent="0.25">
      <c r="B11863" s="151"/>
      <c r="M11863" s="160"/>
    </row>
    <row r="11864" spans="2:13" x14ac:dyDescent="0.25">
      <c r="B11864" s="151"/>
      <c r="M11864" s="160"/>
    </row>
    <row r="11865" spans="2:13" x14ac:dyDescent="0.25">
      <c r="B11865" s="151"/>
      <c r="M11865" s="160"/>
    </row>
    <row r="11866" spans="2:13" x14ac:dyDescent="0.25">
      <c r="B11866" s="151"/>
      <c r="M11866" s="160"/>
    </row>
    <row r="11867" spans="2:13" x14ac:dyDescent="0.25">
      <c r="B11867" s="151"/>
      <c r="M11867" s="160"/>
    </row>
    <row r="11868" spans="2:13" x14ac:dyDescent="0.25">
      <c r="B11868" s="151"/>
      <c r="M11868" s="160"/>
    </row>
    <row r="11869" spans="2:13" x14ac:dyDescent="0.25">
      <c r="B11869" s="151"/>
      <c r="M11869" s="160"/>
    </row>
    <row r="11870" spans="2:13" x14ac:dyDescent="0.25">
      <c r="B11870" s="151"/>
      <c r="M11870" s="160"/>
    </row>
    <row r="11871" spans="2:13" x14ac:dyDescent="0.25">
      <c r="B11871" s="151"/>
      <c r="M11871" s="160"/>
    </row>
    <row r="11872" spans="2:13" x14ac:dyDescent="0.25">
      <c r="B11872" s="151"/>
      <c r="M11872" s="160"/>
    </row>
    <row r="11873" spans="2:13" x14ac:dyDescent="0.25">
      <c r="B11873" s="151"/>
      <c r="M11873" s="160"/>
    </row>
    <row r="11874" spans="2:13" x14ac:dyDescent="0.25">
      <c r="B11874" s="151"/>
      <c r="M11874" s="160"/>
    </row>
    <row r="11875" spans="2:13" x14ac:dyDescent="0.25">
      <c r="B11875" s="151"/>
      <c r="M11875" s="160"/>
    </row>
    <row r="11876" spans="2:13" x14ac:dyDescent="0.25">
      <c r="B11876" s="151"/>
      <c r="M11876" s="160"/>
    </row>
    <row r="11877" spans="2:13" x14ac:dyDescent="0.25">
      <c r="B11877" s="151"/>
      <c r="M11877" s="160"/>
    </row>
    <row r="11878" spans="2:13" x14ac:dyDescent="0.25">
      <c r="B11878" s="151"/>
      <c r="M11878" s="160"/>
    </row>
    <row r="11879" spans="2:13" x14ac:dyDescent="0.25">
      <c r="B11879" s="151"/>
      <c r="M11879" s="160"/>
    </row>
    <row r="11880" spans="2:13" x14ac:dyDescent="0.25">
      <c r="B11880" s="151"/>
      <c r="M11880" s="160"/>
    </row>
    <row r="11881" spans="2:13" x14ac:dyDescent="0.25">
      <c r="B11881" s="151"/>
      <c r="M11881" s="160"/>
    </row>
    <row r="11882" spans="2:13" x14ac:dyDescent="0.25">
      <c r="B11882" s="151"/>
      <c r="M11882" s="160"/>
    </row>
    <row r="11883" spans="2:13" x14ac:dyDescent="0.25">
      <c r="B11883" s="151"/>
      <c r="M11883" s="160"/>
    </row>
    <row r="11884" spans="2:13" x14ac:dyDescent="0.25">
      <c r="B11884" s="151"/>
      <c r="M11884" s="160"/>
    </row>
    <row r="11885" spans="2:13" x14ac:dyDescent="0.25">
      <c r="B11885" s="151"/>
      <c r="M11885" s="160"/>
    </row>
    <row r="11886" spans="2:13" x14ac:dyDescent="0.25">
      <c r="B11886" s="151"/>
      <c r="M11886" s="160"/>
    </row>
    <row r="11887" spans="2:13" x14ac:dyDescent="0.25">
      <c r="B11887" s="151"/>
      <c r="M11887" s="160"/>
    </row>
    <row r="11888" spans="2:13" x14ac:dyDescent="0.25">
      <c r="B11888" s="151"/>
      <c r="M11888" s="160"/>
    </row>
    <row r="11889" spans="2:13" x14ac:dyDescent="0.25">
      <c r="B11889" s="151"/>
      <c r="M11889" s="160"/>
    </row>
    <row r="11890" spans="2:13" x14ac:dyDescent="0.25">
      <c r="B11890" s="151"/>
      <c r="M11890" s="160"/>
    </row>
    <row r="11891" spans="2:13" x14ac:dyDescent="0.25">
      <c r="B11891" s="151"/>
      <c r="M11891" s="160"/>
    </row>
    <row r="11892" spans="2:13" x14ac:dyDescent="0.25">
      <c r="B11892" s="151"/>
      <c r="M11892" s="160"/>
    </row>
    <row r="11893" spans="2:13" x14ac:dyDescent="0.25">
      <c r="B11893" s="151"/>
      <c r="M11893" s="160"/>
    </row>
    <row r="11894" spans="2:13" x14ac:dyDescent="0.25">
      <c r="B11894" s="151"/>
      <c r="M11894" s="160"/>
    </row>
    <row r="11895" spans="2:13" x14ac:dyDescent="0.25">
      <c r="B11895" s="151"/>
      <c r="M11895" s="160"/>
    </row>
    <row r="11896" spans="2:13" x14ac:dyDescent="0.25">
      <c r="B11896" s="151"/>
      <c r="M11896" s="160"/>
    </row>
    <row r="11897" spans="2:13" x14ac:dyDescent="0.25">
      <c r="B11897" s="151"/>
      <c r="M11897" s="160"/>
    </row>
    <row r="11898" spans="2:13" x14ac:dyDescent="0.25">
      <c r="B11898" s="151"/>
      <c r="M11898" s="160"/>
    </row>
    <row r="11899" spans="2:13" x14ac:dyDescent="0.25">
      <c r="B11899" s="151"/>
      <c r="M11899" s="160"/>
    </row>
    <row r="11900" spans="2:13" x14ac:dyDescent="0.25">
      <c r="B11900" s="151"/>
      <c r="M11900" s="160"/>
    </row>
    <row r="11901" spans="2:13" x14ac:dyDescent="0.25">
      <c r="B11901" s="151"/>
      <c r="M11901" s="160"/>
    </row>
    <row r="11902" spans="2:13" x14ac:dyDescent="0.25">
      <c r="B11902" s="151"/>
      <c r="M11902" s="160"/>
    </row>
    <row r="11903" spans="2:13" x14ac:dyDescent="0.25">
      <c r="B11903" s="151"/>
      <c r="M11903" s="160"/>
    </row>
    <row r="11904" spans="2:13" x14ac:dyDescent="0.25">
      <c r="B11904" s="151"/>
      <c r="M11904" s="160"/>
    </row>
    <row r="11905" spans="2:13" x14ac:dyDescent="0.25">
      <c r="B11905" s="151"/>
      <c r="M11905" s="160"/>
    </row>
    <row r="11906" spans="2:13" x14ac:dyDescent="0.25">
      <c r="B11906" s="151"/>
      <c r="M11906" s="160"/>
    </row>
    <row r="11907" spans="2:13" x14ac:dyDescent="0.25">
      <c r="B11907" s="151"/>
      <c r="M11907" s="160"/>
    </row>
    <row r="11908" spans="2:13" x14ac:dyDescent="0.25">
      <c r="B11908" s="151"/>
      <c r="M11908" s="160"/>
    </row>
    <row r="11909" spans="2:13" x14ac:dyDescent="0.25">
      <c r="B11909" s="151"/>
      <c r="M11909" s="160"/>
    </row>
    <row r="11910" spans="2:13" x14ac:dyDescent="0.25">
      <c r="B11910" s="151"/>
      <c r="M11910" s="160"/>
    </row>
    <row r="11911" spans="2:13" x14ac:dyDescent="0.25">
      <c r="B11911" s="151"/>
      <c r="M11911" s="160"/>
    </row>
    <row r="11912" spans="2:13" x14ac:dyDescent="0.25">
      <c r="B11912" s="151"/>
      <c r="M11912" s="160"/>
    </row>
    <row r="11913" spans="2:13" x14ac:dyDescent="0.25">
      <c r="B11913" s="151"/>
      <c r="M11913" s="160"/>
    </row>
    <row r="11914" spans="2:13" x14ac:dyDescent="0.25">
      <c r="B11914" s="151"/>
      <c r="M11914" s="160"/>
    </row>
    <row r="11915" spans="2:13" x14ac:dyDescent="0.25">
      <c r="B11915" s="151"/>
      <c r="M11915" s="160"/>
    </row>
    <row r="11916" spans="2:13" x14ac:dyDescent="0.25">
      <c r="B11916" s="151"/>
      <c r="M11916" s="160"/>
    </row>
    <row r="11917" spans="2:13" x14ac:dyDescent="0.25">
      <c r="B11917" s="151"/>
      <c r="M11917" s="160"/>
    </row>
    <row r="11918" spans="2:13" x14ac:dyDescent="0.25">
      <c r="B11918" s="151"/>
      <c r="M11918" s="160"/>
    </row>
    <row r="11919" spans="2:13" x14ac:dyDescent="0.25">
      <c r="B11919" s="151"/>
      <c r="M11919" s="160"/>
    </row>
    <row r="11920" spans="2:13" x14ac:dyDescent="0.25">
      <c r="B11920" s="151"/>
      <c r="M11920" s="160"/>
    </row>
    <row r="11921" spans="2:13" x14ac:dyDescent="0.25">
      <c r="B11921" s="151"/>
      <c r="M11921" s="160"/>
    </row>
    <row r="11922" spans="2:13" x14ac:dyDescent="0.25">
      <c r="B11922" s="151"/>
      <c r="M11922" s="160"/>
    </row>
    <row r="11923" spans="2:13" x14ac:dyDescent="0.25">
      <c r="B11923" s="151"/>
      <c r="M11923" s="160"/>
    </row>
    <row r="11924" spans="2:13" x14ac:dyDescent="0.25">
      <c r="B11924" s="151"/>
      <c r="M11924" s="160"/>
    </row>
    <row r="11925" spans="2:13" x14ac:dyDescent="0.25">
      <c r="B11925" s="151"/>
      <c r="M11925" s="160"/>
    </row>
    <row r="11926" spans="2:13" x14ac:dyDescent="0.25">
      <c r="B11926" s="151"/>
      <c r="M11926" s="160"/>
    </row>
    <row r="11927" spans="2:13" x14ac:dyDescent="0.25">
      <c r="B11927" s="151"/>
      <c r="M11927" s="160"/>
    </row>
    <row r="11928" spans="2:13" x14ac:dyDescent="0.25">
      <c r="B11928" s="151"/>
      <c r="M11928" s="160"/>
    </row>
    <row r="11929" spans="2:13" x14ac:dyDescent="0.25">
      <c r="B11929" s="151"/>
      <c r="M11929" s="160"/>
    </row>
    <row r="11930" spans="2:13" x14ac:dyDescent="0.25">
      <c r="B11930" s="151"/>
      <c r="M11930" s="160"/>
    </row>
    <row r="11931" spans="2:13" x14ac:dyDescent="0.25">
      <c r="B11931" s="151"/>
      <c r="M11931" s="160"/>
    </row>
    <row r="11932" spans="2:13" x14ac:dyDescent="0.25">
      <c r="B11932" s="151"/>
      <c r="M11932" s="160"/>
    </row>
    <row r="11933" spans="2:13" x14ac:dyDescent="0.25">
      <c r="B11933" s="151"/>
      <c r="M11933" s="160"/>
    </row>
    <row r="11934" spans="2:13" x14ac:dyDescent="0.25">
      <c r="B11934" s="151"/>
      <c r="M11934" s="160"/>
    </row>
    <row r="11935" spans="2:13" x14ac:dyDescent="0.25">
      <c r="B11935" s="151"/>
      <c r="M11935" s="160"/>
    </row>
    <row r="11936" spans="2:13" x14ac:dyDescent="0.25">
      <c r="B11936" s="151"/>
      <c r="M11936" s="160"/>
    </row>
    <row r="11937" spans="2:13" x14ac:dyDescent="0.25">
      <c r="B11937" s="151"/>
      <c r="M11937" s="160"/>
    </row>
    <row r="11938" spans="2:13" x14ac:dyDescent="0.25">
      <c r="B11938" s="151"/>
      <c r="M11938" s="160"/>
    </row>
    <row r="11939" spans="2:13" x14ac:dyDescent="0.25">
      <c r="B11939" s="151"/>
      <c r="M11939" s="160"/>
    </row>
    <row r="11940" spans="2:13" x14ac:dyDescent="0.25">
      <c r="B11940" s="151"/>
      <c r="M11940" s="160"/>
    </row>
    <row r="11941" spans="2:13" x14ac:dyDescent="0.25">
      <c r="B11941" s="151"/>
      <c r="M11941" s="160"/>
    </row>
    <row r="11942" spans="2:13" x14ac:dyDescent="0.25">
      <c r="B11942" s="151"/>
      <c r="M11942" s="160"/>
    </row>
    <row r="11943" spans="2:13" x14ac:dyDescent="0.25">
      <c r="B11943" s="151"/>
      <c r="M11943" s="160"/>
    </row>
    <row r="11944" spans="2:13" x14ac:dyDescent="0.25">
      <c r="B11944" s="151"/>
      <c r="M11944" s="160"/>
    </row>
    <row r="11945" spans="2:13" x14ac:dyDescent="0.25">
      <c r="B11945" s="151"/>
      <c r="M11945" s="160"/>
    </row>
    <row r="11946" spans="2:13" x14ac:dyDescent="0.25">
      <c r="B11946" s="151"/>
      <c r="M11946" s="160"/>
    </row>
    <row r="11947" spans="2:13" x14ac:dyDescent="0.25">
      <c r="B11947" s="151"/>
      <c r="M11947" s="160"/>
    </row>
    <row r="11948" spans="2:13" x14ac:dyDescent="0.25">
      <c r="B11948" s="151"/>
      <c r="M11948" s="160"/>
    </row>
    <row r="11949" spans="2:13" x14ac:dyDescent="0.25">
      <c r="B11949" s="151"/>
      <c r="M11949" s="160"/>
    </row>
    <row r="11950" spans="2:13" x14ac:dyDescent="0.25">
      <c r="B11950" s="151"/>
      <c r="M11950" s="160"/>
    </row>
    <row r="11951" spans="2:13" x14ac:dyDescent="0.25">
      <c r="B11951" s="151"/>
      <c r="M11951" s="160"/>
    </row>
    <row r="11952" spans="2:13" x14ac:dyDescent="0.25">
      <c r="B11952" s="151"/>
      <c r="M11952" s="160"/>
    </row>
    <row r="11953" spans="2:13" x14ac:dyDescent="0.25">
      <c r="B11953" s="151"/>
      <c r="M11953" s="160"/>
    </row>
    <row r="11954" spans="2:13" x14ac:dyDescent="0.25">
      <c r="B11954" s="151"/>
      <c r="M11954" s="160"/>
    </row>
    <row r="11955" spans="2:13" x14ac:dyDescent="0.25">
      <c r="B11955" s="151"/>
      <c r="M11955" s="160"/>
    </row>
    <row r="11956" spans="2:13" x14ac:dyDescent="0.25">
      <c r="B11956" s="151"/>
      <c r="M11956" s="160"/>
    </row>
    <row r="11957" spans="2:13" x14ac:dyDescent="0.25">
      <c r="B11957" s="151"/>
      <c r="M11957" s="160"/>
    </row>
    <row r="11958" spans="2:13" x14ac:dyDescent="0.25">
      <c r="B11958" s="151"/>
      <c r="M11958" s="160"/>
    </row>
    <row r="11959" spans="2:13" x14ac:dyDescent="0.25">
      <c r="B11959" s="151"/>
      <c r="M11959" s="160"/>
    </row>
    <row r="11960" spans="2:13" x14ac:dyDescent="0.25">
      <c r="B11960" s="151"/>
      <c r="M11960" s="160"/>
    </row>
    <row r="11961" spans="2:13" x14ac:dyDescent="0.25">
      <c r="B11961" s="151"/>
      <c r="M11961" s="160"/>
    </row>
    <row r="11962" spans="2:13" x14ac:dyDescent="0.25">
      <c r="B11962" s="151"/>
      <c r="M11962" s="160"/>
    </row>
    <row r="11963" spans="2:13" x14ac:dyDescent="0.25">
      <c r="B11963" s="151"/>
      <c r="M11963" s="160"/>
    </row>
    <row r="11964" spans="2:13" x14ac:dyDescent="0.25">
      <c r="B11964" s="151"/>
      <c r="M11964" s="160"/>
    </row>
    <row r="11965" spans="2:13" x14ac:dyDescent="0.25">
      <c r="B11965" s="151"/>
      <c r="M11965" s="160"/>
    </row>
    <row r="11966" spans="2:13" x14ac:dyDescent="0.25">
      <c r="B11966" s="151"/>
      <c r="M11966" s="160"/>
    </row>
    <row r="11967" spans="2:13" x14ac:dyDescent="0.25">
      <c r="B11967" s="151"/>
      <c r="M11967" s="160"/>
    </row>
    <row r="11968" spans="2:13" x14ac:dyDescent="0.25">
      <c r="B11968" s="151"/>
      <c r="M11968" s="160"/>
    </row>
    <row r="11969" spans="2:13" x14ac:dyDescent="0.25">
      <c r="B11969" s="151"/>
      <c r="M11969" s="160"/>
    </row>
    <row r="11970" spans="2:13" x14ac:dyDescent="0.25">
      <c r="B11970" s="151"/>
      <c r="M11970" s="160"/>
    </row>
    <row r="11971" spans="2:13" x14ac:dyDescent="0.25">
      <c r="B11971" s="151"/>
      <c r="M11971" s="160"/>
    </row>
    <row r="11972" spans="2:13" x14ac:dyDescent="0.25">
      <c r="B11972" s="151"/>
      <c r="M11972" s="160"/>
    </row>
    <row r="11973" spans="2:13" x14ac:dyDescent="0.25">
      <c r="B11973" s="151"/>
      <c r="M11973" s="160"/>
    </row>
    <row r="11974" spans="2:13" x14ac:dyDescent="0.25">
      <c r="B11974" s="151"/>
      <c r="M11974" s="160"/>
    </row>
    <row r="11975" spans="2:13" x14ac:dyDescent="0.25">
      <c r="B11975" s="151"/>
      <c r="M11975" s="160"/>
    </row>
    <row r="11976" spans="2:13" x14ac:dyDescent="0.25">
      <c r="B11976" s="151"/>
      <c r="M11976" s="160"/>
    </row>
    <row r="11977" spans="2:13" x14ac:dyDescent="0.25">
      <c r="B11977" s="151"/>
      <c r="M11977" s="160"/>
    </row>
    <row r="11978" spans="2:13" x14ac:dyDescent="0.25">
      <c r="B11978" s="151"/>
      <c r="M11978" s="160"/>
    </row>
    <row r="11979" spans="2:13" x14ac:dyDescent="0.25">
      <c r="B11979" s="151"/>
      <c r="M11979" s="160"/>
    </row>
    <row r="11980" spans="2:13" x14ac:dyDescent="0.25">
      <c r="B11980" s="151"/>
      <c r="M11980" s="160"/>
    </row>
    <row r="11981" spans="2:13" x14ac:dyDescent="0.25">
      <c r="B11981" s="151"/>
      <c r="M11981" s="160"/>
    </row>
    <row r="11982" spans="2:13" x14ac:dyDescent="0.25">
      <c r="B11982" s="151"/>
      <c r="M11982" s="160"/>
    </row>
    <row r="11983" spans="2:13" x14ac:dyDescent="0.25">
      <c r="B11983" s="151"/>
      <c r="M11983" s="160"/>
    </row>
    <row r="11984" spans="2:13" x14ac:dyDescent="0.25">
      <c r="B11984" s="151"/>
      <c r="M11984" s="160"/>
    </row>
    <row r="11985" spans="2:13" x14ac:dyDescent="0.25">
      <c r="B11985" s="151"/>
      <c r="M11985" s="160"/>
    </row>
    <row r="11986" spans="2:13" x14ac:dyDescent="0.25">
      <c r="B11986" s="151"/>
      <c r="M11986" s="160"/>
    </row>
    <row r="11987" spans="2:13" x14ac:dyDescent="0.25">
      <c r="B11987" s="151"/>
      <c r="M11987" s="160"/>
    </row>
    <row r="11988" spans="2:13" x14ac:dyDescent="0.25">
      <c r="B11988" s="151"/>
      <c r="M11988" s="160"/>
    </row>
    <row r="11989" spans="2:13" x14ac:dyDescent="0.25">
      <c r="B11989" s="151"/>
      <c r="M11989" s="160"/>
    </row>
    <row r="11990" spans="2:13" x14ac:dyDescent="0.25">
      <c r="B11990" s="151"/>
      <c r="M11990" s="160"/>
    </row>
    <row r="11991" spans="2:13" x14ac:dyDescent="0.25">
      <c r="B11991" s="151"/>
      <c r="M11991" s="160"/>
    </row>
    <row r="11992" spans="2:13" x14ac:dyDescent="0.25">
      <c r="B11992" s="151"/>
      <c r="M11992" s="160"/>
    </row>
    <row r="11993" spans="2:13" x14ac:dyDescent="0.25">
      <c r="B11993" s="151"/>
      <c r="M11993" s="160"/>
    </row>
    <row r="11994" spans="2:13" x14ac:dyDescent="0.25">
      <c r="B11994" s="151"/>
      <c r="M11994" s="160"/>
    </row>
    <row r="11995" spans="2:13" x14ac:dyDescent="0.25">
      <c r="B11995" s="151"/>
      <c r="M11995" s="160"/>
    </row>
    <row r="11996" spans="2:13" x14ac:dyDescent="0.25">
      <c r="B11996" s="151"/>
      <c r="M11996" s="160"/>
    </row>
    <row r="11997" spans="2:13" x14ac:dyDescent="0.25">
      <c r="B11997" s="151"/>
      <c r="M11997" s="160"/>
    </row>
    <row r="11998" spans="2:13" x14ac:dyDescent="0.25">
      <c r="B11998" s="151"/>
      <c r="M11998" s="160"/>
    </row>
    <row r="11999" spans="2:13" x14ac:dyDescent="0.25">
      <c r="B11999" s="151"/>
      <c r="M11999" s="160"/>
    </row>
    <row r="12000" spans="2:13" x14ac:dyDescent="0.25">
      <c r="B12000" s="151"/>
      <c r="M12000" s="160"/>
    </row>
    <row r="12001" spans="2:13" x14ac:dyDescent="0.25">
      <c r="B12001" s="151"/>
      <c r="M12001" s="160"/>
    </row>
    <row r="12002" spans="2:13" x14ac:dyDescent="0.25">
      <c r="B12002" s="151"/>
      <c r="M12002" s="160"/>
    </row>
    <row r="12003" spans="2:13" x14ac:dyDescent="0.25">
      <c r="B12003" s="151"/>
      <c r="M12003" s="160"/>
    </row>
    <row r="12004" spans="2:13" x14ac:dyDescent="0.25">
      <c r="B12004" s="151"/>
      <c r="M12004" s="160"/>
    </row>
    <row r="12005" spans="2:13" x14ac:dyDescent="0.25">
      <c r="B12005" s="151"/>
      <c r="M12005" s="160"/>
    </row>
    <row r="12006" spans="2:13" x14ac:dyDescent="0.25">
      <c r="B12006" s="151"/>
      <c r="M12006" s="160"/>
    </row>
    <row r="12007" spans="2:13" x14ac:dyDescent="0.25">
      <c r="B12007" s="151"/>
      <c r="M12007" s="160"/>
    </row>
    <row r="12008" spans="2:13" x14ac:dyDescent="0.25">
      <c r="B12008" s="151"/>
      <c r="M12008" s="160"/>
    </row>
    <row r="12009" spans="2:13" x14ac:dyDescent="0.25">
      <c r="B12009" s="151"/>
      <c r="M12009" s="160"/>
    </row>
    <row r="12010" spans="2:13" x14ac:dyDescent="0.25">
      <c r="B12010" s="151"/>
      <c r="M12010" s="160"/>
    </row>
    <row r="12011" spans="2:13" x14ac:dyDescent="0.25">
      <c r="B12011" s="151"/>
      <c r="M12011" s="160"/>
    </row>
    <row r="12012" spans="2:13" x14ac:dyDescent="0.25">
      <c r="B12012" s="151"/>
      <c r="M12012" s="160"/>
    </row>
    <row r="12013" spans="2:13" x14ac:dyDescent="0.25">
      <c r="B12013" s="151"/>
      <c r="M12013" s="160"/>
    </row>
    <row r="12014" spans="2:13" x14ac:dyDescent="0.25">
      <c r="B12014" s="151"/>
      <c r="M12014" s="160"/>
    </row>
    <row r="12015" spans="2:13" x14ac:dyDescent="0.25">
      <c r="B12015" s="151"/>
      <c r="M12015" s="160"/>
    </row>
    <row r="12016" spans="2:13" x14ac:dyDescent="0.25">
      <c r="B12016" s="151"/>
      <c r="M12016" s="160"/>
    </row>
    <row r="12017" spans="2:13" x14ac:dyDescent="0.25">
      <c r="B12017" s="151"/>
      <c r="M12017" s="160"/>
    </row>
    <row r="12018" spans="2:13" x14ac:dyDescent="0.25">
      <c r="B12018" s="151"/>
      <c r="M12018" s="160"/>
    </row>
    <row r="12019" spans="2:13" x14ac:dyDescent="0.25">
      <c r="B12019" s="151"/>
      <c r="M12019" s="160"/>
    </row>
    <row r="12020" spans="2:13" x14ac:dyDescent="0.25">
      <c r="B12020" s="151"/>
      <c r="M12020" s="160"/>
    </row>
    <row r="12021" spans="2:13" x14ac:dyDescent="0.25">
      <c r="B12021" s="151"/>
      <c r="M12021" s="160"/>
    </row>
    <row r="12022" spans="2:13" x14ac:dyDescent="0.25">
      <c r="B12022" s="151"/>
      <c r="M12022" s="160"/>
    </row>
    <row r="12023" spans="2:13" x14ac:dyDescent="0.25">
      <c r="B12023" s="151"/>
      <c r="M12023" s="160"/>
    </row>
    <row r="12024" spans="2:13" x14ac:dyDescent="0.25">
      <c r="B12024" s="151"/>
      <c r="M12024" s="160"/>
    </row>
    <row r="12025" spans="2:13" x14ac:dyDescent="0.25">
      <c r="B12025" s="151"/>
      <c r="M12025" s="160"/>
    </row>
    <row r="12026" spans="2:13" x14ac:dyDescent="0.25">
      <c r="B12026" s="151"/>
      <c r="M12026" s="160"/>
    </row>
    <row r="12027" spans="2:13" x14ac:dyDescent="0.25">
      <c r="B12027" s="151"/>
      <c r="M12027" s="160"/>
    </row>
    <row r="12028" spans="2:13" x14ac:dyDescent="0.25">
      <c r="B12028" s="151"/>
      <c r="M12028" s="160"/>
    </row>
    <row r="12029" spans="2:13" x14ac:dyDescent="0.25">
      <c r="B12029" s="151"/>
      <c r="M12029" s="160"/>
    </row>
    <row r="12030" spans="2:13" x14ac:dyDescent="0.25">
      <c r="B12030" s="151"/>
      <c r="M12030" s="160"/>
    </row>
    <row r="12031" spans="2:13" x14ac:dyDescent="0.25">
      <c r="B12031" s="151"/>
      <c r="M12031" s="160"/>
    </row>
    <row r="12032" spans="2:13" x14ac:dyDescent="0.25">
      <c r="B12032" s="151"/>
      <c r="M12032" s="160"/>
    </row>
    <row r="12033" spans="2:13" x14ac:dyDescent="0.25">
      <c r="B12033" s="151"/>
      <c r="M12033" s="160"/>
    </row>
    <row r="12034" spans="2:13" x14ac:dyDescent="0.25">
      <c r="B12034" s="151"/>
      <c r="M12034" s="160"/>
    </row>
    <row r="12035" spans="2:13" x14ac:dyDescent="0.25">
      <c r="B12035" s="151"/>
      <c r="M12035" s="160"/>
    </row>
    <row r="12036" spans="2:13" x14ac:dyDescent="0.25">
      <c r="B12036" s="151"/>
      <c r="M12036" s="160"/>
    </row>
    <row r="12037" spans="2:13" x14ac:dyDescent="0.25">
      <c r="B12037" s="151"/>
      <c r="M12037" s="160"/>
    </row>
    <row r="12038" spans="2:13" x14ac:dyDescent="0.25">
      <c r="B12038" s="151"/>
      <c r="M12038" s="160"/>
    </row>
    <row r="12039" spans="2:13" x14ac:dyDescent="0.25">
      <c r="B12039" s="151"/>
      <c r="M12039" s="160"/>
    </row>
    <row r="12040" spans="2:13" x14ac:dyDescent="0.25">
      <c r="B12040" s="151"/>
      <c r="M12040" s="160"/>
    </row>
    <row r="12041" spans="2:13" x14ac:dyDescent="0.25">
      <c r="B12041" s="151"/>
      <c r="M12041" s="160"/>
    </row>
    <row r="12042" spans="2:13" x14ac:dyDescent="0.25">
      <c r="B12042" s="151"/>
      <c r="M12042" s="160"/>
    </row>
    <row r="12043" spans="2:13" x14ac:dyDescent="0.25">
      <c r="B12043" s="151"/>
      <c r="M12043" s="160"/>
    </row>
    <row r="12044" spans="2:13" x14ac:dyDescent="0.25">
      <c r="B12044" s="151"/>
      <c r="M12044" s="160"/>
    </row>
    <row r="12045" spans="2:13" x14ac:dyDescent="0.25">
      <c r="B12045" s="151"/>
      <c r="M12045" s="160"/>
    </row>
    <row r="12046" spans="2:13" x14ac:dyDescent="0.25">
      <c r="B12046" s="151"/>
      <c r="M12046" s="160"/>
    </row>
    <row r="12047" spans="2:13" x14ac:dyDescent="0.25">
      <c r="B12047" s="151"/>
      <c r="M12047" s="160"/>
    </row>
    <row r="12048" spans="2:13" x14ac:dyDescent="0.25">
      <c r="B12048" s="151"/>
      <c r="M12048" s="160"/>
    </row>
    <row r="12049" spans="2:13" x14ac:dyDescent="0.25">
      <c r="B12049" s="151"/>
      <c r="M12049" s="160"/>
    </row>
    <row r="12050" spans="2:13" x14ac:dyDescent="0.25">
      <c r="B12050" s="151"/>
      <c r="M12050" s="160"/>
    </row>
    <row r="12051" spans="2:13" x14ac:dyDescent="0.25">
      <c r="B12051" s="151"/>
      <c r="M12051" s="160"/>
    </row>
    <row r="12052" spans="2:13" x14ac:dyDescent="0.25">
      <c r="B12052" s="151"/>
      <c r="M12052" s="160"/>
    </row>
    <row r="12053" spans="2:13" x14ac:dyDescent="0.25">
      <c r="B12053" s="151"/>
      <c r="M12053" s="160"/>
    </row>
    <row r="12054" spans="2:13" x14ac:dyDescent="0.25">
      <c r="B12054" s="151"/>
      <c r="M12054" s="160"/>
    </row>
    <row r="12055" spans="2:13" x14ac:dyDescent="0.25">
      <c r="B12055" s="151"/>
      <c r="M12055" s="160"/>
    </row>
    <row r="12056" spans="2:13" x14ac:dyDescent="0.25">
      <c r="B12056" s="151"/>
      <c r="M12056" s="160"/>
    </row>
    <row r="12057" spans="2:13" x14ac:dyDescent="0.25">
      <c r="B12057" s="151"/>
      <c r="M12057" s="160"/>
    </row>
    <row r="12058" spans="2:13" x14ac:dyDescent="0.25">
      <c r="B12058" s="151"/>
      <c r="M12058" s="160"/>
    </row>
    <row r="12059" spans="2:13" x14ac:dyDescent="0.25">
      <c r="B12059" s="151"/>
      <c r="M12059" s="160"/>
    </row>
    <row r="12060" spans="2:13" x14ac:dyDescent="0.25">
      <c r="B12060" s="151"/>
      <c r="M12060" s="160"/>
    </row>
    <row r="12061" spans="2:13" x14ac:dyDescent="0.25">
      <c r="B12061" s="151"/>
      <c r="M12061" s="160"/>
    </row>
    <row r="12062" spans="2:13" x14ac:dyDescent="0.25">
      <c r="B12062" s="151"/>
      <c r="M12062" s="160"/>
    </row>
    <row r="12063" spans="2:13" x14ac:dyDescent="0.25">
      <c r="B12063" s="151"/>
      <c r="M12063" s="160"/>
    </row>
    <row r="12064" spans="2:13" x14ac:dyDescent="0.25">
      <c r="B12064" s="151"/>
      <c r="M12064" s="160"/>
    </row>
    <row r="12065" spans="2:13" x14ac:dyDescent="0.25">
      <c r="B12065" s="151"/>
      <c r="M12065" s="160"/>
    </row>
    <row r="12066" spans="2:13" x14ac:dyDescent="0.25">
      <c r="B12066" s="151"/>
      <c r="M12066" s="160"/>
    </row>
    <row r="12067" spans="2:13" x14ac:dyDescent="0.25">
      <c r="B12067" s="151"/>
      <c r="M12067" s="160"/>
    </row>
    <row r="12068" spans="2:13" x14ac:dyDescent="0.25">
      <c r="B12068" s="151"/>
      <c r="M12068" s="160"/>
    </row>
    <row r="12069" spans="2:13" x14ac:dyDescent="0.25">
      <c r="B12069" s="151"/>
      <c r="M12069" s="160"/>
    </row>
    <row r="12070" spans="2:13" x14ac:dyDescent="0.25">
      <c r="B12070" s="151"/>
      <c r="M12070" s="160"/>
    </row>
    <row r="12071" spans="2:13" x14ac:dyDescent="0.25">
      <c r="B12071" s="151"/>
      <c r="M12071" s="160"/>
    </row>
    <row r="12072" spans="2:13" x14ac:dyDescent="0.25">
      <c r="B12072" s="151"/>
      <c r="M12072" s="160"/>
    </row>
    <row r="12073" spans="2:13" x14ac:dyDescent="0.25">
      <c r="B12073" s="151"/>
      <c r="M12073" s="160"/>
    </row>
    <row r="12074" spans="2:13" x14ac:dyDescent="0.25">
      <c r="B12074" s="151"/>
      <c r="M12074" s="160"/>
    </row>
    <row r="12075" spans="2:13" x14ac:dyDescent="0.25">
      <c r="B12075" s="151"/>
      <c r="M12075" s="160"/>
    </row>
    <row r="12076" spans="2:13" x14ac:dyDescent="0.25">
      <c r="B12076" s="151"/>
      <c r="M12076" s="160"/>
    </row>
    <row r="12077" spans="2:13" x14ac:dyDescent="0.25">
      <c r="B12077" s="151"/>
      <c r="M12077" s="160"/>
    </row>
    <row r="12078" spans="2:13" x14ac:dyDescent="0.25">
      <c r="B12078" s="151"/>
      <c r="M12078" s="160"/>
    </row>
    <row r="12079" spans="2:13" x14ac:dyDescent="0.25">
      <c r="B12079" s="151"/>
      <c r="M12079" s="160"/>
    </row>
    <row r="12080" spans="2:13" x14ac:dyDescent="0.25">
      <c r="B12080" s="151"/>
      <c r="M12080" s="160"/>
    </row>
    <row r="12081" spans="2:13" x14ac:dyDescent="0.25">
      <c r="B12081" s="151"/>
      <c r="M12081" s="160"/>
    </row>
    <row r="12082" spans="2:13" x14ac:dyDescent="0.25">
      <c r="B12082" s="151"/>
      <c r="M12082" s="160"/>
    </row>
    <row r="12083" spans="2:13" x14ac:dyDescent="0.25">
      <c r="B12083" s="151"/>
      <c r="M12083" s="160"/>
    </row>
    <row r="12084" spans="2:13" x14ac:dyDescent="0.25">
      <c r="B12084" s="151"/>
      <c r="M12084" s="160"/>
    </row>
    <row r="12085" spans="2:13" x14ac:dyDescent="0.25">
      <c r="B12085" s="151"/>
      <c r="M12085" s="160"/>
    </row>
    <row r="12086" spans="2:13" x14ac:dyDescent="0.25">
      <c r="B12086" s="151"/>
      <c r="M12086" s="160"/>
    </row>
    <row r="12087" spans="2:13" x14ac:dyDescent="0.25">
      <c r="B12087" s="151"/>
      <c r="M12087" s="160"/>
    </row>
    <row r="12088" spans="2:13" x14ac:dyDescent="0.25">
      <c r="B12088" s="151"/>
      <c r="M12088" s="160"/>
    </row>
    <row r="12089" spans="2:13" x14ac:dyDescent="0.25">
      <c r="B12089" s="151"/>
      <c r="M12089" s="160"/>
    </row>
    <row r="12090" spans="2:13" x14ac:dyDescent="0.25">
      <c r="B12090" s="151"/>
      <c r="M12090" s="160"/>
    </row>
    <row r="12091" spans="2:13" x14ac:dyDescent="0.25">
      <c r="B12091" s="151"/>
      <c r="M12091" s="160"/>
    </row>
    <row r="12092" spans="2:13" x14ac:dyDescent="0.25">
      <c r="B12092" s="151"/>
      <c r="M12092" s="160"/>
    </row>
    <row r="12093" spans="2:13" x14ac:dyDescent="0.25">
      <c r="B12093" s="151"/>
      <c r="M12093" s="160"/>
    </row>
    <row r="12094" spans="2:13" x14ac:dyDescent="0.25">
      <c r="B12094" s="151"/>
      <c r="M12094" s="160"/>
    </row>
    <row r="12095" spans="2:13" x14ac:dyDescent="0.25">
      <c r="B12095" s="151"/>
      <c r="M12095" s="160"/>
    </row>
    <row r="12096" spans="2:13" x14ac:dyDescent="0.25">
      <c r="B12096" s="151"/>
      <c r="M12096" s="160"/>
    </row>
    <row r="12097" spans="2:13" x14ac:dyDescent="0.25">
      <c r="B12097" s="151"/>
      <c r="M12097" s="160"/>
    </row>
    <row r="12098" spans="2:13" x14ac:dyDescent="0.25">
      <c r="B12098" s="151"/>
      <c r="M12098" s="160"/>
    </row>
    <row r="12099" spans="2:13" x14ac:dyDescent="0.25">
      <c r="B12099" s="151"/>
      <c r="M12099" s="160"/>
    </row>
    <row r="12100" spans="2:13" x14ac:dyDescent="0.25">
      <c r="B12100" s="151"/>
      <c r="M12100" s="160"/>
    </row>
    <row r="12101" spans="2:13" x14ac:dyDescent="0.25">
      <c r="B12101" s="151"/>
      <c r="M12101" s="160"/>
    </row>
    <row r="12102" spans="2:13" x14ac:dyDescent="0.25">
      <c r="B12102" s="151"/>
      <c r="M12102" s="160"/>
    </row>
    <row r="12103" spans="2:13" x14ac:dyDescent="0.25">
      <c r="B12103" s="151"/>
      <c r="M12103" s="160"/>
    </row>
    <row r="12104" spans="2:13" x14ac:dyDescent="0.25">
      <c r="B12104" s="151"/>
      <c r="M12104" s="160"/>
    </row>
    <row r="12105" spans="2:13" x14ac:dyDescent="0.25">
      <c r="B12105" s="151"/>
      <c r="M12105" s="160"/>
    </row>
    <row r="12106" spans="2:13" x14ac:dyDescent="0.25">
      <c r="B12106" s="151"/>
      <c r="M12106" s="160"/>
    </row>
    <row r="12107" spans="2:13" x14ac:dyDescent="0.25">
      <c r="B12107" s="151"/>
      <c r="M12107" s="160"/>
    </row>
    <row r="12108" spans="2:13" x14ac:dyDescent="0.25">
      <c r="B12108" s="151"/>
      <c r="M12108" s="160"/>
    </row>
    <row r="12109" spans="2:13" x14ac:dyDescent="0.25">
      <c r="B12109" s="151"/>
      <c r="M12109" s="160"/>
    </row>
    <row r="12110" spans="2:13" x14ac:dyDescent="0.25">
      <c r="B12110" s="151"/>
      <c r="M12110" s="160"/>
    </row>
    <row r="12111" spans="2:13" x14ac:dyDescent="0.25">
      <c r="B12111" s="151"/>
      <c r="M12111" s="160"/>
    </row>
    <row r="12112" spans="2:13" x14ac:dyDescent="0.25">
      <c r="B12112" s="151"/>
      <c r="M12112" s="160"/>
    </row>
    <row r="12113" spans="2:13" x14ac:dyDescent="0.25">
      <c r="B12113" s="151"/>
      <c r="M12113" s="160"/>
    </row>
    <row r="12114" spans="2:13" x14ac:dyDescent="0.25">
      <c r="B12114" s="151"/>
      <c r="M12114" s="160"/>
    </row>
    <row r="12115" spans="2:13" x14ac:dyDescent="0.25">
      <c r="B12115" s="151"/>
      <c r="M12115" s="160"/>
    </row>
    <row r="12116" spans="2:13" x14ac:dyDescent="0.25">
      <c r="B12116" s="151"/>
      <c r="M12116" s="160"/>
    </row>
    <row r="12117" spans="2:13" x14ac:dyDescent="0.25">
      <c r="B12117" s="151"/>
      <c r="M12117" s="160"/>
    </row>
    <row r="12118" spans="2:13" x14ac:dyDescent="0.25">
      <c r="B12118" s="151"/>
      <c r="M12118" s="160"/>
    </row>
    <row r="12119" spans="2:13" x14ac:dyDescent="0.25">
      <c r="B12119" s="151"/>
      <c r="M12119" s="160"/>
    </row>
    <row r="12120" spans="2:13" x14ac:dyDescent="0.25">
      <c r="B12120" s="151"/>
      <c r="M12120" s="160"/>
    </row>
    <row r="12121" spans="2:13" x14ac:dyDescent="0.25">
      <c r="B12121" s="151"/>
      <c r="M12121" s="160"/>
    </row>
    <row r="12122" spans="2:13" x14ac:dyDescent="0.25">
      <c r="B12122" s="151"/>
      <c r="M12122" s="160"/>
    </row>
    <row r="12123" spans="2:13" x14ac:dyDescent="0.25">
      <c r="B12123" s="151"/>
      <c r="M12123" s="160"/>
    </row>
    <row r="12124" spans="2:13" x14ac:dyDescent="0.25">
      <c r="B12124" s="151"/>
      <c r="M12124" s="160"/>
    </row>
    <row r="12125" spans="2:13" x14ac:dyDescent="0.25">
      <c r="B12125" s="151"/>
      <c r="M12125" s="160"/>
    </row>
    <row r="12126" spans="2:13" x14ac:dyDescent="0.25">
      <c r="B12126" s="151"/>
      <c r="M12126" s="160"/>
    </row>
    <row r="12127" spans="2:13" x14ac:dyDescent="0.25">
      <c r="B12127" s="151"/>
      <c r="M12127" s="160"/>
    </row>
    <row r="12128" spans="2:13" x14ac:dyDescent="0.25">
      <c r="B12128" s="151"/>
      <c r="M12128" s="160"/>
    </row>
    <row r="12129" spans="2:13" x14ac:dyDescent="0.25">
      <c r="B12129" s="151"/>
      <c r="M12129" s="160"/>
    </row>
    <row r="12130" spans="2:13" x14ac:dyDescent="0.25">
      <c r="B12130" s="151"/>
      <c r="M12130" s="160"/>
    </row>
    <row r="12131" spans="2:13" x14ac:dyDescent="0.25">
      <c r="B12131" s="151"/>
      <c r="M12131" s="160"/>
    </row>
    <row r="12132" spans="2:13" x14ac:dyDescent="0.25">
      <c r="B12132" s="151"/>
      <c r="M12132" s="160"/>
    </row>
    <row r="12133" spans="2:13" x14ac:dyDescent="0.25">
      <c r="B12133" s="151"/>
      <c r="M12133" s="160"/>
    </row>
    <row r="12134" spans="2:13" x14ac:dyDescent="0.25">
      <c r="B12134" s="151"/>
      <c r="M12134" s="160"/>
    </row>
    <row r="12135" spans="2:13" x14ac:dyDescent="0.25">
      <c r="B12135" s="151"/>
      <c r="M12135" s="160"/>
    </row>
    <row r="12136" spans="2:13" x14ac:dyDescent="0.25">
      <c r="B12136" s="151"/>
      <c r="M12136" s="160"/>
    </row>
    <row r="12137" spans="2:13" x14ac:dyDescent="0.25">
      <c r="B12137" s="151"/>
      <c r="M12137" s="160"/>
    </row>
    <row r="12138" spans="2:13" x14ac:dyDescent="0.25">
      <c r="B12138" s="151"/>
      <c r="M12138" s="160"/>
    </row>
    <row r="12139" spans="2:13" x14ac:dyDescent="0.25">
      <c r="B12139" s="151"/>
      <c r="M12139" s="160"/>
    </row>
    <row r="12140" spans="2:13" x14ac:dyDescent="0.25">
      <c r="B12140" s="151"/>
      <c r="M12140" s="160"/>
    </row>
    <row r="12141" spans="2:13" x14ac:dyDescent="0.25">
      <c r="B12141" s="151"/>
      <c r="M12141" s="160"/>
    </row>
    <row r="12142" spans="2:13" x14ac:dyDescent="0.25">
      <c r="B12142" s="151"/>
      <c r="M12142" s="160"/>
    </row>
    <row r="12143" spans="2:13" x14ac:dyDescent="0.25">
      <c r="B12143" s="151"/>
      <c r="M12143" s="160"/>
    </row>
    <row r="12144" spans="2:13" x14ac:dyDescent="0.25">
      <c r="B12144" s="151"/>
      <c r="M12144" s="160"/>
    </row>
    <row r="12145" spans="2:13" x14ac:dyDescent="0.25">
      <c r="B12145" s="151"/>
      <c r="M12145" s="160"/>
    </row>
    <row r="12146" spans="2:13" x14ac:dyDescent="0.25">
      <c r="B12146" s="151"/>
      <c r="M12146" s="160"/>
    </row>
    <row r="12147" spans="2:13" x14ac:dyDescent="0.25">
      <c r="B12147" s="151"/>
      <c r="M12147" s="160"/>
    </row>
    <row r="12148" spans="2:13" x14ac:dyDescent="0.25">
      <c r="B12148" s="151"/>
      <c r="M12148" s="160"/>
    </row>
    <row r="12149" spans="2:13" x14ac:dyDescent="0.25">
      <c r="B12149" s="151"/>
      <c r="M12149" s="160"/>
    </row>
    <row r="12150" spans="2:13" x14ac:dyDescent="0.25">
      <c r="B12150" s="151"/>
      <c r="M12150" s="160"/>
    </row>
    <row r="12151" spans="2:13" x14ac:dyDescent="0.25">
      <c r="B12151" s="151"/>
      <c r="M12151" s="160"/>
    </row>
    <row r="12152" spans="2:13" x14ac:dyDescent="0.25">
      <c r="B12152" s="151"/>
      <c r="M12152" s="160"/>
    </row>
    <row r="12153" spans="2:13" x14ac:dyDescent="0.25">
      <c r="B12153" s="151"/>
      <c r="M12153" s="160"/>
    </row>
    <row r="12154" spans="2:13" x14ac:dyDescent="0.25">
      <c r="B12154" s="151"/>
      <c r="M12154" s="160"/>
    </row>
    <row r="12155" spans="2:13" x14ac:dyDescent="0.25">
      <c r="B12155" s="151"/>
      <c r="M12155" s="160"/>
    </row>
    <row r="12156" spans="2:13" x14ac:dyDescent="0.25">
      <c r="B12156" s="151"/>
      <c r="M12156" s="160"/>
    </row>
    <row r="12157" spans="2:13" x14ac:dyDescent="0.25">
      <c r="B12157" s="151"/>
      <c r="M12157" s="160"/>
    </row>
    <row r="12158" spans="2:13" x14ac:dyDescent="0.25">
      <c r="B12158" s="151"/>
      <c r="M12158" s="160"/>
    </row>
    <row r="12159" spans="2:13" x14ac:dyDescent="0.25">
      <c r="B12159" s="151"/>
      <c r="M12159" s="160"/>
    </row>
    <row r="12160" spans="2:13" x14ac:dyDescent="0.25">
      <c r="B12160" s="151"/>
      <c r="M12160" s="160"/>
    </row>
    <row r="12161" spans="2:13" x14ac:dyDescent="0.25">
      <c r="B12161" s="151"/>
      <c r="M12161" s="160"/>
    </row>
    <row r="12162" spans="2:13" x14ac:dyDescent="0.25">
      <c r="B12162" s="151"/>
      <c r="M12162" s="160"/>
    </row>
    <row r="12163" spans="2:13" x14ac:dyDescent="0.25">
      <c r="B12163" s="151"/>
      <c r="M12163" s="160"/>
    </row>
    <row r="12164" spans="2:13" x14ac:dyDescent="0.25">
      <c r="B12164" s="151"/>
      <c r="M12164" s="160"/>
    </row>
    <row r="12165" spans="2:13" x14ac:dyDescent="0.25">
      <c r="B12165" s="151"/>
      <c r="M12165" s="160"/>
    </row>
    <row r="12166" spans="2:13" x14ac:dyDescent="0.25">
      <c r="B12166" s="151"/>
      <c r="M12166" s="160"/>
    </row>
    <row r="12167" spans="2:13" x14ac:dyDescent="0.25">
      <c r="B12167" s="151"/>
      <c r="M12167" s="160"/>
    </row>
    <row r="12168" spans="2:13" x14ac:dyDescent="0.25">
      <c r="B12168" s="151"/>
      <c r="M12168" s="160"/>
    </row>
    <row r="12169" spans="2:13" x14ac:dyDescent="0.25">
      <c r="B12169" s="151"/>
      <c r="M12169" s="160"/>
    </row>
    <row r="12170" spans="2:13" x14ac:dyDescent="0.25">
      <c r="B12170" s="151"/>
      <c r="M12170" s="160"/>
    </row>
    <row r="12171" spans="2:13" x14ac:dyDescent="0.25">
      <c r="B12171" s="151"/>
      <c r="M12171" s="160"/>
    </row>
    <row r="12172" spans="2:13" x14ac:dyDescent="0.25">
      <c r="B12172" s="151"/>
      <c r="M12172" s="160"/>
    </row>
    <row r="12173" spans="2:13" x14ac:dyDescent="0.25">
      <c r="B12173" s="151"/>
      <c r="M12173" s="160"/>
    </row>
    <row r="12174" spans="2:13" x14ac:dyDescent="0.25">
      <c r="B12174" s="151"/>
      <c r="M12174" s="160"/>
    </row>
    <row r="12175" spans="2:13" x14ac:dyDescent="0.25">
      <c r="B12175" s="151"/>
      <c r="M12175" s="160"/>
    </row>
    <row r="12176" spans="2:13" x14ac:dyDescent="0.25">
      <c r="B12176" s="151"/>
      <c r="M12176" s="160"/>
    </row>
    <row r="12177" spans="2:13" x14ac:dyDescent="0.25">
      <c r="B12177" s="151"/>
      <c r="M12177" s="160"/>
    </row>
    <row r="12178" spans="2:13" x14ac:dyDescent="0.25">
      <c r="B12178" s="151"/>
      <c r="M12178" s="160"/>
    </row>
    <row r="12179" spans="2:13" x14ac:dyDescent="0.25">
      <c r="B12179" s="151"/>
      <c r="M12179" s="160"/>
    </row>
    <row r="12180" spans="2:13" x14ac:dyDescent="0.25">
      <c r="B12180" s="151"/>
      <c r="M12180" s="160"/>
    </row>
    <row r="12181" spans="2:13" x14ac:dyDescent="0.25">
      <c r="B12181" s="151"/>
      <c r="M12181" s="160"/>
    </row>
    <row r="12182" spans="2:13" x14ac:dyDescent="0.25">
      <c r="B12182" s="151"/>
      <c r="M12182" s="160"/>
    </row>
    <row r="12183" spans="2:13" x14ac:dyDescent="0.25">
      <c r="B12183" s="151"/>
      <c r="M12183" s="160"/>
    </row>
    <row r="12184" spans="2:13" x14ac:dyDescent="0.25">
      <c r="B12184" s="151"/>
      <c r="M12184" s="160"/>
    </row>
    <row r="12185" spans="2:13" x14ac:dyDescent="0.25">
      <c r="B12185" s="151"/>
      <c r="M12185" s="160"/>
    </row>
    <row r="12186" spans="2:13" x14ac:dyDescent="0.25">
      <c r="B12186" s="151"/>
      <c r="M12186" s="160"/>
    </row>
    <row r="12187" spans="2:13" x14ac:dyDescent="0.25">
      <c r="B12187" s="151"/>
      <c r="M12187" s="160"/>
    </row>
    <row r="12188" spans="2:13" x14ac:dyDescent="0.25">
      <c r="B12188" s="151"/>
      <c r="M12188" s="160"/>
    </row>
    <row r="12189" spans="2:13" x14ac:dyDescent="0.25">
      <c r="B12189" s="151"/>
      <c r="M12189" s="160"/>
    </row>
    <row r="12190" spans="2:13" x14ac:dyDescent="0.25">
      <c r="B12190" s="151"/>
      <c r="M12190" s="160"/>
    </row>
    <row r="12191" spans="2:13" x14ac:dyDescent="0.25">
      <c r="B12191" s="151"/>
      <c r="M12191" s="160"/>
    </row>
    <row r="12192" spans="2:13" x14ac:dyDescent="0.25">
      <c r="B12192" s="151"/>
      <c r="M12192" s="160"/>
    </row>
    <row r="12193" spans="2:13" x14ac:dyDescent="0.25">
      <c r="B12193" s="151"/>
      <c r="M12193" s="160"/>
    </row>
    <row r="12194" spans="2:13" x14ac:dyDescent="0.25">
      <c r="B12194" s="151"/>
      <c r="M12194" s="160"/>
    </row>
    <row r="12195" spans="2:13" x14ac:dyDescent="0.25">
      <c r="B12195" s="151"/>
      <c r="M12195" s="160"/>
    </row>
    <row r="12196" spans="2:13" x14ac:dyDescent="0.25">
      <c r="B12196" s="151"/>
      <c r="M12196" s="160"/>
    </row>
    <row r="12197" spans="2:13" x14ac:dyDescent="0.25">
      <c r="B12197" s="151"/>
      <c r="M12197" s="160"/>
    </row>
    <row r="12198" spans="2:13" x14ac:dyDescent="0.25">
      <c r="B12198" s="151"/>
      <c r="M12198" s="160"/>
    </row>
    <row r="12199" spans="2:13" x14ac:dyDescent="0.25">
      <c r="B12199" s="151"/>
      <c r="M12199" s="160"/>
    </row>
    <row r="12200" spans="2:13" x14ac:dyDescent="0.25">
      <c r="B12200" s="151"/>
      <c r="M12200" s="160"/>
    </row>
    <row r="12201" spans="2:13" x14ac:dyDescent="0.25">
      <c r="B12201" s="151"/>
      <c r="M12201" s="160"/>
    </row>
    <row r="12202" spans="2:13" x14ac:dyDescent="0.25">
      <c r="B12202" s="151"/>
      <c r="M12202" s="160"/>
    </row>
    <row r="12203" spans="2:13" x14ac:dyDescent="0.25">
      <c r="B12203" s="151"/>
      <c r="M12203" s="160"/>
    </row>
    <row r="12204" spans="2:13" x14ac:dyDescent="0.25">
      <c r="B12204" s="151"/>
      <c r="M12204" s="160"/>
    </row>
    <row r="12205" spans="2:13" x14ac:dyDescent="0.25">
      <c r="B12205" s="151"/>
      <c r="M12205" s="160"/>
    </row>
    <row r="12206" spans="2:13" x14ac:dyDescent="0.25">
      <c r="B12206" s="151"/>
      <c r="M12206" s="160"/>
    </row>
    <row r="12207" spans="2:13" x14ac:dyDescent="0.25">
      <c r="B12207" s="151"/>
      <c r="M12207" s="160"/>
    </row>
    <row r="12208" spans="2:13" x14ac:dyDescent="0.25">
      <c r="B12208" s="151"/>
      <c r="M12208" s="160"/>
    </row>
    <row r="12209" spans="2:13" x14ac:dyDescent="0.25">
      <c r="B12209" s="151"/>
      <c r="M12209" s="160"/>
    </row>
    <row r="12210" spans="2:13" x14ac:dyDescent="0.25">
      <c r="B12210" s="151"/>
      <c r="M12210" s="160"/>
    </row>
    <row r="12211" spans="2:13" x14ac:dyDescent="0.25">
      <c r="B12211" s="151"/>
      <c r="M12211" s="160"/>
    </row>
    <row r="12212" spans="2:13" x14ac:dyDescent="0.25">
      <c r="B12212" s="151"/>
      <c r="M12212" s="160"/>
    </row>
    <row r="12213" spans="2:13" x14ac:dyDescent="0.25">
      <c r="B12213" s="151"/>
      <c r="M12213" s="160"/>
    </row>
    <row r="12214" spans="2:13" x14ac:dyDescent="0.25">
      <c r="B12214" s="151"/>
      <c r="M12214" s="160"/>
    </row>
    <row r="12215" spans="2:13" x14ac:dyDescent="0.25">
      <c r="B12215" s="151"/>
      <c r="M12215" s="160"/>
    </row>
    <row r="12216" spans="2:13" x14ac:dyDescent="0.25">
      <c r="B12216" s="151"/>
      <c r="M12216" s="160"/>
    </row>
    <row r="12217" spans="2:13" x14ac:dyDescent="0.25">
      <c r="B12217" s="151"/>
      <c r="M12217" s="160"/>
    </row>
    <row r="12218" spans="2:13" x14ac:dyDescent="0.25">
      <c r="B12218" s="151"/>
      <c r="M12218" s="160"/>
    </row>
    <row r="12219" spans="2:13" x14ac:dyDescent="0.25">
      <c r="B12219" s="151"/>
      <c r="M12219" s="160"/>
    </row>
    <row r="12220" spans="2:13" x14ac:dyDescent="0.25">
      <c r="B12220" s="151"/>
      <c r="M12220" s="160"/>
    </row>
    <row r="12221" spans="2:13" x14ac:dyDescent="0.25">
      <c r="B12221" s="151"/>
      <c r="M12221" s="160"/>
    </row>
    <row r="12222" spans="2:13" x14ac:dyDescent="0.25">
      <c r="B12222" s="151"/>
      <c r="M12222" s="160"/>
    </row>
    <row r="12223" spans="2:13" x14ac:dyDescent="0.25">
      <c r="B12223" s="151"/>
      <c r="M12223" s="160"/>
    </row>
    <row r="12224" spans="2:13" x14ac:dyDescent="0.25">
      <c r="B12224" s="151"/>
      <c r="M12224" s="160"/>
    </row>
    <row r="12225" spans="2:13" x14ac:dyDescent="0.25">
      <c r="B12225" s="151"/>
      <c r="M12225" s="160"/>
    </row>
    <row r="12226" spans="2:13" x14ac:dyDescent="0.25">
      <c r="B12226" s="151"/>
      <c r="M12226" s="160"/>
    </row>
    <row r="12227" spans="2:13" x14ac:dyDescent="0.25">
      <c r="B12227" s="151"/>
      <c r="M12227" s="160"/>
    </row>
    <row r="12228" spans="2:13" x14ac:dyDescent="0.25">
      <c r="B12228" s="151"/>
      <c r="M12228" s="160"/>
    </row>
    <row r="12229" spans="2:13" x14ac:dyDescent="0.25">
      <c r="B12229" s="151"/>
      <c r="M12229" s="160"/>
    </row>
    <row r="12230" spans="2:13" x14ac:dyDescent="0.25">
      <c r="B12230" s="151"/>
      <c r="M12230" s="160"/>
    </row>
    <row r="12231" spans="2:13" x14ac:dyDescent="0.25">
      <c r="B12231" s="151"/>
      <c r="M12231" s="160"/>
    </row>
    <row r="12232" spans="2:13" x14ac:dyDescent="0.25">
      <c r="B12232" s="151"/>
      <c r="M12232" s="160"/>
    </row>
    <row r="12233" spans="2:13" x14ac:dyDescent="0.25">
      <c r="B12233" s="151"/>
      <c r="M12233" s="160"/>
    </row>
    <row r="12234" spans="2:13" x14ac:dyDescent="0.25">
      <c r="B12234" s="151"/>
      <c r="M12234" s="160"/>
    </row>
    <row r="12235" spans="2:13" x14ac:dyDescent="0.25">
      <c r="B12235" s="151"/>
      <c r="M12235" s="160"/>
    </row>
    <row r="12236" spans="2:13" x14ac:dyDescent="0.25">
      <c r="B12236" s="151"/>
      <c r="M12236" s="160"/>
    </row>
    <row r="12237" spans="2:13" x14ac:dyDescent="0.25">
      <c r="B12237" s="151"/>
      <c r="M12237" s="160"/>
    </row>
    <row r="12238" spans="2:13" x14ac:dyDescent="0.25">
      <c r="B12238" s="151"/>
      <c r="M12238" s="160"/>
    </row>
    <row r="12239" spans="2:13" x14ac:dyDescent="0.25">
      <c r="B12239" s="151"/>
      <c r="M12239" s="160"/>
    </row>
    <row r="12240" spans="2:13" x14ac:dyDescent="0.25">
      <c r="B12240" s="151"/>
      <c r="M12240" s="160"/>
    </row>
    <row r="12241" spans="2:13" x14ac:dyDescent="0.25">
      <c r="B12241" s="151"/>
      <c r="M12241" s="160"/>
    </row>
    <row r="12242" spans="2:13" x14ac:dyDescent="0.25">
      <c r="B12242" s="151"/>
      <c r="M12242" s="160"/>
    </row>
    <row r="12243" spans="2:13" x14ac:dyDescent="0.25">
      <c r="B12243" s="151"/>
      <c r="M12243" s="160"/>
    </row>
    <row r="12244" spans="2:13" x14ac:dyDescent="0.25">
      <c r="B12244" s="151"/>
      <c r="M12244" s="160"/>
    </row>
    <row r="12245" spans="2:13" x14ac:dyDescent="0.25">
      <c r="B12245" s="151"/>
      <c r="M12245" s="160"/>
    </row>
    <row r="12246" spans="2:13" x14ac:dyDescent="0.25">
      <c r="B12246" s="151"/>
      <c r="M12246" s="160"/>
    </row>
    <row r="12247" spans="2:13" x14ac:dyDescent="0.25">
      <c r="B12247" s="151"/>
      <c r="M12247" s="160"/>
    </row>
    <row r="12248" spans="2:13" x14ac:dyDescent="0.25">
      <c r="B12248" s="151"/>
      <c r="M12248" s="160"/>
    </row>
    <row r="12249" spans="2:13" x14ac:dyDescent="0.25">
      <c r="B12249" s="151"/>
      <c r="M12249" s="160"/>
    </row>
    <row r="12250" spans="2:13" x14ac:dyDescent="0.25">
      <c r="B12250" s="151"/>
      <c r="M12250" s="160"/>
    </row>
    <row r="12251" spans="2:13" x14ac:dyDescent="0.25">
      <c r="B12251" s="151"/>
      <c r="M12251" s="160"/>
    </row>
    <row r="12252" spans="2:13" x14ac:dyDescent="0.25">
      <c r="B12252" s="151"/>
      <c r="M12252" s="160"/>
    </row>
    <row r="12253" spans="2:13" x14ac:dyDescent="0.25">
      <c r="B12253" s="151"/>
      <c r="M12253" s="160"/>
    </row>
    <row r="12254" spans="2:13" x14ac:dyDescent="0.25">
      <c r="B12254" s="151"/>
      <c r="M12254" s="160"/>
    </row>
    <row r="12255" spans="2:13" x14ac:dyDescent="0.25">
      <c r="B12255" s="151"/>
      <c r="M12255" s="160"/>
    </row>
    <row r="12256" spans="2:13" x14ac:dyDescent="0.25">
      <c r="B12256" s="151"/>
      <c r="M12256" s="160"/>
    </row>
    <row r="12257" spans="2:13" x14ac:dyDescent="0.25">
      <c r="B12257" s="151"/>
      <c r="M12257" s="160"/>
    </row>
    <row r="12258" spans="2:13" x14ac:dyDescent="0.25">
      <c r="B12258" s="151"/>
      <c r="M12258" s="160"/>
    </row>
    <row r="12259" spans="2:13" x14ac:dyDescent="0.25">
      <c r="B12259" s="151"/>
      <c r="M12259" s="160"/>
    </row>
    <row r="12260" spans="2:13" x14ac:dyDescent="0.25">
      <c r="B12260" s="151"/>
      <c r="M12260" s="160"/>
    </row>
    <row r="12261" spans="2:13" x14ac:dyDescent="0.25">
      <c r="B12261" s="151"/>
      <c r="M12261" s="160"/>
    </row>
    <row r="12262" spans="2:13" x14ac:dyDescent="0.25">
      <c r="B12262" s="151"/>
      <c r="M12262" s="160"/>
    </row>
    <row r="12263" spans="2:13" x14ac:dyDescent="0.25">
      <c r="B12263" s="151"/>
      <c r="M12263" s="160"/>
    </row>
    <row r="12264" spans="2:13" x14ac:dyDescent="0.25">
      <c r="B12264" s="151"/>
      <c r="M12264" s="160"/>
    </row>
    <row r="12265" spans="2:13" x14ac:dyDescent="0.25">
      <c r="B12265" s="151"/>
      <c r="M12265" s="160"/>
    </row>
    <row r="12266" spans="2:13" x14ac:dyDescent="0.25">
      <c r="B12266" s="151"/>
      <c r="M12266" s="160"/>
    </row>
    <row r="12267" spans="2:13" x14ac:dyDescent="0.25">
      <c r="B12267" s="151"/>
      <c r="M12267" s="160"/>
    </row>
    <row r="12268" spans="2:13" x14ac:dyDescent="0.25">
      <c r="B12268" s="151"/>
      <c r="M12268" s="160"/>
    </row>
    <row r="12269" spans="2:13" x14ac:dyDescent="0.25">
      <c r="B12269" s="151"/>
      <c r="M12269" s="160"/>
    </row>
    <row r="12270" spans="2:13" x14ac:dyDescent="0.25">
      <c r="B12270" s="151"/>
      <c r="M12270" s="160"/>
    </row>
    <row r="12271" spans="2:13" x14ac:dyDescent="0.25">
      <c r="B12271" s="151"/>
      <c r="M12271" s="160"/>
    </row>
    <row r="12272" spans="2:13" x14ac:dyDescent="0.25">
      <c r="B12272" s="151"/>
      <c r="M12272" s="160"/>
    </row>
    <row r="12273" spans="2:13" x14ac:dyDescent="0.25">
      <c r="B12273" s="151"/>
      <c r="M12273" s="160"/>
    </row>
    <row r="12274" spans="2:13" x14ac:dyDescent="0.25">
      <c r="B12274" s="151"/>
      <c r="M12274" s="160"/>
    </row>
    <row r="12275" spans="2:13" x14ac:dyDescent="0.25">
      <c r="B12275" s="151"/>
      <c r="M12275" s="160"/>
    </row>
    <row r="12276" spans="2:13" x14ac:dyDescent="0.25">
      <c r="B12276" s="151"/>
      <c r="M12276" s="160"/>
    </row>
    <row r="12277" spans="2:13" x14ac:dyDescent="0.25">
      <c r="B12277" s="151"/>
      <c r="M12277" s="160"/>
    </row>
    <row r="12278" spans="2:13" x14ac:dyDescent="0.25">
      <c r="B12278" s="151"/>
      <c r="M12278" s="160"/>
    </row>
    <row r="12279" spans="2:13" x14ac:dyDescent="0.25">
      <c r="B12279" s="151"/>
      <c r="M12279" s="160"/>
    </row>
    <row r="12280" spans="2:13" x14ac:dyDescent="0.25">
      <c r="B12280" s="151"/>
      <c r="M12280" s="160"/>
    </row>
    <row r="12281" spans="2:13" x14ac:dyDescent="0.25">
      <c r="B12281" s="151"/>
      <c r="M12281" s="160"/>
    </row>
    <row r="12282" spans="2:13" x14ac:dyDescent="0.25">
      <c r="B12282" s="151"/>
      <c r="M12282" s="160"/>
    </row>
    <row r="12283" spans="2:13" x14ac:dyDescent="0.25">
      <c r="B12283" s="151"/>
      <c r="M12283" s="160"/>
    </row>
    <row r="12284" spans="2:13" x14ac:dyDescent="0.25">
      <c r="B12284" s="151"/>
      <c r="M12284" s="160"/>
    </row>
    <row r="12285" spans="2:13" x14ac:dyDescent="0.25">
      <c r="B12285" s="151"/>
      <c r="M12285" s="160"/>
    </row>
    <row r="12286" spans="2:13" x14ac:dyDescent="0.25">
      <c r="B12286" s="151"/>
      <c r="M12286" s="160"/>
    </row>
    <row r="12287" spans="2:13" x14ac:dyDescent="0.25">
      <c r="B12287" s="151"/>
      <c r="M12287" s="160"/>
    </row>
    <row r="12288" spans="2:13" x14ac:dyDescent="0.25">
      <c r="B12288" s="151"/>
      <c r="M12288" s="160"/>
    </row>
    <row r="12289" spans="2:13" x14ac:dyDescent="0.25">
      <c r="B12289" s="151"/>
      <c r="M12289" s="160"/>
    </row>
    <row r="12290" spans="2:13" x14ac:dyDescent="0.25">
      <c r="B12290" s="151"/>
      <c r="M12290" s="160"/>
    </row>
    <row r="12291" spans="2:13" x14ac:dyDescent="0.25">
      <c r="B12291" s="151"/>
      <c r="M12291" s="160"/>
    </row>
    <row r="12292" spans="2:13" x14ac:dyDescent="0.25">
      <c r="B12292" s="151"/>
      <c r="M12292" s="160"/>
    </row>
    <row r="12293" spans="2:13" x14ac:dyDescent="0.25">
      <c r="B12293" s="151"/>
      <c r="M12293" s="160"/>
    </row>
    <row r="12294" spans="2:13" x14ac:dyDescent="0.25">
      <c r="B12294" s="151"/>
      <c r="M12294" s="160"/>
    </row>
    <row r="12295" spans="2:13" x14ac:dyDescent="0.25">
      <c r="B12295" s="151"/>
      <c r="M12295" s="160"/>
    </row>
    <row r="12296" spans="2:13" x14ac:dyDescent="0.25">
      <c r="B12296" s="151"/>
      <c r="M12296" s="160"/>
    </row>
    <row r="12297" spans="2:13" x14ac:dyDescent="0.25">
      <c r="B12297" s="151"/>
      <c r="M12297" s="160"/>
    </row>
    <row r="12298" spans="2:13" x14ac:dyDescent="0.25">
      <c r="B12298" s="151"/>
      <c r="M12298" s="160"/>
    </row>
    <row r="12299" spans="2:13" x14ac:dyDescent="0.25">
      <c r="B12299" s="151"/>
      <c r="M12299" s="160"/>
    </row>
    <row r="12300" spans="2:13" x14ac:dyDescent="0.25">
      <c r="B12300" s="151"/>
      <c r="M12300" s="160"/>
    </row>
    <row r="12301" spans="2:13" x14ac:dyDescent="0.25">
      <c r="B12301" s="151"/>
      <c r="M12301" s="160"/>
    </row>
    <row r="12302" spans="2:13" x14ac:dyDescent="0.25">
      <c r="B12302" s="151"/>
      <c r="M12302" s="160"/>
    </row>
    <row r="12303" spans="2:13" x14ac:dyDescent="0.25">
      <c r="B12303" s="151"/>
      <c r="M12303" s="160"/>
    </row>
    <row r="12304" spans="2:13" x14ac:dyDescent="0.25">
      <c r="B12304" s="151"/>
      <c r="M12304" s="160"/>
    </row>
    <row r="12305" spans="2:13" x14ac:dyDescent="0.25">
      <c r="B12305" s="151"/>
      <c r="M12305" s="160"/>
    </row>
    <row r="12306" spans="2:13" x14ac:dyDescent="0.25">
      <c r="B12306" s="151"/>
      <c r="M12306" s="160"/>
    </row>
    <row r="12307" spans="2:13" x14ac:dyDescent="0.25">
      <c r="B12307" s="151"/>
      <c r="M12307" s="160"/>
    </row>
    <row r="12308" spans="2:13" x14ac:dyDescent="0.25">
      <c r="B12308" s="151"/>
      <c r="M12308" s="160"/>
    </row>
    <row r="12309" spans="2:13" x14ac:dyDescent="0.25">
      <c r="B12309" s="151"/>
      <c r="M12309" s="160"/>
    </row>
    <row r="12310" spans="2:13" x14ac:dyDescent="0.25">
      <c r="B12310" s="151"/>
      <c r="M12310" s="160"/>
    </row>
    <row r="12311" spans="2:13" x14ac:dyDescent="0.25">
      <c r="B12311" s="151"/>
      <c r="M12311" s="160"/>
    </row>
    <row r="12312" spans="2:13" x14ac:dyDescent="0.25">
      <c r="B12312" s="151"/>
      <c r="M12312" s="160"/>
    </row>
    <row r="12313" spans="2:13" x14ac:dyDescent="0.25">
      <c r="B12313" s="151"/>
      <c r="M12313" s="160"/>
    </row>
    <row r="12314" spans="2:13" x14ac:dyDescent="0.25">
      <c r="B12314" s="151"/>
      <c r="M12314" s="160"/>
    </row>
    <row r="12315" spans="2:13" x14ac:dyDescent="0.25">
      <c r="B12315" s="151"/>
      <c r="M12315" s="160"/>
    </row>
    <row r="12316" spans="2:13" x14ac:dyDescent="0.25">
      <c r="B12316" s="151"/>
      <c r="M12316" s="160"/>
    </row>
    <row r="12317" spans="2:13" x14ac:dyDescent="0.25">
      <c r="B12317" s="151"/>
      <c r="M12317" s="160"/>
    </row>
    <row r="12318" spans="2:13" x14ac:dyDescent="0.25">
      <c r="B12318" s="151"/>
      <c r="M12318" s="160"/>
    </row>
    <row r="12319" spans="2:13" x14ac:dyDescent="0.25">
      <c r="B12319" s="151"/>
      <c r="M12319" s="160"/>
    </row>
    <row r="12320" spans="2:13" x14ac:dyDescent="0.25">
      <c r="B12320" s="151"/>
      <c r="M12320" s="160"/>
    </row>
    <row r="12321" spans="2:13" x14ac:dyDescent="0.25">
      <c r="B12321" s="151"/>
      <c r="M12321" s="160"/>
    </row>
    <row r="12322" spans="2:13" x14ac:dyDescent="0.25">
      <c r="B12322" s="151"/>
      <c r="M12322" s="160"/>
    </row>
    <row r="12323" spans="2:13" x14ac:dyDescent="0.25">
      <c r="B12323" s="151"/>
      <c r="M12323" s="160"/>
    </row>
    <row r="12324" spans="2:13" x14ac:dyDescent="0.25">
      <c r="B12324" s="151"/>
      <c r="M12324" s="160"/>
    </row>
    <row r="12325" spans="2:13" x14ac:dyDescent="0.25">
      <c r="B12325" s="151"/>
      <c r="M12325" s="160"/>
    </row>
    <row r="12326" spans="2:13" x14ac:dyDescent="0.25">
      <c r="B12326" s="151"/>
      <c r="M12326" s="160"/>
    </row>
    <row r="12327" spans="2:13" x14ac:dyDescent="0.25">
      <c r="B12327" s="151"/>
      <c r="M12327" s="160"/>
    </row>
    <row r="12328" spans="2:13" x14ac:dyDescent="0.25">
      <c r="B12328" s="151"/>
      <c r="M12328" s="160"/>
    </row>
    <row r="12329" spans="2:13" x14ac:dyDescent="0.25">
      <c r="B12329" s="151"/>
      <c r="M12329" s="160"/>
    </row>
    <row r="12330" spans="2:13" x14ac:dyDescent="0.25">
      <c r="B12330" s="151"/>
      <c r="M12330" s="160"/>
    </row>
    <row r="12331" spans="2:13" x14ac:dyDescent="0.25">
      <c r="B12331" s="151"/>
      <c r="M12331" s="160"/>
    </row>
    <row r="12332" spans="2:13" x14ac:dyDescent="0.25">
      <c r="B12332" s="151"/>
      <c r="M12332" s="160"/>
    </row>
    <row r="12333" spans="2:13" x14ac:dyDescent="0.25">
      <c r="B12333" s="151"/>
      <c r="M12333" s="160"/>
    </row>
    <row r="12334" spans="2:13" x14ac:dyDescent="0.25">
      <c r="B12334" s="151"/>
      <c r="M12334" s="160"/>
    </row>
    <row r="12335" spans="2:13" x14ac:dyDescent="0.25">
      <c r="B12335" s="151"/>
      <c r="M12335" s="160"/>
    </row>
    <row r="12336" spans="2:13" x14ac:dyDescent="0.25">
      <c r="B12336" s="151"/>
      <c r="M12336" s="160"/>
    </row>
    <row r="12337" spans="2:13" x14ac:dyDescent="0.25">
      <c r="B12337" s="151"/>
      <c r="M12337" s="160"/>
    </row>
    <row r="12338" spans="2:13" x14ac:dyDescent="0.25">
      <c r="B12338" s="151"/>
      <c r="M12338" s="160"/>
    </row>
    <row r="12339" spans="2:13" x14ac:dyDescent="0.25">
      <c r="B12339" s="151"/>
      <c r="M12339" s="160"/>
    </row>
    <row r="12340" spans="2:13" x14ac:dyDescent="0.25">
      <c r="B12340" s="151"/>
      <c r="M12340" s="160"/>
    </row>
    <row r="12341" spans="2:13" x14ac:dyDescent="0.25">
      <c r="B12341" s="151"/>
      <c r="M12341" s="160"/>
    </row>
    <row r="12342" spans="2:13" x14ac:dyDescent="0.25">
      <c r="B12342" s="151"/>
      <c r="M12342" s="160"/>
    </row>
    <row r="12343" spans="2:13" x14ac:dyDescent="0.25">
      <c r="B12343" s="151"/>
      <c r="M12343" s="160"/>
    </row>
    <row r="12344" spans="2:13" x14ac:dyDescent="0.25">
      <c r="B12344" s="151"/>
      <c r="M12344" s="160"/>
    </row>
    <row r="12345" spans="2:13" x14ac:dyDescent="0.25">
      <c r="B12345" s="151"/>
      <c r="M12345" s="160"/>
    </row>
    <row r="12346" spans="2:13" x14ac:dyDescent="0.25">
      <c r="B12346" s="151"/>
      <c r="M12346" s="160"/>
    </row>
    <row r="12347" spans="2:13" x14ac:dyDescent="0.25">
      <c r="B12347" s="151"/>
      <c r="M12347" s="160"/>
    </row>
    <row r="12348" spans="2:13" x14ac:dyDescent="0.25">
      <c r="B12348" s="151"/>
      <c r="M12348" s="160"/>
    </row>
    <row r="12349" spans="2:13" x14ac:dyDescent="0.25">
      <c r="B12349" s="151"/>
      <c r="M12349" s="160"/>
    </row>
    <row r="12350" spans="2:13" x14ac:dyDescent="0.25">
      <c r="B12350" s="151"/>
      <c r="M12350" s="160"/>
    </row>
    <row r="12351" spans="2:13" x14ac:dyDescent="0.25">
      <c r="B12351" s="151"/>
      <c r="M12351" s="160"/>
    </row>
    <row r="12352" spans="2:13" x14ac:dyDescent="0.25">
      <c r="B12352" s="151"/>
      <c r="M12352" s="160"/>
    </row>
    <row r="12353" spans="2:13" x14ac:dyDescent="0.25">
      <c r="B12353" s="151"/>
      <c r="M12353" s="160"/>
    </row>
    <row r="12354" spans="2:13" x14ac:dyDescent="0.25">
      <c r="B12354" s="151"/>
      <c r="M12354" s="160"/>
    </row>
    <row r="12355" spans="2:13" x14ac:dyDescent="0.25">
      <c r="B12355" s="151"/>
      <c r="M12355" s="160"/>
    </row>
    <row r="12356" spans="2:13" x14ac:dyDescent="0.25">
      <c r="B12356" s="151"/>
      <c r="M12356" s="160"/>
    </row>
    <row r="12357" spans="2:13" x14ac:dyDescent="0.25">
      <c r="B12357" s="151"/>
      <c r="M12357" s="160"/>
    </row>
    <row r="12358" spans="2:13" x14ac:dyDescent="0.25">
      <c r="B12358" s="151"/>
      <c r="M12358" s="160"/>
    </row>
    <row r="12359" spans="2:13" x14ac:dyDescent="0.25">
      <c r="B12359" s="151"/>
      <c r="M12359" s="160"/>
    </row>
    <row r="12360" spans="2:13" x14ac:dyDescent="0.25">
      <c r="B12360" s="151"/>
      <c r="M12360" s="160"/>
    </row>
    <row r="12361" spans="2:13" x14ac:dyDescent="0.25">
      <c r="B12361" s="151"/>
      <c r="M12361" s="160"/>
    </row>
    <row r="12362" spans="2:13" x14ac:dyDescent="0.25">
      <c r="B12362" s="151"/>
      <c r="M12362" s="160"/>
    </row>
    <row r="12363" spans="2:13" x14ac:dyDescent="0.25">
      <c r="B12363" s="151"/>
      <c r="M12363" s="160"/>
    </row>
    <row r="12364" spans="2:13" x14ac:dyDescent="0.25">
      <c r="B12364" s="151"/>
      <c r="M12364" s="160"/>
    </row>
    <row r="12365" spans="2:13" x14ac:dyDescent="0.25">
      <c r="B12365" s="151"/>
      <c r="M12365" s="160"/>
    </row>
    <row r="12366" spans="2:13" x14ac:dyDescent="0.25">
      <c r="B12366" s="151"/>
      <c r="M12366" s="160"/>
    </row>
    <row r="12367" spans="2:13" x14ac:dyDescent="0.25">
      <c r="B12367" s="151"/>
      <c r="M12367" s="160"/>
    </row>
    <row r="12368" spans="2:13" x14ac:dyDescent="0.25">
      <c r="B12368" s="151"/>
      <c r="M12368" s="160"/>
    </row>
    <row r="12369" spans="2:13" x14ac:dyDescent="0.25">
      <c r="B12369" s="151"/>
      <c r="M12369" s="160"/>
    </row>
    <row r="12370" spans="2:13" x14ac:dyDescent="0.25">
      <c r="B12370" s="151"/>
      <c r="M12370" s="160"/>
    </row>
    <row r="12371" spans="2:13" x14ac:dyDescent="0.25">
      <c r="B12371" s="151"/>
      <c r="M12371" s="160"/>
    </row>
    <row r="12372" spans="2:13" x14ac:dyDescent="0.25">
      <c r="B12372" s="151"/>
      <c r="M12372" s="160"/>
    </row>
    <row r="12373" spans="2:13" x14ac:dyDescent="0.25">
      <c r="B12373" s="151"/>
      <c r="M12373" s="160"/>
    </row>
    <row r="12374" spans="2:13" x14ac:dyDescent="0.25">
      <c r="B12374" s="151"/>
      <c r="M12374" s="160"/>
    </row>
    <row r="12375" spans="2:13" x14ac:dyDescent="0.25">
      <c r="B12375" s="151"/>
      <c r="M12375" s="160"/>
    </row>
    <row r="12376" spans="2:13" x14ac:dyDescent="0.25">
      <c r="B12376" s="151"/>
      <c r="M12376" s="160"/>
    </row>
    <row r="12377" spans="2:13" x14ac:dyDescent="0.25">
      <c r="B12377" s="151"/>
      <c r="M12377" s="160"/>
    </row>
    <row r="12378" spans="2:13" x14ac:dyDescent="0.25">
      <c r="B12378" s="151"/>
      <c r="M12378" s="160"/>
    </row>
    <row r="12379" spans="2:13" x14ac:dyDescent="0.25">
      <c r="B12379" s="151"/>
      <c r="M12379" s="160"/>
    </row>
    <row r="12380" spans="2:13" x14ac:dyDescent="0.25">
      <c r="B12380" s="151"/>
      <c r="M12380" s="160"/>
    </row>
    <row r="12381" spans="2:13" x14ac:dyDescent="0.25">
      <c r="B12381" s="151"/>
      <c r="M12381" s="160"/>
    </row>
    <row r="12382" spans="2:13" x14ac:dyDescent="0.25">
      <c r="B12382" s="151"/>
      <c r="M12382" s="160"/>
    </row>
    <row r="12383" spans="2:13" x14ac:dyDescent="0.25">
      <c r="B12383" s="151"/>
      <c r="M12383" s="160"/>
    </row>
    <row r="12384" spans="2:13" x14ac:dyDescent="0.25">
      <c r="B12384" s="151"/>
      <c r="M12384" s="160"/>
    </row>
    <row r="12385" spans="2:13" x14ac:dyDescent="0.25">
      <c r="B12385" s="151"/>
      <c r="M12385" s="160"/>
    </row>
    <row r="12386" spans="2:13" x14ac:dyDescent="0.25">
      <c r="B12386" s="151"/>
      <c r="M12386" s="160"/>
    </row>
    <row r="12387" spans="2:13" x14ac:dyDescent="0.25">
      <c r="B12387" s="151"/>
      <c r="M12387" s="160"/>
    </row>
    <row r="12388" spans="2:13" x14ac:dyDescent="0.25">
      <c r="B12388" s="151"/>
      <c r="M12388" s="160"/>
    </row>
    <row r="12389" spans="2:13" x14ac:dyDescent="0.25">
      <c r="B12389" s="151"/>
      <c r="M12389" s="160"/>
    </row>
    <row r="12390" spans="2:13" x14ac:dyDescent="0.25">
      <c r="B12390" s="151"/>
      <c r="M12390" s="160"/>
    </row>
    <row r="12391" spans="2:13" x14ac:dyDescent="0.25">
      <c r="B12391" s="151"/>
      <c r="M12391" s="160"/>
    </row>
    <row r="12392" spans="2:13" x14ac:dyDescent="0.25">
      <c r="B12392" s="151"/>
      <c r="M12392" s="160"/>
    </row>
    <row r="12393" spans="2:13" x14ac:dyDescent="0.25">
      <c r="B12393" s="151"/>
      <c r="M12393" s="160"/>
    </row>
    <row r="12394" spans="2:13" x14ac:dyDescent="0.25">
      <c r="B12394" s="151"/>
      <c r="M12394" s="160"/>
    </row>
    <row r="12395" spans="2:13" x14ac:dyDescent="0.25">
      <c r="B12395" s="151"/>
      <c r="M12395" s="160"/>
    </row>
    <row r="12396" spans="2:13" x14ac:dyDescent="0.25">
      <c r="B12396" s="151"/>
      <c r="M12396" s="160"/>
    </row>
    <row r="12397" spans="2:13" x14ac:dyDescent="0.25">
      <c r="B12397" s="151"/>
      <c r="M12397" s="160"/>
    </row>
    <row r="12398" spans="2:13" x14ac:dyDescent="0.25">
      <c r="B12398" s="151"/>
      <c r="M12398" s="160"/>
    </row>
    <row r="12399" spans="2:13" x14ac:dyDescent="0.25">
      <c r="B12399" s="151"/>
      <c r="M12399" s="160"/>
    </row>
    <row r="12400" spans="2:13" x14ac:dyDescent="0.25">
      <c r="B12400" s="151"/>
      <c r="M12400" s="160"/>
    </row>
    <row r="12401" spans="2:13" x14ac:dyDescent="0.25">
      <c r="B12401" s="151"/>
      <c r="M12401" s="160"/>
    </row>
    <row r="12402" spans="2:13" x14ac:dyDescent="0.25">
      <c r="B12402" s="151"/>
      <c r="M12402" s="160"/>
    </row>
    <row r="12403" spans="2:13" x14ac:dyDescent="0.25">
      <c r="B12403" s="151"/>
      <c r="M12403" s="160"/>
    </row>
    <row r="12404" spans="2:13" x14ac:dyDescent="0.25">
      <c r="B12404" s="151"/>
      <c r="M12404" s="160"/>
    </row>
    <row r="12405" spans="2:13" x14ac:dyDescent="0.25">
      <c r="B12405" s="151"/>
      <c r="M12405" s="160"/>
    </row>
    <row r="12406" spans="2:13" x14ac:dyDescent="0.25">
      <c r="B12406" s="151"/>
      <c r="M12406" s="160"/>
    </row>
    <row r="12407" spans="2:13" x14ac:dyDescent="0.25">
      <c r="B12407" s="151"/>
      <c r="M12407" s="160"/>
    </row>
    <row r="12408" spans="2:13" x14ac:dyDescent="0.25">
      <c r="B12408" s="151"/>
      <c r="M12408" s="160"/>
    </row>
    <row r="12409" spans="2:13" x14ac:dyDescent="0.25">
      <c r="B12409" s="151"/>
      <c r="M12409" s="160"/>
    </row>
    <row r="12410" spans="2:13" x14ac:dyDescent="0.25">
      <c r="B12410" s="151"/>
      <c r="M12410" s="160"/>
    </row>
    <row r="12411" spans="2:13" x14ac:dyDescent="0.25">
      <c r="B12411" s="151"/>
      <c r="M12411" s="160"/>
    </row>
    <row r="12412" spans="2:13" x14ac:dyDescent="0.25">
      <c r="B12412" s="151"/>
      <c r="M12412" s="160"/>
    </row>
    <row r="12413" spans="2:13" x14ac:dyDescent="0.25">
      <c r="B12413" s="151"/>
      <c r="M12413" s="160"/>
    </row>
    <row r="12414" spans="2:13" x14ac:dyDescent="0.25">
      <c r="B12414" s="151"/>
      <c r="M12414" s="160"/>
    </row>
    <row r="12415" spans="2:13" x14ac:dyDescent="0.25">
      <c r="B12415" s="151"/>
      <c r="M12415" s="160"/>
    </row>
    <row r="12416" spans="2:13" x14ac:dyDescent="0.25">
      <c r="B12416" s="151"/>
      <c r="M12416" s="160"/>
    </row>
    <row r="12417" spans="2:13" x14ac:dyDescent="0.25">
      <c r="B12417" s="151"/>
      <c r="M12417" s="160"/>
    </row>
    <row r="12418" spans="2:13" x14ac:dyDescent="0.25">
      <c r="B12418" s="151"/>
      <c r="M12418" s="160"/>
    </row>
    <row r="12419" spans="2:13" x14ac:dyDescent="0.25">
      <c r="B12419" s="151"/>
      <c r="M12419" s="160"/>
    </row>
    <row r="12420" spans="2:13" x14ac:dyDescent="0.25">
      <c r="B12420" s="151"/>
      <c r="M12420" s="160"/>
    </row>
    <row r="12421" spans="2:13" x14ac:dyDescent="0.25">
      <c r="B12421" s="151"/>
      <c r="M12421" s="160"/>
    </row>
    <row r="12422" spans="2:13" x14ac:dyDescent="0.25">
      <c r="B12422" s="151"/>
      <c r="M12422" s="160"/>
    </row>
    <row r="12423" spans="2:13" x14ac:dyDescent="0.25">
      <c r="B12423" s="151"/>
      <c r="M12423" s="160"/>
    </row>
    <row r="12424" spans="2:13" x14ac:dyDescent="0.25">
      <c r="B12424" s="151"/>
      <c r="M12424" s="160"/>
    </row>
    <row r="12425" spans="2:13" x14ac:dyDescent="0.25">
      <c r="B12425" s="151"/>
      <c r="M12425" s="160"/>
    </row>
    <row r="12426" spans="2:13" x14ac:dyDescent="0.25">
      <c r="B12426" s="151"/>
      <c r="M12426" s="160"/>
    </row>
    <row r="12427" spans="2:13" x14ac:dyDescent="0.25">
      <c r="B12427" s="151"/>
      <c r="M12427" s="160"/>
    </row>
    <row r="12428" spans="2:13" x14ac:dyDescent="0.25">
      <c r="B12428" s="151"/>
      <c r="M12428" s="160"/>
    </row>
    <row r="12429" spans="2:13" x14ac:dyDescent="0.25">
      <c r="B12429" s="151"/>
      <c r="M12429" s="160"/>
    </row>
    <row r="12430" spans="2:13" x14ac:dyDescent="0.25">
      <c r="B12430" s="151"/>
      <c r="M12430" s="160"/>
    </row>
    <row r="12431" spans="2:13" x14ac:dyDescent="0.25">
      <c r="B12431" s="151"/>
      <c r="M12431" s="160"/>
    </row>
    <row r="12432" spans="2:13" x14ac:dyDescent="0.25">
      <c r="B12432" s="151"/>
      <c r="M12432" s="160"/>
    </row>
    <row r="12433" spans="2:13" x14ac:dyDescent="0.25">
      <c r="B12433" s="151"/>
      <c r="M12433" s="160"/>
    </row>
    <row r="12434" spans="2:13" x14ac:dyDescent="0.25">
      <c r="B12434" s="151"/>
      <c r="M12434" s="160"/>
    </row>
    <row r="12435" spans="2:13" x14ac:dyDescent="0.25">
      <c r="B12435" s="151"/>
      <c r="M12435" s="160"/>
    </row>
    <row r="12436" spans="2:13" x14ac:dyDescent="0.25">
      <c r="B12436" s="151"/>
      <c r="M12436" s="160"/>
    </row>
    <row r="12437" spans="2:13" x14ac:dyDescent="0.25">
      <c r="B12437" s="151"/>
      <c r="M12437" s="160"/>
    </row>
    <row r="12438" spans="2:13" x14ac:dyDescent="0.25">
      <c r="B12438" s="151"/>
      <c r="M12438" s="160"/>
    </row>
    <row r="12439" spans="2:13" x14ac:dyDescent="0.25">
      <c r="B12439" s="151"/>
      <c r="M12439" s="160"/>
    </row>
    <row r="12440" spans="2:13" x14ac:dyDescent="0.25">
      <c r="B12440" s="151"/>
      <c r="M12440" s="160"/>
    </row>
    <row r="12441" spans="2:13" x14ac:dyDescent="0.25">
      <c r="B12441" s="151"/>
      <c r="M12441" s="160"/>
    </row>
    <row r="12442" spans="2:13" x14ac:dyDescent="0.25">
      <c r="B12442" s="151"/>
      <c r="M12442" s="160"/>
    </row>
    <row r="12443" spans="2:13" x14ac:dyDescent="0.25">
      <c r="B12443" s="151"/>
      <c r="M12443" s="160"/>
    </row>
    <row r="12444" spans="2:13" x14ac:dyDescent="0.25">
      <c r="B12444" s="151"/>
      <c r="M12444" s="160"/>
    </row>
    <row r="12445" spans="2:13" x14ac:dyDescent="0.25">
      <c r="B12445" s="151"/>
      <c r="M12445" s="160"/>
    </row>
    <row r="12446" spans="2:13" x14ac:dyDescent="0.25">
      <c r="B12446" s="151"/>
      <c r="M12446" s="160"/>
    </row>
    <row r="12447" spans="2:13" x14ac:dyDescent="0.25">
      <c r="B12447" s="151"/>
      <c r="M12447" s="160"/>
    </row>
    <row r="12448" spans="2:13" x14ac:dyDescent="0.25">
      <c r="B12448" s="151"/>
      <c r="M12448" s="160"/>
    </row>
    <row r="12449" spans="2:13" x14ac:dyDescent="0.25">
      <c r="B12449" s="151"/>
      <c r="M12449" s="160"/>
    </row>
    <row r="12450" spans="2:13" x14ac:dyDescent="0.25">
      <c r="B12450" s="151"/>
      <c r="M12450" s="160"/>
    </row>
    <row r="12451" spans="2:13" x14ac:dyDescent="0.25">
      <c r="B12451" s="151"/>
      <c r="M12451" s="160"/>
    </row>
    <row r="12452" spans="2:13" x14ac:dyDescent="0.25">
      <c r="B12452" s="151"/>
      <c r="M12452" s="160"/>
    </row>
    <row r="12453" spans="2:13" x14ac:dyDescent="0.25">
      <c r="B12453" s="151"/>
      <c r="M12453" s="160"/>
    </row>
    <row r="12454" spans="2:13" x14ac:dyDescent="0.25">
      <c r="B12454" s="151"/>
      <c r="M12454" s="160"/>
    </row>
    <row r="12455" spans="2:13" x14ac:dyDescent="0.25">
      <c r="B12455" s="151"/>
      <c r="M12455" s="160"/>
    </row>
    <row r="12456" spans="2:13" x14ac:dyDescent="0.25">
      <c r="B12456" s="151"/>
      <c r="M12456" s="160"/>
    </row>
    <row r="12457" spans="2:13" x14ac:dyDescent="0.25">
      <c r="B12457" s="151"/>
      <c r="M12457" s="160"/>
    </row>
    <row r="12458" spans="2:13" x14ac:dyDescent="0.25">
      <c r="B12458" s="151"/>
      <c r="M12458" s="160"/>
    </row>
    <row r="12459" spans="2:13" x14ac:dyDescent="0.25">
      <c r="B12459" s="151"/>
      <c r="M12459" s="160"/>
    </row>
    <row r="12460" spans="2:13" x14ac:dyDescent="0.25">
      <c r="B12460" s="151"/>
      <c r="M12460" s="160"/>
    </row>
    <row r="12461" spans="2:13" x14ac:dyDescent="0.25">
      <c r="B12461" s="151"/>
      <c r="M12461" s="160"/>
    </row>
    <row r="12462" spans="2:13" x14ac:dyDescent="0.25">
      <c r="B12462" s="151"/>
      <c r="M12462" s="160"/>
    </row>
    <row r="12463" spans="2:13" x14ac:dyDescent="0.25">
      <c r="B12463" s="151"/>
      <c r="M12463" s="160"/>
    </row>
    <row r="12464" spans="2:13" x14ac:dyDescent="0.25">
      <c r="B12464" s="151"/>
      <c r="M12464" s="160"/>
    </row>
    <row r="12465" spans="2:13" x14ac:dyDescent="0.25">
      <c r="B12465" s="151"/>
      <c r="M12465" s="160"/>
    </row>
    <row r="12466" spans="2:13" x14ac:dyDescent="0.25">
      <c r="B12466" s="151"/>
      <c r="M12466" s="160"/>
    </row>
    <row r="12467" spans="2:13" x14ac:dyDescent="0.25">
      <c r="B12467" s="151"/>
      <c r="M12467" s="160"/>
    </row>
    <row r="12468" spans="2:13" x14ac:dyDescent="0.25">
      <c r="B12468" s="151"/>
      <c r="M12468" s="160"/>
    </row>
    <row r="12469" spans="2:13" x14ac:dyDescent="0.25">
      <c r="B12469" s="151"/>
      <c r="M12469" s="160"/>
    </row>
    <row r="12470" spans="2:13" x14ac:dyDescent="0.25">
      <c r="B12470" s="151"/>
      <c r="M12470" s="160"/>
    </row>
    <row r="12471" spans="2:13" x14ac:dyDescent="0.25">
      <c r="B12471" s="151"/>
      <c r="M12471" s="160"/>
    </row>
    <row r="12472" spans="2:13" x14ac:dyDescent="0.25">
      <c r="B12472" s="151"/>
      <c r="M12472" s="160"/>
    </row>
    <row r="12473" spans="2:13" x14ac:dyDescent="0.25">
      <c r="B12473" s="151"/>
      <c r="M12473" s="160"/>
    </row>
    <row r="12474" spans="2:13" x14ac:dyDescent="0.25">
      <c r="B12474" s="151"/>
      <c r="M12474" s="160"/>
    </row>
    <row r="12475" spans="2:13" x14ac:dyDescent="0.25">
      <c r="B12475" s="151"/>
      <c r="M12475" s="160"/>
    </row>
    <row r="12476" spans="2:13" x14ac:dyDescent="0.25">
      <c r="B12476" s="151"/>
      <c r="M12476" s="160"/>
    </row>
    <row r="12477" spans="2:13" x14ac:dyDescent="0.25">
      <c r="B12477" s="151"/>
      <c r="M12477" s="160"/>
    </row>
    <row r="12478" spans="2:13" x14ac:dyDescent="0.25">
      <c r="B12478" s="151"/>
      <c r="M12478" s="160"/>
    </row>
    <row r="12479" spans="2:13" x14ac:dyDescent="0.25">
      <c r="B12479" s="151"/>
      <c r="M12479" s="160"/>
    </row>
    <row r="12480" spans="2:13" x14ac:dyDescent="0.25">
      <c r="B12480" s="151"/>
      <c r="M12480" s="160"/>
    </row>
    <row r="12481" spans="2:13" x14ac:dyDescent="0.25">
      <c r="B12481" s="151"/>
      <c r="M12481" s="160"/>
    </row>
    <row r="12482" spans="2:13" x14ac:dyDescent="0.25">
      <c r="B12482" s="151"/>
      <c r="M12482" s="160"/>
    </row>
    <row r="12483" spans="2:13" x14ac:dyDescent="0.25">
      <c r="B12483" s="151"/>
      <c r="M12483" s="160"/>
    </row>
    <row r="12484" spans="2:13" x14ac:dyDescent="0.25">
      <c r="B12484" s="151"/>
      <c r="M12484" s="160"/>
    </row>
    <row r="12485" spans="2:13" x14ac:dyDescent="0.25">
      <c r="B12485" s="151"/>
      <c r="M12485" s="160"/>
    </row>
    <row r="12486" spans="2:13" x14ac:dyDescent="0.25">
      <c r="B12486" s="151"/>
      <c r="M12486" s="160"/>
    </row>
    <row r="12487" spans="2:13" x14ac:dyDescent="0.25">
      <c r="B12487" s="151"/>
      <c r="M12487" s="160"/>
    </row>
    <row r="12488" spans="2:13" x14ac:dyDescent="0.25">
      <c r="B12488" s="151"/>
      <c r="M12488" s="160"/>
    </row>
    <row r="12489" spans="2:13" x14ac:dyDescent="0.25">
      <c r="B12489" s="151"/>
      <c r="M12489" s="160"/>
    </row>
    <row r="12490" spans="2:13" x14ac:dyDescent="0.25">
      <c r="B12490" s="151"/>
      <c r="M12490" s="160"/>
    </row>
    <row r="12491" spans="2:13" x14ac:dyDescent="0.25">
      <c r="B12491" s="151"/>
      <c r="M12491" s="160"/>
    </row>
    <row r="12492" spans="2:13" x14ac:dyDescent="0.25">
      <c r="B12492" s="151"/>
      <c r="M12492" s="160"/>
    </row>
    <row r="12493" spans="2:13" x14ac:dyDescent="0.25">
      <c r="B12493" s="151"/>
      <c r="M12493" s="160"/>
    </row>
    <row r="12494" spans="2:13" x14ac:dyDescent="0.25">
      <c r="B12494" s="151"/>
      <c r="M12494" s="160"/>
    </row>
    <row r="12495" spans="2:13" x14ac:dyDescent="0.25">
      <c r="B12495" s="151"/>
      <c r="M12495" s="160"/>
    </row>
    <row r="12496" spans="2:13" x14ac:dyDescent="0.25">
      <c r="B12496" s="151"/>
      <c r="M12496" s="160"/>
    </row>
    <row r="12497" spans="2:13" x14ac:dyDescent="0.25">
      <c r="B12497" s="151"/>
      <c r="M12497" s="160"/>
    </row>
    <row r="12498" spans="2:13" x14ac:dyDescent="0.25">
      <c r="B12498" s="151"/>
      <c r="M12498" s="160"/>
    </row>
    <row r="12499" spans="2:13" x14ac:dyDescent="0.25">
      <c r="B12499" s="151"/>
      <c r="M12499" s="160"/>
    </row>
    <row r="12500" spans="2:13" x14ac:dyDescent="0.25">
      <c r="B12500" s="151"/>
      <c r="M12500" s="160"/>
    </row>
    <row r="12501" spans="2:13" x14ac:dyDescent="0.25">
      <c r="B12501" s="151"/>
      <c r="M12501" s="160"/>
    </row>
    <row r="12502" spans="2:13" x14ac:dyDescent="0.25">
      <c r="B12502" s="151"/>
      <c r="M12502" s="160"/>
    </row>
    <row r="12503" spans="2:13" x14ac:dyDescent="0.25">
      <c r="B12503" s="151"/>
      <c r="M12503" s="160"/>
    </row>
    <row r="12504" spans="2:13" x14ac:dyDescent="0.25">
      <c r="B12504" s="151"/>
      <c r="M12504" s="160"/>
    </row>
    <row r="12505" spans="2:13" x14ac:dyDescent="0.25">
      <c r="B12505" s="151"/>
      <c r="M12505" s="160"/>
    </row>
    <row r="12506" spans="2:13" x14ac:dyDescent="0.25">
      <c r="B12506" s="151"/>
      <c r="M12506" s="160"/>
    </row>
    <row r="12507" spans="2:13" x14ac:dyDescent="0.25">
      <c r="B12507" s="151"/>
      <c r="M12507" s="160"/>
    </row>
    <row r="12508" spans="2:13" x14ac:dyDescent="0.25">
      <c r="B12508" s="151"/>
      <c r="M12508" s="160"/>
    </row>
    <row r="12509" spans="2:13" x14ac:dyDescent="0.25">
      <c r="B12509" s="151"/>
      <c r="M12509" s="160"/>
    </row>
    <row r="12510" spans="2:13" x14ac:dyDescent="0.25">
      <c r="B12510" s="151"/>
      <c r="M12510" s="160"/>
    </row>
    <row r="12511" spans="2:13" x14ac:dyDescent="0.25">
      <c r="B12511" s="151"/>
      <c r="M12511" s="160"/>
    </row>
    <row r="12512" spans="2:13" x14ac:dyDescent="0.25">
      <c r="B12512" s="151"/>
      <c r="M12512" s="160"/>
    </row>
    <row r="12513" spans="2:13" x14ac:dyDescent="0.25">
      <c r="B12513" s="151"/>
      <c r="M12513" s="160"/>
    </row>
    <row r="12514" spans="2:13" x14ac:dyDescent="0.25">
      <c r="B12514" s="151"/>
      <c r="M12514" s="160"/>
    </row>
    <row r="12515" spans="2:13" x14ac:dyDescent="0.25">
      <c r="B12515" s="151"/>
      <c r="M12515" s="160"/>
    </row>
    <row r="12516" spans="2:13" x14ac:dyDescent="0.25">
      <c r="B12516" s="151"/>
      <c r="M12516" s="160"/>
    </row>
    <row r="12517" spans="2:13" x14ac:dyDescent="0.25">
      <c r="B12517" s="151"/>
      <c r="M12517" s="160"/>
    </row>
    <row r="12518" spans="2:13" x14ac:dyDescent="0.25">
      <c r="B12518" s="151"/>
      <c r="M12518" s="160"/>
    </row>
    <row r="12519" spans="2:13" x14ac:dyDescent="0.25">
      <c r="B12519" s="151"/>
      <c r="M12519" s="160"/>
    </row>
    <row r="12520" spans="2:13" x14ac:dyDescent="0.25">
      <c r="B12520" s="151"/>
      <c r="M12520" s="160"/>
    </row>
    <row r="12521" spans="2:13" x14ac:dyDescent="0.25">
      <c r="B12521" s="151"/>
      <c r="M12521" s="160"/>
    </row>
    <row r="12522" spans="2:13" x14ac:dyDescent="0.25">
      <c r="B12522" s="151"/>
      <c r="M12522" s="160"/>
    </row>
    <row r="12523" spans="2:13" x14ac:dyDescent="0.25">
      <c r="B12523" s="151"/>
      <c r="M12523" s="160"/>
    </row>
    <row r="12524" spans="2:13" x14ac:dyDescent="0.25">
      <c r="B12524" s="151"/>
      <c r="M12524" s="160"/>
    </row>
    <row r="12525" spans="2:13" x14ac:dyDescent="0.25">
      <c r="B12525" s="151"/>
      <c r="M12525" s="160"/>
    </row>
    <row r="12526" spans="2:13" x14ac:dyDescent="0.25">
      <c r="B12526" s="151"/>
      <c r="M12526" s="160"/>
    </row>
    <row r="12527" spans="2:13" x14ac:dyDescent="0.25">
      <c r="B12527" s="151"/>
      <c r="M12527" s="160"/>
    </row>
    <row r="12528" spans="2:13" x14ac:dyDescent="0.25">
      <c r="B12528" s="151"/>
      <c r="M12528" s="160"/>
    </row>
    <row r="12529" spans="2:13" x14ac:dyDescent="0.25">
      <c r="B12529" s="151"/>
      <c r="M12529" s="160"/>
    </row>
    <row r="12530" spans="2:13" x14ac:dyDescent="0.25">
      <c r="B12530" s="151"/>
      <c r="M12530" s="160"/>
    </row>
    <row r="12531" spans="2:13" x14ac:dyDescent="0.25">
      <c r="B12531" s="151"/>
      <c r="M12531" s="160"/>
    </row>
    <row r="12532" spans="2:13" x14ac:dyDescent="0.25">
      <c r="B12532" s="151"/>
      <c r="M12532" s="160"/>
    </row>
    <row r="12533" spans="2:13" x14ac:dyDescent="0.25">
      <c r="B12533" s="151"/>
      <c r="M12533" s="160"/>
    </row>
    <row r="12534" spans="2:13" x14ac:dyDescent="0.25">
      <c r="B12534" s="151"/>
      <c r="M12534" s="160"/>
    </row>
    <row r="12535" spans="2:13" x14ac:dyDescent="0.25">
      <c r="B12535" s="151"/>
      <c r="M12535" s="160"/>
    </row>
    <row r="12536" spans="2:13" x14ac:dyDescent="0.25">
      <c r="B12536" s="151"/>
      <c r="M12536" s="160"/>
    </row>
    <row r="12537" spans="2:13" x14ac:dyDescent="0.25">
      <c r="B12537" s="151"/>
      <c r="M12537" s="160"/>
    </row>
    <row r="12538" spans="2:13" x14ac:dyDescent="0.25">
      <c r="B12538" s="151"/>
      <c r="M12538" s="160"/>
    </row>
    <row r="12539" spans="2:13" x14ac:dyDescent="0.25">
      <c r="B12539" s="151"/>
      <c r="M12539" s="160"/>
    </row>
    <row r="12540" spans="2:13" x14ac:dyDescent="0.25">
      <c r="B12540" s="151"/>
      <c r="M12540" s="160"/>
    </row>
    <row r="12541" spans="2:13" x14ac:dyDescent="0.25">
      <c r="B12541" s="151"/>
      <c r="M12541" s="160"/>
    </row>
    <row r="12542" spans="2:13" x14ac:dyDescent="0.25">
      <c r="B12542" s="151"/>
      <c r="M12542" s="160"/>
    </row>
    <row r="12543" spans="2:13" x14ac:dyDescent="0.25">
      <c r="B12543" s="151"/>
      <c r="M12543" s="160"/>
    </row>
    <row r="12544" spans="2:13" x14ac:dyDescent="0.25">
      <c r="B12544" s="151"/>
      <c r="M12544" s="160"/>
    </row>
    <row r="12545" spans="2:13" x14ac:dyDescent="0.25">
      <c r="B12545" s="151"/>
      <c r="M12545" s="160"/>
    </row>
    <row r="12546" spans="2:13" x14ac:dyDescent="0.25">
      <c r="B12546" s="151"/>
      <c r="M12546" s="160"/>
    </row>
    <row r="12547" spans="2:13" x14ac:dyDescent="0.25">
      <c r="B12547" s="151"/>
      <c r="M12547" s="160"/>
    </row>
    <row r="12548" spans="2:13" x14ac:dyDescent="0.25">
      <c r="B12548" s="151"/>
      <c r="M12548" s="160"/>
    </row>
    <row r="12549" spans="2:13" x14ac:dyDescent="0.25">
      <c r="B12549" s="151"/>
      <c r="M12549" s="160"/>
    </row>
    <row r="12550" spans="2:13" x14ac:dyDescent="0.25">
      <c r="B12550" s="151"/>
      <c r="M12550" s="160"/>
    </row>
    <row r="12551" spans="2:13" x14ac:dyDescent="0.25">
      <c r="B12551" s="151"/>
      <c r="M12551" s="160"/>
    </row>
    <row r="12552" spans="2:13" x14ac:dyDescent="0.25">
      <c r="B12552" s="151"/>
      <c r="M12552" s="160"/>
    </row>
    <row r="12553" spans="2:13" x14ac:dyDescent="0.25">
      <c r="B12553" s="151"/>
      <c r="M12553" s="160"/>
    </row>
    <row r="12554" spans="2:13" x14ac:dyDescent="0.25">
      <c r="B12554" s="151"/>
      <c r="M12554" s="160"/>
    </row>
    <row r="12555" spans="2:13" x14ac:dyDescent="0.25">
      <c r="B12555" s="151"/>
      <c r="M12555" s="160"/>
    </row>
    <row r="12556" spans="2:13" x14ac:dyDescent="0.25">
      <c r="B12556" s="151"/>
      <c r="M12556" s="160"/>
    </row>
    <row r="12557" spans="2:13" x14ac:dyDescent="0.25">
      <c r="B12557" s="151"/>
      <c r="M12557" s="160"/>
    </row>
    <row r="12558" spans="2:13" x14ac:dyDescent="0.25">
      <c r="B12558" s="151"/>
      <c r="M12558" s="160"/>
    </row>
    <row r="12559" spans="2:13" x14ac:dyDescent="0.25">
      <c r="B12559" s="151"/>
      <c r="M12559" s="160"/>
    </row>
    <row r="12560" spans="2:13" x14ac:dyDescent="0.25">
      <c r="B12560" s="151"/>
      <c r="M12560" s="160"/>
    </row>
    <row r="12561" spans="2:13" x14ac:dyDescent="0.25">
      <c r="B12561" s="151"/>
      <c r="M12561" s="160"/>
    </row>
    <row r="12562" spans="2:13" x14ac:dyDescent="0.25">
      <c r="B12562" s="151"/>
      <c r="M12562" s="160"/>
    </row>
    <row r="12563" spans="2:13" x14ac:dyDescent="0.25">
      <c r="B12563" s="151"/>
      <c r="M12563" s="160"/>
    </row>
    <row r="12564" spans="2:13" x14ac:dyDescent="0.25">
      <c r="B12564" s="151"/>
      <c r="M12564" s="160"/>
    </row>
    <row r="12565" spans="2:13" x14ac:dyDescent="0.25">
      <c r="B12565" s="151"/>
      <c r="M12565" s="160"/>
    </row>
    <row r="12566" spans="2:13" x14ac:dyDescent="0.25">
      <c r="B12566" s="151"/>
      <c r="M12566" s="160"/>
    </row>
    <row r="12567" spans="2:13" x14ac:dyDescent="0.25">
      <c r="B12567" s="151"/>
      <c r="M12567" s="160"/>
    </row>
    <row r="12568" spans="2:13" x14ac:dyDescent="0.25">
      <c r="B12568" s="151"/>
      <c r="M12568" s="160"/>
    </row>
    <row r="12569" spans="2:13" x14ac:dyDescent="0.25">
      <c r="B12569" s="151"/>
      <c r="M12569" s="160"/>
    </row>
    <row r="12570" spans="2:13" x14ac:dyDescent="0.25">
      <c r="B12570" s="151"/>
      <c r="M12570" s="160"/>
    </row>
    <row r="12571" spans="2:13" x14ac:dyDescent="0.25">
      <c r="B12571" s="151"/>
      <c r="M12571" s="160"/>
    </row>
    <row r="12572" spans="2:13" x14ac:dyDescent="0.25">
      <c r="B12572" s="151"/>
      <c r="M12572" s="160"/>
    </row>
    <row r="12573" spans="2:13" x14ac:dyDescent="0.25">
      <c r="B12573" s="151"/>
      <c r="M12573" s="160"/>
    </row>
    <row r="12574" spans="2:13" x14ac:dyDescent="0.25">
      <c r="B12574" s="151"/>
      <c r="M12574" s="160"/>
    </row>
    <row r="12575" spans="2:13" x14ac:dyDescent="0.25">
      <c r="B12575" s="151"/>
      <c r="M12575" s="160"/>
    </row>
    <row r="12576" spans="2:13" x14ac:dyDescent="0.25">
      <c r="B12576" s="151"/>
      <c r="M12576" s="160"/>
    </row>
    <row r="12577" spans="2:13" x14ac:dyDescent="0.25">
      <c r="B12577" s="151"/>
      <c r="M12577" s="160"/>
    </row>
    <row r="12578" spans="2:13" x14ac:dyDescent="0.25">
      <c r="B12578" s="151"/>
      <c r="M12578" s="160"/>
    </row>
    <row r="12579" spans="2:13" x14ac:dyDescent="0.25">
      <c r="B12579" s="151"/>
      <c r="M12579" s="160"/>
    </row>
    <row r="12580" spans="2:13" x14ac:dyDescent="0.25">
      <c r="B12580" s="151"/>
      <c r="M12580" s="160"/>
    </row>
    <row r="12581" spans="2:13" x14ac:dyDescent="0.25">
      <c r="B12581" s="151"/>
      <c r="M12581" s="160"/>
    </row>
    <row r="12582" spans="2:13" x14ac:dyDescent="0.25">
      <c r="B12582" s="151"/>
      <c r="M12582" s="160"/>
    </row>
    <row r="12583" spans="2:13" x14ac:dyDescent="0.25">
      <c r="B12583" s="151"/>
      <c r="M12583" s="160"/>
    </row>
    <row r="12584" spans="2:13" x14ac:dyDescent="0.25">
      <c r="B12584" s="151"/>
      <c r="M12584" s="160"/>
    </row>
    <row r="12585" spans="2:13" x14ac:dyDescent="0.25">
      <c r="B12585" s="151"/>
      <c r="M12585" s="160"/>
    </row>
    <row r="12586" spans="2:13" x14ac:dyDescent="0.25">
      <c r="B12586" s="151"/>
      <c r="M12586" s="160"/>
    </row>
    <row r="12587" spans="2:13" x14ac:dyDescent="0.25">
      <c r="B12587" s="151"/>
      <c r="M12587" s="160"/>
    </row>
    <row r="12588" spans="2:13" x14ac:dyDescent="0.25">
      <c r="B12588" s="151"/>
      <c r="M12588" s="160"/>
    </row>
    <row r="12589" spans="2:13" x14ac:dyDescent="0.25">
      <c r="B12589" s="151"/>
      <c r="M12589" s="160"/>
    </row>
    <row r="12590" spans="2:13" x14ac:dyDescent="0.25">
      <c r="B12590" s="151"/>
      <c r="M12590" s="160"/>
    </row>
    <row r="12591" spans="2:13" x14ac:dyDescent="0.25">
      <c r="B12591" s="151"/>
      <c r="M12591" s="160"/>
    </row>
    <row r="12592" spans="2:13" x14ac:dyDescent="0.25">
      <c r="B12592" s="151"/>
      <c r="M12592" s="160"/>
    </row>
    <row r="12593" spans="2:13" x14ac:dyDescent="0.25">
      <c r="B12593" s="151"/>
      <c r="M12593" s="160"/>
    </row>
    <row r="12594" spans="2:13" x14ac:dyDescent="0.25">
      <c r="B12594" s="151"/>
      <c r="M12594" s="160"/>
    </row>
    <row r="12595" spans="2:13" x14ac:dyDescent="0.25">
      <c r="B12595" s="151"/>
      <c r="M12595" s="160"/>
    </row>
    <row r="12596" spans="2:13" x14ac:dyDescent="0.25">
      <c r="B12596" s="151"/>
      <c r="M12596" s="160"/>
    </row>
    <row r="12597" spans="2:13" x14ac:dyDescent="0.25">
      <c r="B12597" s="151"/>
      <c r="M12597" s="160"/>
    </row>
    <row r="12598" spans="2:13" x14ac:dyDescent="0.25">
      <c r="B12598" s="151"/>
      <c r="M12598" s="160"/>
    </row>
    <row r="12599" spans="2:13" x14ac:dyDescent="0.25">
      <c r="B12599" s="151"/>
      <c r="M12599" s="160"/>
    </row>
    <row r="12600" spans="2:13" x14ac:dyDescent="0.25">
      <c r="B12600" s="151"/>
      <c r="M12600" s="160"/>
    </row>
    <row r="12601" spans="2:13" x14ac:dyDescent="0.25">
      <c r="B12601" s="151"/>
      <c r="M12601" s="160"/>
    </row>
    <row r="12602" spans="2:13" x14ac:dyDescent="0.25">
      <c r="B12602" s="151"/>
      <c r="M12602" s="160"/>
    </row>
    <row r="12603" spans="2:13" x14ac:dyDescent="0.25">
      <c r="B12603" s="151"/>
      <c r="M12603" s="160"/>
    </row>
    <row r="12604" spans="2:13" x14ac:dyDescent="0.25">
      <c r="B12604" s="151"/>
      <c r="M12604" s="160"/>
    </row>
    <row r="12605" spans="2:13" x14ac:dyDescent="0.25">
      <c r="B12605" s="151"/>
      <c r="M12605" s="160"/>
    </row>
    <row r="12606" spans="2:13" x14ac:dyDescent="0.25">
      <c r="B12606" s="151"/>
      <c r="M12606" s="160"/>
    </row>
    <row r="12607" spans="2:13" x14ac:dyDescent="0.25">
      <c r="B12607" s="151"/>
      <c r="M12607" s="160"/>
    </row>
    <row r="12608" spans="2:13" x14ac:dyDescent="0.25">
      <c r="B12608" s="151"/>
      <c r="M12608" s="160"/>
    </row>
    <row r="12609" spans="2:13" x14ac:dyDescent="0.25">
      <c r="B12609" s="151"/>
      <c r="M12609" s="160"/>
    </row>
    <row r="12610" spans="2:13" x14ac:dyDescent="0.25">
      <c r="B12610" s="151"/>
      <c r="M12610" s="160"/>
    </row>
    <row r="12611" spans="2:13" x14ac:dyDescent="0.25">
      <c r="B12611" s="151"/>
      <c r="M12611" s="160"/>
    </row>
    <row r="12612" spans="2:13" x14ac:dyDescent="0.25">
      <c r="B12612" s="151"/>
      <c r="M12612" s="160"/>
    </row>
    <row r="12613" spans="2:13" x14ac:dyDescent="0.25">
      <c r="B12613" s="151"/>
      <c r="M12613" s="160"/>
    </row>
    <row r="12614" spans="2:13" x14ac:dyDescent="0.25">
      <c r="B12614" s="151"/>
      <c r="M12614" s="160"/>
    </row>
    <row r="12615" spans="2:13" x14ac:dyDescent="0.25">
      <c r="B12615" s="151"/>
      <c r="M12615" s="160"/>
    </row>
    <row r="12616" spans="2:13" x14ac:dyDescent="0.25">
      <c r="B12616" s="151"/>
      <c r="M12616" s="160"/>
    </row>
    <row r="12617" spans="2:13" x14ac:dyDescent="0.25">
      <c r="B12617" s="151"/>
      <c r="M12617" s="160"/>
    </row>
    <row r="12618" spans="2:13" x14ac:dyDescent="0.25">
      <c r="B12618" s="151"/>
      <c r="M12618" s="160"/>
    </row>
    <row r="12619" spans="2:13" x14ac:dyDescent="0.25">
      <c r="B12619" s="151"/>
      <c r="M12619" s="160"/>
    </row>
    <row r="12620" spans="2:13" x14ac:dyDescent="0.25">
      <c r="B12620" s="151"/>
      <c r="M12620" s="160"/>
    </row>
    <row r="12621" spans="2:13" x14ac:dyDescent="0.25">
      <c r="B12621" s="151"/>
      <c r="M12621" s="160"/>
    </row>
    <row r="12622" spans="2:13" x14ac:dyDescent="0.25">
      <c r="B12622" s="151"/>
      <c r="M12622" s="160"/>
    </row>
    <row r="12623" spans="2:13" x14ac:dyDescent="0.25">
      <c r="B12623" s="151"/>
      <c r="M12623" s="160"/>
    </row>
    <row r="12624" spans="2:13" x14ac:dyDescent="0.25">
      <c r="B12624" s="151"/>
      <c r="M12624" s="160"/>
    </row>
    <row r="12625" spans="2:13" x14ac:dyDescent="0.25">
      <c r="B12625" s="151"/>
      <c r="M12625" s="160"/>
    </row>
    <row r="12626" spans="2:13" x14ac:dyDescent="0.25">
      <c r="B12626" s="151"/>
      <c r="M12626" s="160"/>
    </row>
    <row r="12627" spans="2:13" x14ac:dyDescent="0.25">
      <c r="B12627" s="151"/>
      <c r="M12627" s="160"/>
    </row>
    <row r="12628" spans="2:13" x14ac:dyDescent="0.25">
      <c r="B12628" s="151"/>
      <c r="M12628" s="160"/>
    </row>
    <row r="12629" spans="2:13" x14ac:dyDescent="0.25">
      <c r="B12629" s="151"/>
      <c r="M12629" s="160"/>
    </row>
    <row r="12630" spans="2:13" x14ac:dyDescent="0.25">
      <c r="B12630" s="151"/>
      <c r="M12630" s="160"/>
    </row>
    <row r="12631" spans="2:13" x14ac:dyDescent="0.25">
      <c r="B12631" s="151"/>
      <c r="M12631" s="160"/>
    </row>
    <row r="12632" spans="2:13" x14ac:dyDescent="0.25">
      <c r="B12632" s="151"/>
      <c r="M12632" s="160"/>
    </row>
    <row r="12633" spans="2:13" x14ac:dyDescent="0.25">
      <c r="B12633" s="151"/>
      <c r="M12633" s="160"/>
    </row>
    <row r="12634" spans="2:13" x14ac:dyDescent="0.25">
      <c r="B12634" s="151"/>
      <c r="M12634" s="160"/>
    </row>
    <row r="12635" spans="2:13" x14ac:dyDescent="0.25">
      <c r="B12635" s="151"/>
      <c r="M12635" s="160"/>
    </row>
    <row r="12636" spans="2:13" x14ac:dyDescent="0.25">
      <c r="B12636" s="151"/>
      <c r="M12636" s="160"/>
    </row>
    <row r="12637" spans="2:13" x14ac:dyDescent="0.25">
      <c r="B12637" s="151"/>
      <c r="M12637" s="160"/>
    </row>
    <row r="12638" spans="2:13" x14ac:dyDescent="0.25">
      <c r="B12638" s="151"/>
      <c r="M12638" s="160"/>
    </row>
    <row r="12639" spans="2:13" x14ac:dyDescent="0.25">
      <c r="B12639" s="151"/>
      <c r="M12639" s="160"/>
    </row>
    <row r="12640" spans="2:13" x14ac:dyDescent="0.25">
      <c r="B12640" s="151"/>
      <c r="M12640" s="160"/>
    </row>
    <row r="12641" spans="2:13" x14ac:dyDescent="0.25">
      <c r="B12641" s="151"/>
      <c r="M12641" s="160"/>
    </row>
    <row r="12642" spans="2:13" x14ac:dyDescent="0.25">
      <c r="B12642" s="151"/>
      <c r="M12642" s="160"/>
    </row>
    <row r="12643" spans="2:13" x14ac:dyDescent="0.25">
      <c r="B12643" s="151"/>
      <c r="M12643" s="160"/>
    </row>
    <row r="12644" spans="2:13" x14ac:dyDescent="0.25">
      <c r="B12644" s="151"/>
      <c r="M12644" s="160"/>
    </row>
    <row r="12645" spans="2:13" x14ac:dyDescent="0.25">
      <c r="B12645" s="151"/>
      <c r="M12645" s="160"/>
    </row>
    <row r="12646" spans="2:13" x14ac:dyDescent="0.25">
      <c r="B12646" s="151"/>
      <c r="M12646" s="160"/>
    </row>
    <row r="12647" spans="2:13" x14ac:dyDescent="0.25">
      <c r="B12647" s="151"/>
      <c r="M12647" s="160"/>
    </row>
    <row r="12648" spans="2:13" x14ac:dyDescent="0.25">
      <c r="B12648" s="151"/>
      <c r="M12648" s="160"/>
    </row>
    <row r="12649" spans="2:13" x14ac:dyDescent="0.25">
      <c r="B12649" s="151"/>
      <c r="M12649" s="160"/>
    </row>
    <row r="12650" spans="2:13" x14ac:dyDescent="0.25">
      <c r="B12650" s="151"/>
      <c r="M12650" s="160"/>
    </row>
    <row r="12651" spans="2:13" x14ac:dyDescent="0.25">
      <c r="B12651" s="151"/>
      <c r="M12651" s="160"/>
    </row>
    <row r="12652" spans="2:13" x14ac:dyDescent="0.25">
      <c r="B12652" s="151"/>
      <c r="M12652" s="160"/>
    </row>
    <row r="12653" spans="2:13" x14ac:dyDescent="0.25">
      <c r="B12653" s="151"/>
      <c r="M12653" s="160"/>
    </row>
    <row r="12654" spans="2:13" x14ac:dyDescent="0.25">
      <c r="B12654" s="151"/>
      <c r="M12654" s="160"/>
    </row>
    <row r="12655" spans="2:13" x14ac:dyDescent="0.25">
      <c r="B12655" s="151"/>
      <c r="M12655" s="160"/>
    </row>
    <row r="12656" spans="2:13" x14ac:dyDescent="0.25">
      <c r="B12656" s="151"/>
      <c r="M12656" s="160"/>
    </row>
    <row r="12657" spans="2:13" x14ac:dyDescent="0.25">
      <c r="B12657" s="151"/>
      <c r="M12657" s="160"/>
    </row>
    <row r="12658" spans="2:13" x14ac:dyDescent="0.25">
      <c r="B12658" s="151"/>
      <c r="M12658" s="160"/>
    </row>
    <row r="12659" spans="2:13" x14ac:dyDescent="0.25">
      <c r="B12659" s="151"/>
      <c r="M12659" s="160"/>
    </row>
    <row r="12660" spans="2:13" x14ac:dyDescent="0.25">
      <c r="B12660" s="151"/>
      <c r="M12660" s="160"/>
    </row>
    <row r="12661" spans="2:13" x14ac:dyDescent="0.25">
      <c r="B12661" s="151"/>
      <c r="M12661" s="160"/>
    </row>
    <row r="12662" spans="2:13" x14ac:dyDescent="0.25">
      <c r="B12662" s="151"/>
      <c r="M12662" s="160"/>
    </row>
    <row r="12663" spans="2:13" x14ac:dyDescent="0.25">
      <c r="B12663" s="151"/>
      <c r="M12663" s="160"/>
    </row>
    <row r="12664" spans="2:13" x14ac:dyDescent="0.25">
      <c r="B12664" s="151"/>
      <c r="M12664" s="160"/>
    </row>
    <row r="12665" spans="2:13" x14ac:dyDescent="0.25">
      <c r="B12665" s="151"/>
      <c r="M12665" s="160"/>
    </row>
    <row r="12666" spans="2:13" x14ac:dyDescent="0.25">
      <c r="B12666" s="151"/>
      <c r="M12666" s="160"/>
    </row>
    <row r="12667" spans="2:13" x14ac:dyDescent="0.25">
      <c r="B12667" s="151"/>
      <c r="M12667" s="160"/>
    </row>
    <row r="12668" spans="2:13" x14ac:dyDescent="0.25">
      <c r="B12668" s="151"/>
      <c r="M12668" s="160"/>
    </row>
    <row r="12669" spans="2:13" x14ac:dyDescent="0.25">
      <c r="B12669" s="151"/>
      <c r="M12669" s="160"/>
    </row>
    <row r="12670" spans="2:13" x14ac:dyDescent="0.25">
      <c r="B12670" s="151"/>
      <c r="M12670" s="160"/>
    </row>
    <row r="12671" spans="2:13" x14ac:dyDescent="0.25">
      <c r="B12671" s="151"/>
      <c r="M12671" s="160"/>
    </row>
    <row r="12672" spans="2:13" x14ac:dyDescent="0.25">
      <c r="B12672" s="151"/>
      <c r="M12672" s="160"/>
    </row>
    <row r="12673" spans="2:13" x14ac:dyDescent="0.25">
      <c r="B12673" s="151"/>
      <c r="M12673" s="160"/>
    </row>
    <row r="12674" spans="2:13" x14ac:dyDescent="0.25">
      <c r="B12674" s="151"/>
      <c r="M12674" s="160"/>
    </row>
    <row r="12675" spans="2:13" x14ac:dyDescent="0.25">
      <c r="B12675" s="151"/>
      <c r="M12675" s="160"/>
    </row>
    <row r="12676" spans="2:13" x14ac:dyDescent="0.25">
      <c r="B12676" s="151"/>
      <c r="M12676" s="160"/>
    </row>
    <row r="12677" spans="2:13" x14ac:dyDescent="0.25">
      <c r="B12677" s="151"/>
      <c r="M12677" s="160"/>
    </row>
    <row r="12678" spans="2:13" x14ac:dyDescent="0.25">
      <c r="B12678" s="151"/>
      <c r="M12678" s="160"/>
    </row>
    <row r="12679" spans="2:13" x14ac:dyDescent="0.25">
      <c r="B12679" s="151"/>
      <c r="M12679" s="160"/>
    </row>
    <row r="12680" spans="2:13" x14ac:dyDescent="0.25">
      <c r="B12680" s="151"/>
      <c r="M12680" s="160"/>
    </row>
    <row r="12681" spans="2:13" x14ac:dyDescent="0.25">
      <c r="B12681" s="151"/>
      <c r="M12681" s="160"/>
    </row>
    <row r="12682" spans="2:13" x14ac:dyDescent="0.25">
      <c r="B12682" s="151"/>
      <c r="M12682" s="160"/>
    </row>
    <row r="12683" spans="2:13" x14ac:dyDescent="0.25">
      <c r="B12683" s="151"/>
      <c r="M12683" s="160"/>
    </row>
    <row r="12684" spans="2:13" x14ac:dyDescent="0.25">
      <c r="B12684" s="151"/>
      <c r="M12684" s="160"/>
    </row>
    <row r="12685" spans="2:13" x14ac:dyDescent="0.25">
      <c r="B12685" s="151"/>
      <c r="M12685" s="160"/>
    </row>
    <row r="12686" spans="2:13" x14ac:dyDescent="0.25">
      <c r="B12686" s="151"/>
      <c r="M12686" s="160"/>
    </row>
    <row r="12687" spans="2:13" x14ac:dyDescent="0.25">
      <c r="B12687" s="151"/>
      <c r="M12687" s="160"/>
    </row>
    <row r="12688" spans="2:13" x14ac:dyDescent="0.25">
      <c r="B12688" s="151"/>
      <c r="M12688" s="160"/>
    </row>
    <row r="12689" spans="2:13" x14ac:dyDescent="0.25">
      <c r="B12689" s="151"/>
      <c r="M12689" s="160"/>
    </row>
    <row r="12690" spans="2:13" x14ac:dyDescent="0.25">
      <c r="B12690" s="151"/>
      <c r="M12690" s="160"/>
    </row>
    <row r="12691" spans="2:13" x14ac:dyDescent="0.25">
      <c r="B12691" s="151"/>
      <c r="M12691" s="160"/>
    </row>
    <row r="12692" spans="2:13" x14ac:dyDescent="0.25">
      <c r="B12692" s="151"/>
      <c r="M12692" s="160"/>
    </row>
    <row r="12693" spans="2:13" x14ac:dyDescent="0.25">
      <c r="B12693" s="151"/>
      <c r="M12693" s="160"/>
    </row>
    <row r="12694" spans="2:13" x14ac:dyDescent="0.25">
      <c r="B12694" s="151"/>
      <c r="M12694" s="160"/>
    </row>
    <row r="12695" spans="2:13" x14ac:dyDescent="0.25">
      <c r="B12695" s="151"/>
      <c r="M12695" s="160"/>
    </row>
    <row r="12696" spans="2:13" x14ac:dyDescent="0.25">
      <c r="B12696" s="151"/>
      <c r="M12696" s="160"/>
    </row>
    <row r="12697" spans="2:13" x14ac:dyDescent="0.25">
      <c r="B12697" s="151"/>
      <c r="M12697" s="160"/>
    </row>
    <row r="12698" spans="2:13" x14ac:dyDescent="0.25">
      <c r="B12698" s="151"/>
      <c r="M12698" s="160"/>
    </row>
    <row r="12699" spans="2:13" x14ac:dyDescent="0.25">
      <c r="B12699" s="151"/>
      <c r="M12699" s="160"/>
    </row>
    <row r="12700" spans="2:13" x14ac:dyDescent="0.25">
      <c r="B12700" s="151"/>
      <c r="M12700" s="160"/>
    </row>
    <row r="12701" spans="2:13" x14ac:dyDescent="0.25">
      <c r="B12701" s="151"/>
      <c r="M12701" s="160"/>
    </row>
    <row r="12702" spans="2:13" x14ac:dyDescent="0.25">
      <c r="B12702" s="151"/>
      <c r="M12702" s="160"/>
    </row>
    <row r="12703" spans="2:13" x14ac:dyDescent="0.25">
      <c r="B12703" s="151"/>
      <c r="M12703" s="160"/>
    </row>
    <row r="12704" spans="2:13" x14ac:dyDescent="0.25">
      <c r="B12704" s="151"/>
      <c r="M12704" s="160"/>
    </row>
    <row r="12705" spans="2:13" x14ac:dyDescent="0.25">
      <c r="B12705" s="151"/>
      <c r="M12705" s="160"/>
    </row>
    <row r="12706" spans="2:13" x14ac:dyDescent="0.25">
      <c r="B12706" s="151"/>
      <c r="M12706" s="160"/>
    </row>
    <row r="12707" spans="2:13" x14ac:dyDescent="0.25">
      <c r="B12707" s="151"/>
      <c r="M12707" s="160"/>
    </row>
    <row r="12708" spans="2:13" x14ac:dyDescent="0.25">
      <c r="B12708" s="151"/>
      <c r="M12708" s="160"/>
    </row>
    <row r="12709" spans="2:13" x14ac:dyDescent="0.25">
      <c r="B12709" s="151"/>
      <c r="M12709" s="160"/>
    </row>
    <row r="12710" spans="2:13" x14ac:dyDescent="0.25">
      <c r="B12710" s="151"/>
      <c r="M12710" s="160"/>
    </row>
    <row r="12711" spans="2:13" x14ac:dyDescent="0.25">
      <c r="B12711" s="151"/>
      <c r="M12711" s="160"/>
    </row>
    <row r="12712" spans="2:13" x14ac:dyDescent="0.25">
      <c r="B12712" s="151"/>
      <c r="M12712" s="160"/>
    </row>
    <row r="12713" spans="2:13" x14ac:dyDescent="0.25">
      <c r="B12713" s="151"/>
      <c r="M12713" s="160"/>
    </row>
    <row r="12714" spans="2:13" x14ac:dyDescent="0.25">
      <c r="B12714" s="151"/>
      <c r="M12714" s="160"/>
    </row>
    <row r="12715" spans="2:13" x14ac:dyDescent="0.25">
      <c r="B12715" s="151"/>
      <c r="M12715" s="160"/>
    </row>
    <row r="12716" spans="2:13" x14ac:dyDescent="0.25">
      <c r="B12716" s="151"/>
      <c r="M12716" s="160"/>
    </row>
    <row r="12717" spans="2:13" x14ac:dyDescent="0.25">
      <c r="B12717" s="151"/>
      <c r="M12717" s="160"/>
    </row>
    <row r="12718" spans="2:13" x14ac:dyDescent="0.25">
      <c r="B12718" s="151"/>
      <c r="M12718" s="160"/>
    </row>
    <row r="12719" spans="2:13" x14ac:dyDescent="0.25">
      <c r="B12719" s="151"/>
      <c r="M12719" s="160"/>
    </row>
    <row r="12720" spans="2:13" x14ac:dyDescent="0.25">
      <c r="B12720" s="151"/>
      <c r="M12720" s="160"/>
    </row>
    <row r="12721" spans="2:13" x14ac:dyDescent="0.25">
      <c r="B12721" s="151"/>
      <c r="M12721" s="160"/>
    </row>
    <row r="12722" spans="2:13" x14ac:dyDescent="0.25">
      <c r="B12722" s="151"/>
      <c r="M12722" s="160"/>
    </row>
    <row r="12723" spans="2:13" x14ac:dyDescent="0.25">
      <c r="B12723" s="151"/>
      <c r="M12723" s="160"/>
    </row>
    <row r="12724" spans="2:13" x14ac:dyDescent="0.25">
      <c r="B12724" s="151"/>
      <c r="M12724" s="160"/>
    </row>
    <row r="12725" spans="2:13" x14ac:dyDescent="0.25">
      <c r="B12725" s="151"/>
      <c r="M12725" s="160"/>
    </row>
    <row r="12726" spans="2:13" x14ac:dyDescent="0.25">
      <c r="B12726" s="151"/>
      <c r="M12726" s="160"/>
    </row>
    <row r="12727" spans="2:13" x14ac:dyDescent="0.25">
      <c r="B12727" s="151"/>
      <c r="M12727" s="160"/>
    </row>
    <row r="12728" spans="2:13" x14ac:dyDescent="0.25">
      <c r="B12728" s="151"/>
      <c r="M12728" s="160"/>
    </row>
    <row r="12729" spans="2:13" x14ac:dyDescent="0.25">
      <c r="B12729" s="151"/>
      <c r="M12729" s="160"/>
    </row>
    <row r="12730" spans="2:13" x14ac:dyDescent="0.25">
      <c r="B12730" s="151"/>
      <c r="M12730" s="160"/>
    </row>
    <row r="12731" spans="2:13" x14ac:dyDescent="0.25">
      <c r="B12731" s="151"/>
      <c r="M12731" s="160"/>
    </row>
    <row r="12732" spans="2:13" x14ac:dyDescent="0.25">
      <c r="B12732" s="151"/>
      <c r="M12732" s="160"/>
    </row>
    <row r="12733" spans="2:13" x14ac:dyDescent="0.25">
      <c r="B12733" s="151"/>
      <c r="M12733" s="160"/>
    </row>
    <row r="12734" spans="2:13" x14ac:dyDescent="0.25">
      <c r="B12734" s="151"/>
      <c r="M12734" s="160"/>
    </row>
    <row r="12735" spans="2:13" x14ac:dyDescent="0.25">
      <c r="B12735" s="151"/>
      <c r="M12735" s="160"/>
    </row>
    <row r="12736" spans="2:13" x14ac:dyDescent="0.25">
      <c r="B12736" s="151"/>
      <c r="M12736" s="160"/>
    </row>
    <row r="12737" spans="2:13" x14ac:dyDescent="0.25">
      <c r="B12737" s="151"/>
      <c r="M12737" s="160"/>
    </row>
    <row r="12738" spans="2:13" x14ac:dyDescent="0.25">
      <c r="B12738" s="151"/>
      <c r="M12738" s="160"/>
    </row>
    <row r="12739" spans="2:13" x14ac:dyDescent="0.25">
      <c r="B12739" s="151"/>
      <c r="M12739" s="160"/>
    </row>
    <row r="12740" spans="2:13" x14ac:dyDescent="0.25">
      <c r="B12740" s="151"/>
      <c r="M12740" s="160"/>
    </row>
    <row r="12741" spans="2:13" x14ac:dyDescent="0.25">
      <c r="B12741" s="151"/>
      <c r="M12741" s="160"/>
    </row>
    <row r="12742" spans="2:13" x14ac:dyDescent="0.25">
      <c r="B12742" s="151"/>
      <c r="M12742" s="160"/>
    </row>
    <row r="12743" spans="2:13" x14ac:dyDescent="0.25">
      <c r="B12743" s="151"/>
      <c r="M12743" s="160"/>
    </row>
    <row r="12744" spans="2:13" x14ac:dyDescent="0.25">
      <c r="B12744" s="151"/>
      <c r="M12744" s="160"/>
    </row>
    <row r="12745" spans="2:13" x14ac:dyDescent="0.25">
      <c r="B12745" s="151"/>
      <c r="M12745" s="160"/>
    </row>
    <row r="12746" spans="2:13" x14ac:dyDescent="0.25">
      <c r="B12746" s="151"/>
      <c r="M12746" s="160"/>
    </row>
    <row r="12747" spans="2:13" x14ac:dyDescent="0.25">
      <c r="B12747" s="151"/>
      <c r="M12747" s="160"/>
    </row>
    <row r="12748" spans="2:13" x14ac:dyDescent="0.25">
      <c r="B12748" s="151"/>
      <c r="M12748" s="160"/>
    </row>
    <row r="12749" spans="2:13" x14ac:dyDescent="0.25">
      <c r="B12749" s="151"/>
      <c r="M12749" s="160"/>
    </row>
    <row r="12750" spans="2:13" x14ac:dyDescent="0.25">
      <c r="B12750" s="151"/>
      <c r="M12750" s="160"/>
    </row>
    <row r="12751" spans="2:13" x14ac:dyDescent="0.25">
      <c r="B12751" s="151"/>
      <c r="M12751" s="160"/>
    </row>
    <row r="12752" spans="2:13" x14ac:dyDescent="0.25">
      <c r="B12752" s="151"/>
      <c r="M12752" s="160"/>
    </row>
    <row r="12753" spans="2:13" x14ac:dyDescent="0.25">
      <c r="B12753" s="151"/>
      <c r="M12753" s="160"/>
    </row>
    <row r="12754" spans="2:13" x14ac:dyDescent="0.25">
      <c r="B12754" s="151"/>
      <c r="M12754" s="160"/>
    </row>
    <row r="12755" spans="2:13" x14ac:dyDescent="0.25">
      <c r="B12755" s="151"/>
      <c r="M12755" s="160"/>
    </row>
    <row r="12756" spans="2:13" x14ac:dyDescent="0.25">
      <c r="B12756" s="151"/>
      <c r="M12756" s="160"/>
    </row>
    <row r="12757" spans="2:13" x14ac:dyDescent="0.25">
      <c r="B12757" s="151"/>
      <c r="M12757" s="160"/>
    </row>
    <row r="12758" spans="2:13" x14ac:dyDescent="0.25">
      <c r="B12758" s="151"/>
      <c r="M12758" s="160"/>
    </row>
    <row r="12759" spans="2:13" x14ac:dyDescent="0.25">
      <c r="B12759" s="151"/>
      <c r="M12759" s="160"/>
    </row>
    <row r="12760" spans="2:13" x14ac:dyDescent="0.25">
      <c r="B12760" s="151"/>
      <c r="M12760" s="160"/>
    </row>
    <row r="12761" spans="2:13" x14ac:dyDescent="0.25">
      <c r="B12761" s="151"/>
      <c r="M12761" s="160"/>
    </row>
    <row r="12762" spans="2:13" x14ac:dyDescent="0.25">
      <c r="B12762" s="151"/>
      <c r="M12762" s="160"/>
    </row>
    <row r="12763" spans="2:13" x14ac:dyDescent="0.25">
      <c r="B12763" s="151"/>
      <c r="M12763" s="160"/>
    </row>
    <row r="12764" spans="2:13" x14ac:dyDescent="0.25">
      <c r="B12764" s="151"/>
      <c r="M12764" s="160"/>
    </row>
    <row r="12765" spans="2:13" x14ac:dyDescent="0.25">
      <c r="B12765" s="151"/>
      <c r="M12765" s="160"/>
    </row>
    <row r="12766" spans="2:13" x14ac:dyDescent="0.25">
      <c r="B12766" s="151"/>
      <c r="M12766" s="160"/>
    </row>
    <row r="12767" spans="2:13" x14ac:dyDescent="0.25">
      <c r="B12767" s="151"/>
      <c r="M12767" s="160"/>
    </row>
    <row r="12768" spans="2:13" x14ac:dyDescent="0.25">
      <c r="B12768" s="151"/>
      <c r="M12768" s="160"/>
    </row>
    <row r="12769" spans="2:13" x14ac:dyDescent="0.25">
      <c r="B12769" s="151"/>
      <c r="M12769" s="160"/>
    </row>
    <row r="12770" spans="2:13" x14ac:dyDescent="0.25">
      <c r="B12770" s="151"/>
      <c r="M12770" s="160"/>
    </row>
    <row r="12771" spans="2:13" x14ac:dyDescent="0.25">
      <c r="B12771" s="151"/>
      <c r="M12771" s="160"/>
    </row>
    <row r="12772" spans="2:13" x14ac:dyDescent="0.25">
      <c r="B12772" s="151"/>
      <c r="M12772" s="160"/>
    </row>
    <row r="12773" spans="2:13" x14ac:dyDescent="0.25">
      <c r="B12773" s="151"/>
      <c r="M12773" s="160"/>
    </row>
    <row r="12774" spans="2:13" x14ac:dyDescent="0.25">
      <c r="B12774" s="151"/>
      <c r="M12774" s="160"/>
    </row>
    <row r="12775" spans="2:13" x14ac:dyDescent="0.25">
      <c r="B12775" s="151"/>
      <c r="M12775" s="160"/>
    </row>
    <row r="12776" spans="2:13" x14ac:dyDescent="0.25">
      <c r="B12776" s="151"/>
      <c r="M12776" s="160"/>
    </row>
    <row r="12777" spans="2:13" x14ac:dyDescent="0.25">
      <c r="B12777" s="151"/>
      <c r="M12777" s="160"/>
    </row>
    <row r="12778" spans="2:13" x14ac:dyDescent="0.25">
      <c r="B12778" s="151"/>
      <c r="M12778" s="160"/>
    </row>
    <row r="12779" spans="2:13" x14ac:dyDescent="0.25">
      <c r="B12779" s="151"/>
      <c r="M12779" s="160"/>
    </row>
    <row r="12780" spans="2:13" x14ac:dyDescent="0.25">
      <c r="B12780" s="151"/>
      <c r="M12780" s="160"/>
    </row>
    <row r="12781" spans="2:13" x14ac:dyDescent="0.25">
      <c r="B12781" s="151"/>
      <c r="M12781" s="160"/>
    </row>
    <row r="12782" spans="2:13" x14ac:dyDescent="0.25">
      <c r="B12782" s="151"/>
      <c r="M12782" s="160"/>
    </row>
    <row r="12783" spans="2:13" x14ac:dyDescent="0.25">
      <c r="B12783" s="151"/>
      <c r="M12783" s="160"/>
    </row>
    <row r="12784" spans="2:13" x14ac:dyDescent="0.25">
      <c r="B12784" s="151"/>
      <c r="M12784" s="160"/>
    </row>
    <row r="12785" spans="2:13" x14ac:dyDescent="0.25">
      <c r="B12785" s="151"/>
      <c r="M12785" s="160"/>
    </row>
    <row r="12786" spans="2:13" x14ac:dyDescent="0.25">
      <c r="B12786" s="151"/>
      <c r="M12786" s="160"/>
    </row>
    <row r="12787" spans="2:13" x14ac:dyDescent="0.25">
      <c r="B12787" s="151"/>
      <c r="M12787" s="160"/>
    </row>
    <row r="12788" spans="2:13" x14ac:dyDescent="0.25">
      <c r="B12788" s="151"/>
      <c r="M12788" s="160"/>
    </row>
    <row r="12789" spans="2:13" x14ac:dyDescent="0.25">
      <c r="B12789" s="151"/>
      <c r="M12789" s="160"/>
    </row>
    <row r="12790" spans="2:13" x14ac:dyDescent="0.25">
      <c r="B12790" s="151"/>
      <c r="M12790" s="160"/>
    </row>
    <row r="12791" spans="2:13" x14ac:dyDescent="0.25">
      <c r="B12791" s="151"/>
      <c r="M12791" s="160"/>
    </row>
    <row r="12792" spans="2:13" x14ac:dyDescent="0.25">
      <c r="B12792" s="151"/>
      <c r="M12792" s="160"/>
    </row>
    <row r="12793" spans="2:13" x14ac:dyDescent="0.25">
      <c r="B12793" s="151"/>
      <c r="M12793" s="160"/>
    </row>
    <row r="12794" spans="2:13" x14ac:dyDescent="0.25">
      <c r="B12794" s="151"/>
      <c r="M12794" s="160"/>
    </row>
    <row r="12795" spans="2:13" x14ac:dyDescent="0.25">
      <c r="B12795" s="151"/>
      <c r="M12795" s="160"/>
    </row>
    <row r="12796" spans="2:13" x14ac:dyDescent="0.25">
      <c r="B12796" s="151"/>
      <c r="M12796" s="160"/>
    </row>
    <row r="12797" spans="2:13" x14ac:dyDescent="0.25">
      <c r="B12797" s="151"/>
      <c r="M12797" s="160"/>
    </row>
    <row r="12798" spans="2:13" x14ac:dyDescent="0.25">
      <c r="B12798" s="151"/>
      <c r="M12798" s="160"/>
    </row>
    <row r="12799" spans="2:13" x14ac:dyDescent="0.25">
      <c r="B12799" s="151"/>
      <c r="M12799" s="160"/>
    </row>
    <row r="12800" spans="2:13" x14ac:dyDescent="0.25">
      <c r="B12800" s="151"/>
      <c r="M12800" s="160"/>
    </row>
    <row r="12801" spans="2:13" x14ac:dyDescent="0.25">
      <c r="B12801" s="151"/>
      <c r="M12801" s="160"/>
    </row>
    <row r="12802" spans="2:13" x14ac:dyDescent="0.25">
      <c r="B12802" s="151"/>
      <c r="M12802" s="160"/>
    </row>
    <row r="12803" spans="2:13" x14ac:dyDescent="0.25">
      <c r="B12803" s="151"/>
      <c r="M12803" s="160"/>
    </row>
    <row r="12804" spans="2:13" x14ac:dyDescent="0.25">
      <c r="B12804" s="151"/>
      <c r="M12804" s="160"/>
    </row>
    <row r="12805" spans="2:13" x14ac:dyDescent="0.25">
      <c r="B12805" s="151"/>
      <c r="M12805" s="160"/>
    </row>
    <row r="12806" spans="2:13" x14ac:dyDescent="0.25">
      <c r="B12806" s="151"/>
      <c r="M12806" s="160"/>
    </row>
    <row r="12807" spans="2:13" x14ac:dyDescent="0.25">
      <c r="B12807" s="151"/>
      <c r="M12807" s="160"/>
    </row>
    <row r="12808" spans="2:13" x14ac:dyDescent="0.25">
      <c r="B12808" s="151"/>
      <c r="M12808" s="160"/>
    </row>
    <row r="12809" spans="2:13" x14ac:dyDescent="0.25">
      <c r="B12809" s="151"/>
      <c r="M12809" s="160"/>
    </row>
    <row r="12810" spans="2:13" x14ac:dyDescent="0.25">
      <c r="B12810" s="151"/>
      <c r="M12810" s="160"/>
    </row>
    <row r="12811" spans="2:13" x14ac:dyDescent="0.25">
      <c r="B12811" s="151"/>
      <c r="M12811" s="160"/>
    </row>
    <row r="12812" spans="2:13" x14ac:dyDescent="0.25">
      <c r="B12812" s="151"/>
      <c r="M12812" s="160"/>
    </row>
    <row r="12813" spans="2:13" x14ac:dyDescent="0.25">
      <c r="B12813" s="151"/>
      <c r="M12813" s="160"/>
    </row>
    <row r="12814" spans="2:13" x14ac:dyDescent="0.25">
      <c r="B12814" s="151"/>
      <c r="M12814" s="160"/>
    </row>
    <row r="12815" spans="2:13" x14ac:dyDescent="0.25">
      <c r="B12815" s="151"/>
      <c r="M12815" s="160"/>
    </row>
    <row r="12816" spans="2:13" x14ac:dyDescent="0.25">
      <c r="B12816" s="151"/>
      <c r="M12816" s="160"/>
    </row>
    <row r="12817" spans="2:13" x14ac:dyDescent="0.25">
      <c r="B12817" s="151"/>
      <c r="M12817" s="160"/>
    </row>
    <row r="12818" spans="2:13" x14ac:dyDescent="0.25">
      <c r="B12818" s="151"/>
      <c r="M12818" s="160"/>
    </row>
    <row r="12819" spans="2:13" x14ac:dyDescent="0.25">
      <c r="B12819" s="151"/>
      <c r="M12819" s="160"/>
    </row>
    <row r="12820" spans="2:13" x14ac:dyDescent="0.25">
      <c r="B12820" s="151"/>
      <c r="M12820" s="160"/>
    </row>
    <row r="12821" spans="2:13" x14ac:dyDescent="0.25">
      <c r="B12821" s="151"/>
      <c r="M12821" s="160"/>
    </row>
    <row r="12822" spans="2:13" x14ac:dyDescent="0.25">
      <c r="B12822" s="151"/>
      <c r="M12822" s="160"/>
    </row>
    <row r="12823" spans="2:13" x14ac:dyDescent="0.25">
      <c r="B12823" s="151"/>
      <c r="M12823" s="160"/>
    </row>
    <row r="12824" spans="2:13" x14ac:dyDescent="0.25">
      <c r="B12824" s="151"/>
      <c r="M12824" s="160"/>
    </row>
    <row r="12825" spans="2:13" x14ac:dyDescent="0.25">
      <c r="B12825" s="151"/>
      <c r="M12825" s="160"/>
    </row>
    <row r="12826" spans="2:13" x14ac:dyDescent="0.25">
      <c r="B12826" s="151"/>
      <c r="M12826" s="160"/>
    </row>
    <row r="12827" spans="2:13" x14ac:dyDescent="0.25">
      <c r="B12827" s="151"/>
      <c r="M12827" s="160"/>
    </row>
    <row r="12828" spans="2:13" x14ac:dyDescent="0.25">
      <c r="B12828" s="151"/>
      <c r="M12828" s="160"/>
    </row>
    <row r="12829" spans="2:13" x14ac:dyDescent="0.25">
      <c r="B12829" s="151"/>
      <c r="M12829" s="160"/>
    </row>
    <row r="12830" spans="2:13" x14ac:dyDescent="0.25">
      <c r="B12830" s="151"/>
      <c r="M12830" s="160"/>
    </row>
    <row r="12831" spans="2:13" x14ac:dyDescent="0.25">
      <c r="B12831" s="151"/>
      <c r="M12831" s="160"/>
    </row>
    <row r="12832" spans="2:13" x14ac:dyDescent="0.25">
      <c r="B12832" s="151"/>
      <c r="M12832" s="160"/>
    </row>
    <row r="12833" spans="2:13" x14ac:dyDescent="0.25">
      <c r="B12833" s="151"/>
      <c r="M12833" s="160"/>
    </row>
    <row r="12834" spans="2:13" x14ac:dyDescent="0.25">
      <c r="B12834" s="151"/>
      <c r="M12834" s="160"/>
    </row>
    <row r="12835" spans="2:13" x14ac:dyDescent="0.25">
      <c r="B12835" s="151"/>
      <c r="M12835" s="160"/>
    </row>
    <row r="12836" spans="2:13" x14ac:dyDescent="0.25">
      <c r="B12836" s="151"/>
      <c r="M12836" s="160"/>
    </row>
    <row r="12837" spans="2:13" x14ac:dyDescent="0.25">
      <c r="B12837" s="151"/>
      <c r="M12837" s="160"/>
    </row>
    <row r="12838" spans="2:13" x14ac:dyDescent="0.25">
      <c r="B12838" s="151"/>
      <c r="M12838" s="160"/>
    </row>
    <row r="12839" spans="2:13" x14ac:dyDescent="0.25">
      <c r="B12839" s="151"/>
      <c r="M12839" s="160"/>
    </row>
    <row r="12840" spans="2:13" x14ac:dyDescent="0.25">
      <c r="B12840" s="151"/>
      <c r="M12840" s="160"/>
    </row>
    <row r="12841" spans="2:13" x14ac:dyDescent="0.25">
      <c r="B12841" s="151"/>
      <c r="M12841" s="160"/>
    </row>
    <row r="12842" spans="2:13" x14ac:dyDescent="0.25">
      <c r="B12842" s="151"/>
      <c r="M12842" s="160"/>
    </row>
    <row r="12843" spans="2:13" x14ac:dyDescent="0.25">
      <c r="B12843" s="151"/>
      <c r="M12843" s="160"/>
    </row>
    <row r="12844" spans="2:13" x14ac:dyDescent="0.25">
      <c r="B12844" s="151"/>
      <c r="M12844" s="160"/>
    </row>
    <row r="12845" spans="2:13" x14ac:dyDescent="0.25">
      <c r="B12845" s="151"/>
      <c r="M12845" s="160"/>
    </row>
    <row r="12846" spans="2:13" x14ac:dyDescent="0.25">
      <c r="B12846" s="151"/>
      <c r="M12846" s="160"/>
    </row>
    <row r="12847" spans="2:13" x14ac:dyDescent="0.25">
      <c r="B12847" s="151"/>
      <c r="M12847" s="160"/>
    </row>
    <row r="12848" spans="2:13" x14ac:dyDescent="0.25">
      <c r="B12848" s="151"/>
      <c r="M12848" s="160"/>
    </row>
    <row r="12849" spans="2:13" x14ac:dyDescent="0.25">
      <c r="B12849" s="151"/>
      <c r="M12849" s="160"/>
    </row>
    <row r="12850" spans="2:13" x14ac:dyDescent="0.25">
      <c r="B12850" s="151"/>
      <c r="M12850" s="160"/>
    </row>
    <row r="12851" spans="2:13" x14ac:dyDescent="0.25">
      <c r="B12851" s="151"/>
      <c r="M12851" s="160"/>
    </row>
    <row r="12852" spans="2:13" x14ac:dyDescent="0.25">
      <c r="B12852" s="151"/>
      <c r="M12852" s="160"/>
    </row>
    <row r="12853" spans="2:13" x14ac:dyDescent="0.25">
      <c r="B12853" s="151"/>
      <c r="M12853" s="160"/>
    </row>
    <row r="12854" spans="2:13" x14ac:dyDescent="0.25">
      <c r="B12854" s="151"/>
      <c r="M12854" s="160"/>
    </row>
    <row r="12855" spans="2:13" x14ac:dyDescent="0.25">
      <c r="B12855" s="151"/>
      <c r="M12855" s="160"/>
    </row>
    <row r="12856" spans="2:13" x14ac:dyDescent="0.25">
      <c r="B12856" s="151"/>
      <c r="M12856" s="160"/>
    </row>
    <row r="12857" spans="2:13" x14ac:dyDescent="0.25">
      <c r="B12857" s="151"/>
      <c r="M12857" s="160"/>
    </row>
    <row r="12858" spans="2:13" x14ac:dyDescent="0.25">
      <c r="B12858" s="151"/>
      <c r="M12858" s="160"/>
    </row>
    <row r="12859" spans="2:13" x14ac:dyDescent="0.25">
      <c r="B12859" s="151"/>
      <c r="M12859" s="160"/>
    </row>
    <row r="12860" spans="2:13" x14ac:dyDescent="0.25">
      <c r="B12860" s="151"/>
      <c r="M12860" s="160"/>
    </row>
    <row r="12861" spans="2:13" x14ac:dyDescent="0.25">
      <c r="B12861" s="151"/>
      <c r="M12861" s="160"/>
    </row>
    <row r="12862" spans="2:13" x14ac:dyDescent="0.25">
      <c r="B12862" s="151"/>
      <c r="M12862" s="160"/>
    </row>
    <row r="12863" spans="2:13" x14ac:dyDescent="0.25">
      <c r="B12863" s="151"/>
      <c r="M12863" s="160"/>
    </row>
    <row r="12864" spans="2:13" x14ac:dyDescent="0.25">
      <c r="B12864" s="151"/>
      <c r="M12864" s="160"/>
    </row>
    <row r="12865" spans="2:13" x14ac:dyDescent="0.25">
      <c r="B12865" s="151"/>
      <c r="M12865" s="160"/>
    </row>
    <row r="12866" spans="2:13" x14ac:dyDescent="0.25">
      <c r="B12866" s="151"/>
      <c r="M12866" s="160"/>
    </row>
    <row r="12867" spans="2:13" x14ac:dyDescent="0.25">
      <c r="B12867" s="151"/>
      <c r="M12867" s="160"/>
    </row>
    <row r="12868" spans="2:13" x14ac:dyDescent="0.25">
      <c r="B12868" s="151"/>
      <c r="M12868" s="160"/>
    </row>
    <row r="12869" spans="2:13" x14ac:dyDescent="0.25">
      <c r="B12869" s="151"/>
      <c r="M12869" s="160"/>
    </row>
    <row r="12870" spans="2:13" x14ac:dyDescent="0.25">
      <c r="B12870" s="151"/>
      <c r="M12870" s="160"/>
    </row>
    <row r="12871" spans="2:13" x14ac:dyDescent="0.25">
      <c r="B12871" s="151"/>
      <c r="M12871" s="160"/>
    </row>
    <row r="12872" spans="2:13" x14ac:dyDescent="0.25">
      <c r="B12872" s="151"/>
      <c r="M12872" s="160"/>
    </row>
    <row r="12873" spans="2:13" x14ac:dyDescent="0.25">
      <c r="B12873" s="151"/>
      <c r="M12873" s="160"/>
    </row>
    <row r="12874" spans="2:13" x14ac:dyDescent="0.25">
      <c r="B12874" s="151"/>
      <c r="M12874" s="160"/>
    </row>
    <row r="12875" spans="2:13" x14ac:dyDescent="0.25">
      <c r="B12875" s="151"/>
      <c r="M12875" s="160"/>
    </row>
    <row r="12876" spans="2:13" x14ac:dyDescent="0.25">
      <c r="B12876" s="151"/>
      <c r="M12876" s="160"/>
    </row>
    <row r="12877" spans="2:13" x14ac:dyDescent="0.25">
      <c r="B12877" s="151"/>
      <c r="M12877" s="160"/>
    </row>
    <row r="12878" spans="2:13" x14ac:dyDescent="0.25">
      <c r="B12878" s="151"/>
      <c r="M12878" s="160"/>
    </row>
    <row r="12879" spans="2:13" x14ac:dyDescent="0.25">
      <c r="B12879" s="151"/>
      <c r="M12879" s="160"/>
    </row>
    <row r="12880" spans="2:13" x14ac:dyDescent="0.25">
      <c r="B12880" s="151"/>
      <c r="M12880" s="160"/>
    </row>
    <row r="12881" spans="2:13" x14ac:dyDescent="0.25">
      <c r="B12881" s="151"/>
      <c r="M12881" s="160"/>
    </row>
    <row r="12882" spans="2:13" x14ac:dyDescent="0.25">
      <c r="B12882" s="151"/>
      <c r="M12882" s="160"/>
    </row>
    <row r="12883" spans="2:13" x14ac:dyDescent="0.25">
      <c r="B12883" s="151"/>
      <c r="M12883" s="160"/>
    </row>
    <row r="12884" spans="2:13" x14ac:dyDescent="0.25">
      <c r="B12884" s="151"/>
      <c r="M12884" s="160"/>
    </row>
    <row r="12885" spans="2:13" x14ac:dyDescent="0.25">
      <c r="B12885" s="151"/>
      <c r="M12885" s="160"/>
    </row>
    <row r="12886" spans="2:13" x14ac:dyDescent="0.25">
      <c r="B12886" s="151"/>
      <c r="M12886" s="160"/>
    </row>
    <row r="12887" spans="2:13" x14ac:dyDescent="0.25">
      <c r="B12887" s="151"/>
      <c r="M12887" s="160"/>
    </row>
    <row r="12888" spans="2:13" x14ac:dyDescent="0.25">
      <c r="B12888" s="151"/>
      <c r="M12888" s="160"/>
    </row>
    <row r="12889" spans="2:13" x14ac:dyDescent="0.25">
      <c r="B12889" s="151"/>
      <c r="M12889" s="160"/>
    </row>
    <row r="12890" spans="2:13" x14ac:dyDescent="0.25">
      <c r="B12890" s="151"/>
      <c r="M12890" s="160"/>
    </row>
    <row r="12891" spans="2:13" x14ac:dyDescent="0.25">
      <c r="B12891" s="151"/>
      <c r="M12891" s="160"/>
    </row>
    <row r="12892" spans="2:13" x14ac:dyDescent="0.25">
      <c r="B12892" s="151"/>
      <c r="M12892" s="160"/>
    </row>
    <row r="12893" spans="2:13" x14ac:dyDescent="0.25">
      <c r="B12893" s="151"/>
      <c r="M12893" s="160"/>
    </row>
    <row r="12894" spans="2:13" x14ac:dyDescent="0.25">
      <c r="B12894" s="151"/>
      <c r="M12894" s="160"/>
    </row>
    <row r="12895" spans="2:13" x14ac:dyDescent="0.25">
      <c r="B12895" s="151"/>
      <c r="M12895" s="160"/>
    </row>
    <row r="12896" spans="2:13" x14ac:dyDescent="0.25">
      <c r="B12896" s="151"/>
      <c r="M12896" s="160"/>
    </row>
    <row r="12897" spans="2:13" x14ac:dyDescent="0.25">
      <c r="B12897" s="151"/>
      <c r="M12897" s="160"/>
    </row>
    <row r="12898" spans="2:13" x14ac:dyDescent="0.25">
      <c r="B12898" s="151"/>
      <c r="M12898" s="160"/>
    </row>
    <row r="12899" spans="2:13" x14ac:dyDescent="0.25">
      <c r="B12899" s="151"/>
      <c r="M12899" s="160"/>
    </row>
    <row r="12900" spans="2:13" x14ac:dyDescent="0.25">
      <c r="B12900" s="151"/>
      <c r="M12900" s="160"/>
    </row>
    <row r="12901" spans="2:13" x14ac:dyDescent="0.25">
      <c r="B12901" s="151"/>
      <c r="M12901" s="160"/>
    </row>
    <row r="12902" spans="2:13" x14ac:dyDescent="0.25">
      <c r="B12902" s="151"/>
      <c r="M12902" s="160"/>
    </row>
    <row r="12903" spans="2:13" x14ac:dyDescent="0.25">
      <c r="B12903" s="151"/>
      <c r="M12903" s="160"/>
    </row>
    <row r="12904" spans="2:13" x14ac:dyDescent="0.25">
      <c r="B12904" s="151"/>
      <c r="M12904" s="160"/>
    </row>
    <row r="12905" spans="2:13" x14ac:dyDescent="0.25">
      <c r="B12905" s="151"/>
      <c r="M12905" s="160"/>
    </row>
    <row r="12906" spans="2:13" x14ac:dyDescent="0.25">
      <c r="B12906" s="151"/>
      <c r="M12906" s="160"/>
    </row>
    <row r="12907" spans="2:13" x14ac:dyDescent="0.25">
      <c r="B12907" s="151"/>
      <c r="M12907" s="160"/>
    </row>
    <row r="12908" spans="2:13" x14ac:dyDescent="0.25">
      <c r="B12908" s="151"/>
      <c r="M12908" s="160"/>
    </row>
    <row r="12909" spans="2:13" x14ac:dyDescent="0.25">
      <c r="B12909" s="151"/>
      <c r="M12909" s="160"/>
    </row>
    <row r="12910" spans="2:13" x14ac:dyDescent="0.25">
      <c r="B12910" s="151"/>
      <c r="M12910" s="160"/>
    </row>
    <row r="12911" spans="2:13" x14ac:dyDescent="0.25">
      <c r="B12911" s="151"/>
      <c r="M12911" s="160"/>
    </row>
    <row r="12912" spans="2:13" x14ac:dyDescent="0.25">
      <c r="B12912" s="151"/>
      <c r="M12912" s="160"/>
    </row>
    <row r="12913" spans="2:13" x14ac:dyDescent="0.25">
      <c r="B12913" s="151"/>
      <c r="M12913" s="160"/>
    </row>
    <row r="12914" spans="2:13" x14ac:dyDescent="0.25">
      <c r="B12914" s="151"/>
      <c r="M12914" s="160"/>
    </row>
    <row r="12915" spans="2:13" x14ac:dyDescent="0.25">
      <c r="B12915" s="151"/>
      <c r="M12915" s="160"/>
    </row>
    <row r="12916" spans="2:13" x14ac:dyDescent="0.25">
      <c r="B12916" s="151"/>
      <c r="M12916" s="160"/>
    </row>
    <row r="12917" spans="2:13" x14ac:dyDescent="0.25">
      <c r="B12917" s="151"/>
      <c r="M12917" s="160"/>
    </row>
    <row r="12918" spans="2:13" x14ac:dyDescent="0.25">
      <c r="B12918" s="151"/>
      <c r="M12918" s="160"/>
    </row>
    <row r="12919" spans="2:13" x14ac:dyDescent="0.25">
      <c r="B12919" s="151"/>
      <c r="M12919" s="160"/>
    </row>
    <row r="12920" spans="2:13" x14ac:dyDescent="0.25">
      <c r="B12920" s="151"/>
      <c r="M12920" s="160"/>
    </row>
    <row r="12921" spans="2:13" x14ac:dyDescent="0.25">
      <c r="B12921" s="151"/>
      <c r="M12921" s="160"/>
    </row>
    <row r="12922" spans="2:13" x14ac:dyDescent="0.25">
      <c r="B12922" s="151"/>
      <c r="M12922" s="160"/>
    </row>
    <row r="12923" spans="2:13" x14ac:dyDescent="0.25">
      <c r="B12923" s="151"/>
      <c r="M12923" s="160"/>
    </row>
    <row r="12924" spans="2:13" x14ac:dyDescent="0.25">
      <c r="B12924" s="151"/>
      <c r="M12924" s="160"/>
    </row>
    <row r="12925" spans="2:13" x14ac:dyDescent="0.25">
      <c r="B12925" s="151"/>
      <c r="M12925" s="160"/>
    </row>
    <row r="12926" spans="2:13" x14ac:dyDescent="0.25">
      <c r="B12926" s="151"/>
      <c r="M12926" s="160"/>
    </row>
    <row r="12927" spans="2:13" x14ac:dyDescent="0.25">
      <c r="B12927" s="151"/>
      <c r="M12927" s="160"/>
    </row>
    <row r="12928" spans="2:13" x14ac:dyDescent="0.25">
      <c r="B12928" s="151"/>
      <c r="M12928" s="160"/>
    </row>
    <row r="12929" spans="2:13" x14ac:dyDescent="0.25">
      <c r="B12929" s="151"/>
      <c r="M12929" s="160"/>
    </row>
    <row r="12930" spans="2:13" x14ac:dyDescent="0.25">
      <c r="B12930" s="151"/>
      <c r="M12930" s="160"/>
    </row>
    <row r="12931" spans="2:13" x14ac:dyDescent="0.25">
      <c r="B12931" s="151"/>
      <c r="M12931" s="160"/>
    </row>
    <row r="12932" spans="2:13" x14ac:dyDescent="0.25">
      <c r="B12932" s="151"/>
      <c r="M12932" s="160"/>
    </row>
    <row r="12933" spans="2:13" x14ac:dyDescent="0.25">
      <c r="B12933" s="151"/>
      <c r="M12933" s="160"/>
    </row>
    <row r="12934" spans="2:13" x14ac:dyDescent="0.25">
      <c r="B12934" s="151"/>
      <c r="M12934" s="160"/>
    </row>
    <row r="12935" spans="2:13" x14ac:dyDescent="0.25">
      <c r="B12935" s="151"/>
      <c r="M12935" s="160"/>
    </row>
    <row r="12936" spans="2:13" x14ac:dyDescent="0.25">
      <c r="B12936" s="151"/>
      <c r="M12936" s="160"/>
    </row>
    <row r="12937" spans="2:13" x14ac:dyDescent="0.25">
      <c r="B12937" s="151"/>
      <c r="M12937" s="160"/>
    </row>
    <row r="12938" spans="2:13" x14ac:dyDescent="0.25">
      <c r="B12938" s="151"/>
      <c r="M12938" s="160"/>
    </row>
    <row r="12939" spans="2:13" x14ac:dyDescent="0.25">
      <c r="B12939" s="151"/>
      <c r="M12939" s="160"/>
    </row>
    <row r="12940" spans="2:13" x14ac:dyDescent="0.25">
      <c r="B12940" s="151"/>
      <c r="M12940" s="160"/>
    </row>
    <row r="12941" spans="2:13" x14ac:dyDescent="0.25">
      <c r="B12941" s="151"/>
      <c r="M12941" s="160"/>
    </row>
    <row r="12942" spans="2:13" x14ac:dyDescent="0.25">
      <c r="B12942" s="151"/>
      <c r="M12942" s="160"/>
    </row>
    <row r="12943" spans="2:13" x14ac:dyDescent="0.25">
      <c r="B12943" s="151"/>
      <c r="M12943" s="160"/>
    </row>
    <row r="12944" spans="2:13" x14ac:dyDescent="0.25">
      <c r="B12944" s="151"/>
      <c r="M12944" s="160"/>
    </row>
    <row r="12945" spans="2:13" x14ac:dyDescent="0.25">
      <c r="B12945" s="151"/>
      <c r="M12945" s="160"/>
    </row>
    <row r="12946" spans="2:13" x14ac:dyDescent="0.25">
      <c r="B12946" s="151"/>
      <c r="M12946" s="160"/>
    </row>
    <row r="12947" spans="2:13" x14ac:dyDescent="0.25">
      <c r="B12947" s="151"/>
      <c r="M12947" s="160"/>
    </row>
    <row r="12948" spans="2:13" x14ac:dyDescent="0.25">
      <c r="B12948" s="151"/>
      <c r="M12948" s="160"/>
    </row>
    <row r="12949" spans="2:13" x14ac:dyDescent="0.25">
      <c r="B12949" s="151"/>
      <c r="M12949" s="160"/>
    </row>
    <row r="12950" spans="2:13" x14ac:dyDescent="0.25">
      <c r="B12950" s="151"/>
      <c r="M12950" s="160"/>
    </row>
    <row r="12951" spans="2:13" x14ac:dyDescent="0.25">
      <c r="B12951" s="151"/>
      <c r="M12951" s="160"/>
    </row>
    <row r="12952" spans="2:13" x14ac:dyDescent="0.25">
      <c r="B12952" s="151"/>
      <c r="M12952" s="160"/>
    </row>
    <row r="12953" spans="2:13" x14ac:dyDescent="0.25">
      <c r="B12953" s="151"/>
      <c r="M12953" s="160"/>
    </row>
    <row r="12954" spans="2:13" x14ac:dyDescent="0.25">
      <c r="B12954" s="151"/>
      <c r="M12954" s="160"/>
    </row>
    <row r="12955" spans="2:13" x14ac:dyDescent="0.25">
      <c r="B12955" s="151"/>
      <c r="M12955" s="160"/>
    </row>
    <row r="12956" spans="2:13" x14ac:dyDescent="0.25">
      <c r="B12956" s="151"/>
      <c r="M12956" s="160"/>
    </row>
    <row r="12957" spans="2:13" x14ac:dyDescent="0.25">
      <c r="B12957" s="151"/>
      <c r="M12957" s="160"/>
    </row>
    <row r="12958" spans="2:13" x14ac:dyDescent="0.25">
      <c r="B12958" s="151"/>
      <c r="M12958" s="160"/>
    </row>
    <row r="12959" spans="2:13" x14ac:dyDescent="0.25">
      <c r="B12959" s="151"/>
      <c r="M12959" s="160"/>
    </row>
    <row r="12960" spans="2:13" x14ac:dyDescent="0.25">
      <c r="B12960" s="151"/>
      <c r="M12960" s="160"/>
    </row>
    <row r="12961" spans="2:13" x14ac:dyDescent="0.25">
      <c r="B12961" s="151"/>
      <c r="M12961" s="160"/>
    </row>
    <row r="12962" spans="2:13" x14ac:dyDescent="0.25">
      <c r="B12962" s="151"/>
      <c r="M12962" s="160"/>
    </row>
    <row r="12963" spans="2:13" x14ac:dyDescent="0.25">
      <c r="B12963" s="151"/>
      <c r="M12963" s="160"/>
    </row>
    <row r="12964" spans="2:13" x14ac:dyDescent="0.25">
      <c r="B12964" s="151"/>
      <c r="M12964" s="160"/>
    </row>
    <row r="12965" spans="2:13" x14ac:dyDescent="0.25">
      <c r="B12965" s="151"/>
      <c r="M12965" s="160"/>
    </row>
    <row r="12966" spans="2:13" x14ac:dyDescent="0.25">
      <c r="B12966" s="151"/>
      <c r="M12966" s="160"/>
    </row>
    <row r="12967" spans="2:13" x14ac:dyDescent="0.25">
      <c r="B12967" s="151"/>
      <c r="M12967" s="160"/>
    </row>
    <row r="12968" spans="2:13" x14ac:dyDescent="0.25">
      <c r="B12968" s="151"/>
      <c r="M12968" s="160"/>
    </row>
    <row r="12969" spans="2:13" x14ac:dyDescent="0.25">
      <c r="B12969" s="151"/>
      <c r="M12969" s="160"/>
    </row>
    <row r="12970" spans="2:13" x14ac:dyDescent="0.25">
      <c r="B12970" s="151"/>
      <c r="M12970" s="160"/>
    </row>
    <row r="12971" spans="2:13" x14ac:dyDescent="0.25">
      <c r="B12971" s="151"/>
      <c r="M12971" s="160"/>
    </row>
    <row r="12972" spans="2:13" x14ac:dyDescent="0.25">
      <c r="B12972" s="151"/>
      <c r="M12972" s="160"/>
    </row>
    <row r="12973" spans="2:13" x14ac:dyDescent="0.25">
      <c r="B12973" s="151"/>
      <c r="M12973" s="160"/>
    </row>
    <row r="12974" spans="2:13" x14ac:dyDescent="0.25">
      <c r="B12974" s="151"/>
      <c r="M12974" s="160"/>
    </row>
    <row r="12975" spans="2:13" x14ac:dyDescent="0.25">
      <c r="B12975" s="151"/>
      <c r="M12975" s="160"/>
    </row>
    <row r="12976" spans="2:13" x14ac:dyDescent="0.25">
      <c r="B12976" s="151"/>
      <c r="M12976" s="160"/>
    </row>
    <row r="12977" spans="2:13" x14ac:dyDescent="0.25">
      <c r="B12977" s="151"/>
      <c r="M12977" s="160"/>
    </row>
    <row r="12978" spans="2:13" x14ac:dyDescent="0.25">
      <c r="B12978" s="151"/>
      <c r="M12978" s="160"/>
    </row>
    <row r="12979" spans="2:13" x14ac:dyDescent="0.25">
      <c r="B12979" s="151"/>
      <c r="M12979" s="160"/>
    </row>
    <row r="12980" spans="2:13" x14ac:dyDescent="0.25">
      <c r="B12980" s="151"/>
      <c r="M12980" s="160"/>
    </row>
    <row r="12981" spans="2:13" x14ac:dyDescent="0.25">
      <c r="B12981" s="151"/>
      <c r="M12981" s="160"/>
    </row>
    <row r="12982" spans="2:13" x14ac:dyDescent="0.25">
      <c r="B12982" s="151"/>
      <c r="M12982" s="160"/>
    </row>
    <row r="12983" spans="2:13" x14ac:dyDescent="0.25">
      <c r="B12983" s="151"/>
      <c r="M12983" s="160"/>
    </row>
    <row r="12984" spans="2:13" x14ac:dyDescent="0.25">
      <c r="B12984" s="151"/>
      <c r="M12984" s="160"/>
    </row>
    <row r="12985" spans="2:13" x14ac:dyDescent="0.25">
      <c r="B12985" s="151"/>
      <c r="M12985" s="160"/>
    </row>
    <row r="12986" spans="2:13" x14ac:dyDescent="0.25">
      <c r="B12986" s="151"/>
      <c r="M12986" s="160"/>
    </row>
    <row r="12987" spans="2:13" x14ac:dyDescent="0.25">
      <c r="B12987" s="151"/>
      <c r="M12987" s="160"/>
    </row>
    <row r="12988" spans="2:13" x14ac:dyDescent="0.25">
      <c r="B12988" s="151"/>
      <c r="M12988" s="160"/>
    </row>
    <row r="12989" spans="2:13" x14ac:dyDescent="0.25">
      <c r="B12989" s="151"/>
      <c r="M12989" s="160"/>
    </row>
    <row r="12990" spans="2:13" x14ac:dyDescent="0.25">
      <c r="B12990" s="151"/>
      <c r="M12990" s="160"/>
    </row>
    <row r="12991" spans="2:13" x14ac:dyDescent="0.25">
      <c r="B12991" s="151"/>
      <c r="M12991" s="160"/>
    </row>
    <row r="12992" spans="2:13" x14ac:dyDescent="0.25">
      <c r="B12992" s="151"/>
      <c r="M12992" s="160"/>
    </row>
    <row r="12993" spans="2:13" x14ac:dyDescent="0.25">
      <c r="B12993" s="151"/>
      <c r="M12993" s="160"/>
    </row>
    <row r="12994" spans="2:13" x14ac:dyDescent="0.25">
      <c r="B12994" s="151"/>
      <c r="M12994" s="160"/>
    </row>
    <row r="12995" spans="2:13" x14ac:dyDescent="0.25">
      <c r="B12995" s="151"/>
      <c r="M12995" s="160"/>
    </row>
    <row r="12996" spans="2:13" x14ac:dyDescent="0.25">
      <c r="B12996" s="151"/>
      <c r="M12996" s="160"/>
    </row>
    <row r="12997" spans="2:13" x14ac:dyDescent="0.25">
      <c r="B12997" s="151"/>
      <c r="M12997" s="160"/>
    </row>
    <row r="12998" spans="2:13" x14ac:dyDescent="0.25">
      <c r="B12998" s="151"/>
      <c r="M12998" s="160"/>
    </row>
    <row r="12999" spans="2:13" x14ac:dyDescent="0.25">
      <c r="B12999" s="151"/>
      <c r="M12999" s="160"/>
    </row>
    <row r="13000" spans="2:13" x14ac:dyDescent="0.25">
      <c r="B13000" s="151"/>
      <c r="M13000" s="160"/>
    </row>
    <row r="13001" spans="2:13" x14ac:dyDescent="0.25">
      <c r="B13001" s="151"/>
      <c r="M13001" s="160"/>
    </row>
    <row r="13002" spans="2:13" x14ac:dyDescent="0.25">
      <c r="B13002" s="151"/>
      <c r="M13002" s="160"/>
    </row>
    <row r="13003" spans="2:13" x14ac:dyDescent="0.25">
      <c r="B13003" s="151"/>
      <c r="M13003" s="160"/>
    </row>
    <row r="13004" spans="2:13" x14ac:dyDescent="0.25">
      <c r="B13004" s="151"/>
      <c r="M13004" s="160"/>
    </row>
    <row r="13005" spans="2:13" x14ac:dyDescent="0.25">
      <c r="B13005" s="151"/>
      <c r="M13005" s="160"/>
    </row>
    <row r="13006" spans="2:13" x14ac:dyDescent="0.25">
      <c r="B13006" s="151"/>
      <c r="M13006" s="160"/>
    </row>
    <row r="13007" spans="2:13" x14ac:dyDescent="0.25">
      <c r="B13007" s="151"/>
      <c r="M13007" s="160"/>
    </row>
    <row r="13008" spans="2:13" x14ac:dyDescent="0.25">
      <c r="B13008" s="151"/>
      <c r="M13008" s="160"/>
    </row>
    <row r="13009" spans="2:13" x14ac:dyDescent="0.25">
      <c r="B13009" s="151"/>
      <c r="M13009" s="160"/>
    </row>
    <row r="13010" spans="2:13" x14ac:dyDescent="0.25">
      <c r="B13010" s="151"/>
      <c r="M13010" s="160"/>
    </row>
    <row r="13011" spans="2:13" x14ac:dyDescent="0.25">
      <c r="B13011" s="151"/>
      <c r="M13011" s="160"/>
    </row>
    <row r="13012" spans="2:13" x14ac:dyDescent="0.25">
      <c r="B13012" s="151"/>
      <c r="M13012" s="160"/>
    </row>
    <row r="13013" spans="2:13" x14ac:dyDescent="0.25">
      <c r="B13013" s="151"/>
      <c r="M13013" s="160"/>
    </row>
    <row r="13014" spans="2:13" x14ac:dyDescent="0.25">
      <c r="B13014" s="151"/>
      <c r="M13014" s="160"/>
    </row>
    <row r="13015" spans="2:13" x14ac:dyDescent="0.25">
      <c r="B13015" s="151"/>
      <c r="M13015" s="160"/>
    </row>
    <row r="13016" spans="2:13" x14ac:dyDescent="0.25">
      <c r="B13016" s="151"/>
      <c r="M13016" s="160"/>
    </row>
    <row r="13017" spans="2:13" x14ac:dyDescent="0.25">
      <c r="B13017" s="151"/>
      <c r="M13017" s="160"/>
    </row>
    <row r="13018" spans="2:13" x14ac:dyDescent="0.25">
      <c r="B13018" s="151"/>
      <c r="M13018" s="160"/>
    </row>
    <row r="13019" spans="2:13" x14ac:dyDescent="0.25">
      <c r="B13019" s="151"/>
      <c r="M13019" s="160"/>
    </row>
    <row r="13020" spans="2:13" x14ac:dyDescent="0.25">
      <c r="B13020" s="151"/>
      <c r="M13020" s="160"/>
    </row>
    <row r="13021" spans="2:13" x14ac:dyDescent="0.25">
      <c r="B13021" s="151"/>
      <c r="M13021" s="160"/>
    </row>
    <row r="13022" spans="2:13" x14ac:dyDescent="0.25">
      <c r="B13022" s="151"/>
      <c r="M13022" s="160"/>
    </row>
    <row r="13023" spans="2:13" x14ac:dyDescent="0.25">
      <c r="B13023" s="151"/>
      <c r="M13023" s="160"/>
    </row>
    <row r="13024" spans="2:13" x14ac:dyDescent="0.25">
      <c r="B13024" s="151"/>
      <c r="M13024" s="160"/>
    </row>
    <row r="13025" spans="2:13" x14ac:dyDescent="0.25">
      <c r="B13025" s="151"/>
      <c r="M13025" s="160"/>
    </row>
    <row r="13026" spans="2:13" x14ac:dyDescent="0.25">
      <c r="B13026" s="151"/>
      <c r="M13026" s="160"/>
    </row>
    <row r="13027" spans="2:13" x14ac:dyDescent="0.25">
      <c r="B13027" s="151"/>
      <c r="M13027" s="160"/>
    </row>
    <row r="13028" spans="2:13" x14ac:dyDescent="0.25">
      <c r="B13028" s="151"/>
      <c r="M13028" s="160"/>
    </row>
    <row r="13029" spans="2:13" x14ac:dyDescent="0.25">
      <c r="B13029" s="151"/>
      <c r="M13029" s="160"/>
    </row>
    <row r="13030" spans="2:13" x14ac:dyDescent="0.25">
      <c r="B13030" s="151"/>
      <c r="M13030" s="160"/>
    </row>
    <row r="13031" spans="2:13" x14ac:dyDescent="0.25">
      <c r="B13031" s="151"/>
      <c r="M13031" s="160"/>
    </row>
    <row r="13032" spans="2:13" x14ac:dyDescent="0.25">
      <c r="B13032" s="151"/>
      <c r="M13032" s="160"/>
    </row>
    <row r="13033" spans="2:13" x14ac:dyDescent="0.25">
      <c r="B13033" s="151"/>
      <c r="M13033" s="160"/>
    </row>
    <row r="13034" spans="2:13" x14ac:dyDescent="0.25">
      <c r="B13034" s="151"/>
      <c r="M13034" s="160"/>
    </row>
    <row r="13035" spans="2:13" x14ac:dyDescent="0.25">
      <c r="B13035" s="151"/>
      <c r="M13035" s="160"/>
    </row>
    <row r="13036" spans="2:13" x14ac:dyDescent="0.25">
      <c r="B13036" s="151"/>
      <c r="M13036" s="160"/>
    </row>
    <row r="13037" spans="2:13" x14ac:dyDescent="0.25">
      <c r="B13037" s="151"/>
      <c r="M13037" s="160"/>
    </row>
    <row r="13038" spans="2:13" x14ac:dyDescent="0.25">
      <c r="B13038" s="151"/>
      <c r="M13038" s="160"/>
    </row>
    <row r="13039" spans="2:13" x14ac:dyDescent="0.25">
      <c r="B13039" s="151"/>
      <c r="M13039" s="160"/>
    </row>
    <row r="13040" spans="2:13" x14ac:dyDescent="0.25">
      <c r="B13040" s="151"/>
      <c r="M13040" s="160"/>
    </row>
    <row r="13041" spans="2:13" x14ac:dyDescent="0.25">
      <c r="B13041" s="151"/>
      <c r="M13041" s="160"/>
    </row>
    <row r="13042" spans="2:13" x14ac:dyDescent="0.25">
      <c r="B13042" s="151"/>
      <c r="M13042" s="160"/>
    </row>
    <row r="13043" spans="2:13" x14ac:dyDescent="0.25">
      <c r="B13043" s="151"/>
      <c r="M13043" s="160"/>
    </row>
    <row r="13044" spans="2:13" x14ac:dyDescent="0.25">
      <c r="B13044" s="151"/>
      <c r="M13044" s="160"/>
    </row>
    <row r="13045" spans="2:13" x14ac:dyDescent="0.25">
      <c r="B13045" s="151"/>
      <c r="M13045" s="160"/>
    </row>
    <row r="13046" spans="2:13" x14ac:dyDescent="0.25">
      <c r="B13046" s="151"/>
      <c r="M13046" s="160"/>
    </row>
    <row r="13047" spans="2:13" x14ac:dyDescent="0.25">
      <c r="B13047" s="151"/>
      <c r="M13047" s="160"/>
    </row>
    <row r="13048" spans="2:13" x14ac:dyDescent="0.25">
      <c r="B13048" s="151"/>
      <c r="M13048" s="160"/>
    </row>
    <row r="13049" spans="2:13" x14ac:dyDescent="0.25">
      <c r="B13049" s="151"/>
      <c r="M13049" s="160"/>
    </row>
    <row r="13050" spans="2:13" x14ac:dyDescent="0.25">
      <c r="B13050" s="151"/>
      <c r="M13050" s="160"/>
    </row>
    <row r="13051" spans="2:13" x14ac:dyDescent="0.25">
      <c r="B13051" s="151"/>
      <c r="M13051" s="160"/>
    </row>
    <row r="13052" spans="2:13" x14ac:dyDescent="0.25">
      <c r="B13052" s="151"/>
      <c r="M13052" s="160"/>
    </row>
    <row r="13053" spans="2:13" x14ac:dyDescent="0.25">
      <c r="B13053" s="151"/>
      <c r="M13053" s="160"/>
    </row>
    <row r="13054" spans="2:13" x14ac:dyDescent="0.25">
      <c r="B13054" s="151"/>
      <c r="M13054" s="160"/>
    </row>
    <row r="13055" spans="2:13" x14ac:dyDescent="0.25">
      <c r="B13055" s="151"/>
      <c r="M13055" s="160"/>
    </row>
    <row r="13056" spans="2:13" x14ac:dyDescent="0.25">
      <c r="B13056" s="151"/>
      <c r="M13056" s="160"/>
    </row>
    <row r="13057" spans="2:13" x14ac:dyDescent="0.25">
      <c r="B13057" s="151"/>
      <c r="M13057" s="160"/>
    </row>
    <row r="13058" spans="2:13" x14ac:dyDescent="0.25">
      <c r="B13058" s="151"/>
      <c r="M13058" s="160"/>
    </row>
    <row r="13059" spans="2:13" x14ac:dyDescent="0.25">
      <c r="B13059" s="151"/>
      <c r="M13059" s="160"/>
    </row>
    <row r="13060" spans="2:13" x14ac:dyDescent="0.25">
      <c r="B13060" s="151"/>
      <c r="M13060" s="160"/>
    </row>
    <row r="13061" spans="2:13" x14ac:dyDescent="0.25">
      <c r="B13061" s="151"/>
      <c r="M13061" s="160"/>
    </row>
    <row r="13062" spans="2:13" x14ac:dyDescent="0.25">
      <c r="B13062" s="151"/>
      <c r="M13062" s="160"/>
    </row>
    <row r="13063" spans="2:13" x14ac:dyDescent="0.25">
      <c r="B13063" s="151"/>
      <c r="M13063" s="160"/>
    </row>
    <row r="13064" spans="2:13" x14ac:dyDescent="0.25">
      <c r="B13064" s="151"/>
      <c r="M13064" s="160"/>
    </row>
    <row r="13065" spans="2:13" x14ac:dyDescent="0.25">
      <c r="B13065" s="151"/>
      <c r="M13065" s="160"/>
    </row>
    <row r="13066" spans="2:13" x14ac:dyDescent="0.25">
      <c r="B13066" s="151"/>
      <c r="M13066" s="160"/>
    </row>
    <row r="13067" spans="2:13" x14ac:dyDescent="0.25">
      <c r="B13067" s="151"/>
      <c r="M13067" s="160"/>
    </row>
    <row r="13068" spans="2:13" x14ac:dyDescent="0.25">
      <c r="B13068" s="151"/>
      <c r="M13068" s="160"/>
    </row>
    <row r="13069" spans="2:13" x14ac:dyDescent="0.25">
      <c r="B13069" s="151"/>
      <c r="M13069" s="160"/>
    </row>
    <row r="13070" spans="2:13" x14ac:dyDescent="0.25">
      <c r="B13070" s="151"/>
      <c r="M13070" s="160"/>
    </row>
    <row r="13071" spans="2:13" x14ac:dyDescent="0.25">
      <c r="B13071" s="151"/>
      <c r="M13071" s="160"/>
    </row>
    <row r="13072" spans="2:13" x14ac:dyDescent="0.25">
      <c r="B13072" s="151"/>
      <c r="M13072" s="160"/>
    </row>
    <row r="13073" spans="2:13" x14ac:dyDescent="0.25">
      <c r="B13073" s="151"/>
      <c r="M13073" s="160"/>
    </row>
    <row r="13074" spans="2:13" x14ac:dyDescent="0.25">
      <c r="B13074" s="151"/>
      <c r="M13074" s="160"/>
    </row>
    <row r="13075" spans="2:13" x14ac:dyDescent="0.25">
      <c r="B13075" s="151"/>
      <c r="M13075" s="160"/>
    </row>
    <row r="13076" spans="2:13" x14ac:dyDescent="0.25">
      <c r="B13076" s="151"/>
      <c r="M13076" s="160"/>
    </row>
    <row r="13077" spans="2:13" x14ac:dyDescent="0.25">
      <c r="B13077" s="151"/>
      <c r="M13077" s="160"/>
    </row>
    <row r="13078" spans="2:13" x14ac:dyDescent="0.25">
      <c r="B13078" s="151"/>
      <c r="M13078" s="160"/>
    </row>
    <row r="13079" spans="2:13" x14ac:dyDescent="0.25">
      <c r="B13079" s="151"/>
      <c r="M13079" s="160"/>
    </row>
    <row r="13080" spans="2:13" x14ac:dyDescent="0.25">
      <c r="B13080" s="151"/>
      <c r="M13080" s="160"/>
    </row>
    <row r="13081" spans="2:13" x14ac:dyDescent="0.25">
      <c r="B13081" s="151"/>
      <c r="M13081" s="160"/>
    </row>
    <row r="13082" spans="2:13" x14ac:dyDescent="0.25">
      <c r="B13082" s="151"/>
      <c r="M13082" s="160"/>
    </row>
    <row r="13083" spans="2:13" x14ac:dyDescent="0.25">
      <c r="B13083" s="151"/>
      <c r="M13083" s="160"/>
    </row>
    <row r="13084" spans="2:13" x14ac:dyDescent="0.25">
      <c r="B13084" s="151"/>
      <c r="M13084" s="160"/>
    </row>
    <row r="13085" spans="2:13" x14ac:dyDescent="0.25">
      <c r="B13085" s="151"/>
      <c r="M13085" s="160"/>
    </row>
    <row r="13086" spans="2:13" x14ac:dyDescent="0.25">
      <c r="B13086" s="151"/>
      <c r="M13086" s="160"/>
    </row>
    <row r="13087" spans="2:13" x14ac:dyDescent="0.25">
      <c r="B13087" s="151"/>
      <c r="M13087" s="160"/>
    </row>
    <row r="13088" spans="2:13" x14ac:dyDescent="0.25">
      <c r="B13088" s="151"/>
      <c r="M13088" s="160"/>
    </row>
    <row r="13089" spans="2:13" x14ac:dyDescent="0.25">
      <c r="B13089" s="151"/>
      <c r="M13089" s="160"/>
    </row>
    <row r="13090" spans="2:13" x14ac:dyDescent="0.25">
      <c r="B13090" s="151"/>
      <c r="M13090" s="160"/>
    </row>
    <row r="13091" spans="2:13" x14ac:dyDescent="0.25">
      <c r="B13091" s="151"/>
      <c r="M13091" s="160"/>
    </row>
    <row r="13092" spans="2:13" x14ac:dyDescent="0.25">
      <c r="B13092" s="151"/>
      <c r="M13092" s="160"/>
    </row>
    <row r="13093" spans="2:13" x14ac:dyDescent="0.25">
      <c r="B13093" s="151"/>
      <c r="M13093" s="160"/>
    </row>
    <row r="13094" spans="2:13" x14ac:dyDescent="0.25">
      <c r="B13094" s="151"/>
      <c r="M13094" s="160"/>
    </row>
    <row r="13095" spans="2:13" x14ac:dyDescent="0.25">
      <c r="B13095" s="151"/>
      <c r="M13095" s="160"/>
    </row>
    <row r="13096" spans="2:13" x14ac:dyDescent="0.25">
      <c r="B13096" s="151"/>
      <c r="M13096" s="160"/>
    </row>
    <row r="13097" spans="2:13" x14ac:dyDescent="0.25">
      <c r="B13097" s="151"/>
      <c r="M13097" s="160"/>
    </row>
    <row r="13098" spans="2:13" x14ac:dyDescent="0.25">
      <c r="B13098" s="151"/>
      <c r="M13098" s="160"/>
    </row>
    <row r="13099" spans="2:13" x14ac:dyDescent="0.25">
      <c r="B13099" s="151"/>
      <c r="M13099" s="160"/>
    </row>
    <row r="13100" spans="2:13" x14ac:dyDescent="0.25">
      <c r="B13100" s="151"/>
      <c r="M13100" s="160"/>
    </row>
    <row r="13101" spans="2:13" x14ac:dyDescent="0.25">
      <c r="B13101" s="151"/>
      <c r="M13101" s="160"/>
    </row>
    <row r="13102" spans="2:13" x14ac:dyDescent="0.25">
      <c r="B13102" s="151"/>
      <c r="M13102" s="160"/>
    </row>
    <row r="13103" spans="2:13" x14ac:dyDescent="0.25">
      <c r="B13103" s="151"/>
      <c r="M13103" s="160"/>
    </row>
    <row r="13104" spans="2:13" x14ac:dyDescent="0.25">
      <c r="B13104" s="151"/>
      <c r="M13104" s="160"/>
    </row>
    <row r="13105" spans="2:13" x14ac:dyDescent="0.25">
      <c r="B13105" s="151"/>
      <c r="M13105" s="160"/>
    </row>
    <row r="13106" spans="2:13" x14ac:dyDescent="0.25">
      <c r="B13106" s="151"/>
      <c r="M13106" s="160"/>
    </row>
    <row r="13107" spans="2:13" x14ac:dyDescent="0.25">
      <c r="B13107" s="151"/>
      <c r="M13107" s="160"/>
    </row>
    <row r="13108" spans="2:13" x14ac:dyDescent="0.25">
      <c r="B13108" s="151"/>
      <c r="M13108" s="160"/>
    </row>
    <row r="13109" spans="2:13" x14ac:dyDescent="0.25">
      <c r="B13109" s="151"/>
      <c r="M13109" s="160"/>
    </row>
    <row r="13110" spans="2:13" x14ac:dyDescent="0.25">
      <c r="B13110" s="151"/>
      <c r="M13110" s="160"/>
    </row>
    <row r="13111" spans="2:13" x14ac:dyDescent="0.25">
      <c r="B13111" s="151"/>
      <c r="M13111" s="160"/>
    </row>
    <row r="13112" spans="2:13" x14ac:dyDescent="0.25">
      <c r="B13112" s="151"/>
      <c r="M13112" s="160"/>
    </row>
    <row r="13113" spans="2:13" x14ac:dyDescent="0.25">
      <c r="B13113" s="151"/>
      <c r="M13113" s="160"/>
    </row>
    <row r="13114" spans="2:13" x14ac:dyDescent="0.25">
      <c r="B13114" s="151"/>
      <c r="M13114" s="160"/>
    </row>
    <row r="13115" spans="2:13" x14ac:dyDescent="0.25">
      <c r="B13115" s="151"/>
      <c r="M13115" s="160"/>
    </row>
    <row r="13116" spans="2:13" x14ac:dyDescent="0.25">
      <c r="B13116" s="151"/>
      <c r="M13116" s="160"/>
    </row>
    <row r="13117" spans="2:13" x14ac:dyDescent="0.25">
      <c r="B13117" s="151"/>
      <c r="M13117" s="160"/>
    </row>
    <row r="13118" spans="2:13" x14ac:dyDescent="0.25">
      <c r="B13118" s="151"/>
      <c r="M13118" s="160"/>
    </row>
    <row r="13119" spans="2:13" x14ac:dyDescent="0.25">
      <c r="B13119" s="151"/>
      <c r="M13119" s="160"/>
    </row>
    <row r="13120" spans="2:13" x14ac:dyDescent="0.25">
      <c r="B13120" s="151"/>
      <c r="M13120" s="160"/>
    </row>
    <row r="13121" spans="2:13" x14ac:dyDescent="0.25">
      <c r="B13121" s="151"/>
      <c r="M13121" s="160"/>
    </row>
    <row r="13122" spans="2:13" x14ac:dyDescent="0.25">
      <c r="B13122" s="151"/>
      <c r="M13122" s="160"/>
    </row>
    <row r="13123" spans="2:13" x14ac:dyDescent="0.25">
      <c r="B13123" s="151"/>
      <c r="M13123" s="160"/>
    </row>
    <row r="13124" spans="2:13" x14ac:dyDescent="0.25">
      <c r="B13124" s="151"/>
      <c r="M13124" s="160"/>
    </row>
    <row r="13125" spans="2:13" x14ac:dyDescent="0.25">
      <c r="B13125" s="151"/>
      <c r="M13125" s="160"/>
    </row>
    <row r="13126" spans="2:13" x14ac:dyDescent="0.25">
      <c r="B13126" s="151"/>
      <c r="M13126" s="160"/>
    </row>
    <row r="13127" spans="2:13" x14ac:dyDescent="0.25">
      <c r="B13127" s="151"/>
      <c r="M13127" s="160"/>
    </row>
    <row r="13128" spans="2:13" x14ac:dyDescent="0.25">
      <c r="B13128" s="151"/>
      <c r="M13128" s="160"/>
    </row>
    <row r="13129" spans="2:13" x14ac:dyDescent="0.25">
      <c r="B13129" s="151"/>
      <c r="M13129" s="160"/>
    </row>
    <row r="13130" spans="2:13" x14ac:dyDescent="0.25">
      <c r="B13130" s="151"/>
      <c r="M13130" s="160"/>
    </row>
    <row r="13131" spans="2:13" x14ac:dyDescent="0.25">
      <c r="B13131" s="151"/>
      <c r="M13131" s="160"/>
    </row>
    <row r="13132" spans="2:13" x14ac:dyDescent="0.25">
      <c r="B13132" s="151"/>
      <c r="M13132" s="160"/>
    </row>
    <row r="13133" spans="2:13" x14ac:dyDescent="0.25">
      <c r="B13133" s="151"/>
      <c r="M13133" s="160"/>
    </row>
    <row r="13134" spans="2:13" x14ac:dyDescent="0.25">
      <c r="B13134" s="151"/>
      <c r="M13134" s="160"/>
    </row>
    <row r="13135" spans="2:13" x14ac:dyDescent="0.25">
      <c r="B13135" s="151"/>
      <c r="M13135" s="160"/>
    </row>
    <row r="13136" spans="2:13" x14ac:dyDescent="0.25">
      <c r="B13136" s="151"/>
      <c r="M13136" s="160"/>
    </row>
    <row r="13137" spans="2:13" x14ac:dyDescent="0.25">
      <c r="B13137" s="151"/>
      <c r="M13137" s="160"/>
    </row>
    <row r="13138" spans="2:13" x14ac:dyDescent="0.25">
      <c r="B13138" s="151"/>
      <c r="M13138" s="160"/>
    </row>
    <row r="13139" spans="2:13" x14ac:dyDescent="0.25">
      <c r="B13139" s="151"/>
      <c r="M13139" s="160"/>
    </row>
    <row r="13140" spans="2:13" x14ac:dyDescent="0.25">
      <c r="B13140" s="151"/>
      <c r="M13140" s="160"/>
    </row>
    <row r="13141" spans="2:13" x14ac:dyDescent="0.25">
      <c r="B13141" s="151"/>
      <c r="M13141" s="160"/>
    </row>
    <row r="13142" spans="2:13" x14ac:dyDescent="0.25">
      <c r="B13142" s="151"/>
      <c r="M13142" s="160"/>
    </row>
    <row r="13143" spans="2:13" x14ac:dyDescent="0.25">
      <c r="B13143" s="151"/>
      <c r="M13143" s="160"/>
    </row>
    <row r="13144" spans="2:13" x14ac:dyDescent="0.25">
      <c r="B13144" s="151"/>
      <c r="M13144" s="160"/>
    </row>
    <row r="13145" spans="2:13" x14ac:dyDescent="0.25">
      <c r="B13145" s="151"/>
      <c r="M13145" s="160"/>
    </row>
    <row r="13146" spans="2:13" x14ac:dyDescent="0.25">
      <c r="B13146" s="151"/>
      <c r="M13146" s="160"/>
    </row>
    <row r="13147" spans="2:13" x14ac:dyDescent="0.25">
      <c r="B13147" s="151"/>
      <c r="M13147" s="160"/>
    </row>
    <row r="13148" spans="2:13" x14ac:dyDescent="0.25">
      <c r="B13148" s="151"/>
      <c r="M13148" s="160"/>
    </row>
    <row r="13149" spans="2:13" x14ac:dyDescent="0.25">
      <c r="B13149" s="151"/>
      <c r="M13149" s="160"/>
    </row>
    <row r="13150" spans="2:13" x14ac:dyDescent="0.25">
      <c r="B13150" s="151"/>
      <c r="M13150" s="160"/>
    </row>
    <row r="13151" spans="2:13" x14ac:dyDescent="0.25">
      <c r="B13151" s="151"/>
      <c r="M13151" s="160"/>
    </row>
    <row r="13152" spans="2:13" x14ac:dyDescent="0.25">
      <c r="B13152" s="151"/>
      <c r="M13152" s="160"/>
    </row>
    <row r="13153" spans="2:13" x14ac:dyDescent="0.25">
      <c r="B13153" s="151"/>
      <c r="M13153" s="160"/>
    </row>
    <row r="13154" spans="2:13" x14ac:dyDescent="0.25">
      <c r="B13154" s="151"/>
      <c r="M13154" s="160"/>
    </row>
    <row r="13155" spans="2:13" x14ac:dyDescent="0.25">
      <c r="B13155" s="151"/>
      <c r="M13155" s="160"/>
    </row>
    <row r="13156" spans="2:13" x14ac:dyDescent="0.25">
      <c r="B13156" s="151"/>
      <c r="M13156" s="160"/>
    </row>
    <row r="13157" spans="2:13" x14ac:dyDescent="0.25">
      <c r="B13157" s="151"/>
      <c r="M13157" s="160"/>
    </row>
    <row r="13158" spans="2:13" x14ac:dyDescent="0.25">
      <c r="B13158" s="151"/>
      <c r="M13158" s="160"/>
    </row>
    <row r="13159" spans="2:13" x14ac:dyDescent="0.25">
      <c r="B13159" s="151"/>
      <c r="M13159" s="160"/>
    </row>
    <row r="13160" spans="2:13" x14ac:dyDescent="0.25">
      <c r="B13160" s="151"/>
      <c r="M13160" s="160"/>
    </row>
    <row r="13161" spans="2:13" x14ac:dyDescent="0.25">
      <c r="B13161" s="151"/>
      <c r="M13161" s="160"/>
    </row>
    <row r="13162" spans="2:13" x14ac:dyDescent="0.25">
      <c r="B13162" s="151"/>
      <c r="M13162" s="160"/>
    </row>
    <row r="13163" spans="2:13" x14ac:dyDescent="0.25">
      <c r="B13163" s="151"/>
      <c r="M13163" s="160"/>
    </row>
    <row r="13164" spans="2:13" x14ac:dyDescent="0.25">
      <c r="B13164" s="151"/>
      <c r="M13164" s="160"/>
    </row>
    <row r="13165" spans="2:13" x14ac:dyDescent="0.25">
      <c r="B13165" s="151"/>
      <c r="M13165" s="160"/>
    </row>
    <row r="13166" spans="2:13" x14ac:dyDescent="0.25">
      <c r="B13166" s="151"/>
      <c r="M13166" s="160"/>
    </row>
    <row r="13167" spans="2:13" x14ac:dyDescent="0.25">
      <c r="B13167" s="151"/>
      <c r="M13167" s="160"/>
    </row>
    <row r="13168" spans="2:13" x14ac:dyDescent="0.25">
      <c r="B13168" s="151"/>
      <c r="M13168" s="160"/>
    </row>
    <row r="13169" spans="2:13" x14ac:dyDescent="0.25">
      <c r="B13169" s="151"/>
      <c r="M13169" s="160"/>
    </row>
    <row r="13170" spans="2:13" x14ac:dyDescent="0.25">
      <c r="B13170" s="151"/>
      <c r="M13170" s="160"/>
    </row>
    <row r="13171" spans="2:13" x14ac:dyDescent="0.25">
      <c r="B13171" s="151"/>
      <c r="M13171" s="160"/>
    </row>
    <row r="13172" spans="2:13" x14ac:dyDescent="0.25">
      <c r="B13172" s="151"/>
      <c r="M13172" s="160"/>
    </row>
    <row r="13173" spans="2:13" x14ac:dyDescent="0.25">
      <c r="B13173" s="151"/>
      <c r="M13173" s="160"/>
    </row>
    <row r="13174" spans="2:13" x14ac:dyDescent="0.25">
      <c r="B13174" s="151"/>
      <c r="M13174" s="160"/>
    </row>
    <row r="13175" spans="2:13" x14ac:dyDescent="0.25">
      <c r="B13175" s="151"/>
      <c r="M13175" s="160"/>
    </row>
    <row r="13176" spans="2:13" x14ac:dyDescent="0.25">
      <c r="B13176" s="151"/>
      <c r="M13176" s="160"/>
    </row>
    <row r="13177" spans="2:13" x14ac:dyDescent="0.25">
      <c r="B13177" s="151"/>
      <c r="M13177" s="160"/>
    </row>
    <row r="13178" spans="2:13" x14ac:dyDescent="0.25">
      <c r="B13178" s="151"/>
      <c r="M13178" s="160"/>
    </row>
    <row r="13179" spans="2:13" x14ac:dyDescent="0.25">
      <c r="B13179" s="151"/>
      <c r="M13179" s="160"/>
    </row>
    <row r="13180" spans="2:13" x14ac:dyDescent="0.25">
      <c r="B13180" s="151"/>
      <c r="M13180" s="160"/>
    </row>
    <row r="13181" spans="2:13" x14ac:dyDescent="0.25">
      <c r="B13181" s="151"/>
      <c r="M13181" s="160"/>
    </row>
    <row r="13182" spans="2:13" x14ac:dyDescent="0.25">
      <c r="B13182" s="151"/>
      <c r="M13182" s="160"/>
    </row>
    <row r="13183" spans="2:13" x14ac:dyDescent="0.25">
      <c r="B13183" s="151"/>
      <c r="M13183" s="160"/>
    </row>
    <row r="13184" spans="2:13" x14ac:dyDescent="0.25">
      <c r="B13184" s="151"/>
      <c r="M13184" s="160"/>
    </row>
    <row r="13185" spans="2:13" x14ac:dyDescent="0.25">
      <c r="B13185" s="151"/>
      <c r="M13185" s="160"/>
    </row>
    <row r="13186" spans="2:13" x14ac:dyDescent="0.25">
      <c r="B13186" s="151"/>
      <c r="M13186" s="160"/>
    </row>
    <row r="13187" spans="2:13" x14ac:dyDescent="0.25">
      <c r="B13187" s="151"/>
      <c r="M13187" s="160"/>
    </row>
    <row r="13188" spans="2:13" x14ac:dyDescent="0.25">
      <c r="B13188" s="151"/>
      <c r="M13188" s="160"/>
    </row>
    <row r="13189" spans="2:13" x14ac:dyDescent="0.25">
      <c r="B13189" s="151"/>
      <c r="M13189" s="160"/>
    </row>
    <row r="13190" spans="2:13" x14ac:dyDescent="0.25">
      <c r="B13190" s="151"/>
      <c r="M13190" s="160"/>
    </row>
    <row r="13191" spans="2:13" x14ac:dyDescent="0.25">
      <c r="B13191" s="151"/>
      <c r="M13191" s="160"/>
    </row>
    <row r="13192" spans="2:13" x14ac:dyDescent="0.25">
      <c r="B13192" s="151"/>
      <c r="M13192" s="160"/>
    </row>
    <row r="13193" spans="2:13" x14ac:dyDescent="0.25">
      <c r="B13193" s="151"/>
      <c r="M13193" s="160"/>
    </row>
    <row r="13194" spans="2:13" x14ac:dyDescent="0.25">
      <c r="B13194" s="151"/>
      <c r="M13194" s="160"/>
    </row>
    <row r="13195" spans="2:13" x14ac:dyDescent="0.25">
      <c r="B13195" s="151"/>
      <c r="M13195" s="160"/>
    </row>
    <row r="13196" spans="2:13" x14ac:dyDescent="0.25">
      <c r="B13196" s="151"/>
      <c r="M13196" s="160"/>
    </row>
    <row r="13197" spans="2:13" x14ac:dyDescent="0.25">
      <c r="B13197" s="151"/>
      <c r="M13197" s="160"/>
    </row>
    <row r="13198" spans="2:13" x14ac:dyDescent="0.25">
      <c r="B13198" s="151"/>
      <c r="M13198" s="160"/>
    </row>
    <row r="13199" spans="2:13" x14ac:dyDescent="0.25">
      <c r="B13199" s="151"/>
      <c r="M13199" s="160"/>
    </row>
    <row r="13200" spans="2:13" x14ac:dyDescent="0.25">
      <c r="B13200" s="151"/>
      <c r="M13200" s="160"/>
    </row>
    <row r="13201" spans="2:13" x14ac:dyDescent="0.25">
      <c r="B13201" s="151"/>
      <c r="M13201" s="160"/>
    </row>
    <row r="13202" spans="2:13" x14ac:dyDescent="0.25">
      <c r="B13202" s="151"/>
      <c r="M13202" s="160"/>
    </row>
    <row r="13203" spans="2:13" x14ac:dyDescent="0.25">
      <c r="B13203" s="151"/>
      <c r="M13203" s="160"/>
    </row>
    <row r="13204" spans="2:13" x14ac:dyDescent="0.25">
      <c r="B13204" s="151"/>
      <c r="M13204" s="160"/>
    </row>
    <row r="13205" spans="2:13" x14ac:dyDescent="0.25">
      <c r="B13205" s="151"/>
      <c r="M13205" s="160"/>
    </row>
    <row r="13206" spans="2:13" x14ac:dyDescent="0.25">
      <c r="B13206" s="151"/>
      <c r="M13206" s="160"/>
    </row>
    <row r="13207" spans="2:13" x14ac:dyDescent="0.25">
      <c r="B13207" s="151"/>
      <c r="M13207" s="160"/>
    </row>
    <row r="13208" spans="2:13" x14ac:dyDescent="0.25">
      <c r="B13208" s="151"/>
      <c r="M13208" s="160"/>
    </row>
    <row r="13209" spans="2:13" x14ac:dyDescent="0.25">
      <c r="B13209" s="151"/>
      <c r="M13209" s="160"/>
    </row>
    <row r="13210" spans="2:13" x14ac:dyDescent="0.25">
      <c r="B13210" s="151"/>
      <c r="M13210" s="160"/>
    </row>
    <row r="13211" spans="2:13" x14ac:dyDescent="0.25">
      <c r="B13211" s="151"/>
      <c r="M13211" s="160"/>
    </row>
    <row r="13212" spans="2:13" x14ac:dyDescent="0.25">
      <c r="B13212" s="151"/>
      <c r="M13212" s="160"/>
    </row>
    <row r="13213" spans="2:13" x14ac:dyDescent="0.25">
      <c r="B13213" s="151"/>
      <c r="M13213" s="160"/>
    </row>
    <row r="13214" spans="2:13" x14ac:dyDescent="0.25">
      <c r="B13214" s="151"/>
      <c r="M13214" s="160"/>
    </row>
    <row r="13215" spans="2:13" x14ac:dyDescent="0.25">
      <c r="B13215" s="151"/>
      <c r="M13215" s="160"/>
    </row>
    <row r="13216" spans="2:13" x14ac:dyDescent="0.25">
      <c r="B13216" s="151"/>
      <c r="M13216" s="160"/>
    </row>
    <row r="13217" spans="2:13" x14ac:dyDescent="0.25">
      <c r="B13217" s="151"/>
      <c r="M13217" s="160"/>
    </row>
    <row r="13218" spans="2:13" x14ac:dyDescent="0.25">
      <c r="B13218" s="151"/>
      <c r="M13218" s="160"/>
    </row>
    <row r="13219" spans="2:13" x14ac:dyDescent="0.25">
      <c r="B13219" s="151"/>
      <c r="M13219" s="160"/>
    </row>
    <row r="13220" spans="2:13" x14ac:dyDescent="0.25">
      <c r="B13220" s="151"/>
      <c r="M13220" s="160"/>
    </row>
    <row r="13221" spans="2:13" x14ac:dyDescent="0.25">
      <c r="B13221" s="151"/>
      <c r="M13221" s="160"/>
    </row>
    <row r="13222" spans="2:13" x14ac:dyDescent="0.25">
      <c r="B13222" s="151"/>
      <c r="M13222" s="160"/>
    </row>
    <row r="13223" spans="2:13" x14ac:dyDescent="0.25">
      <c r="B13223" s="151"/>
      <c r="M13223" s="160"/>
    </row>
    <row r="13224" spans="2:13" x14ac:dyDescent="0.25">
      <c r="B13224" s="151"/>
      <c r="M13224" s="160"/>
    </row>
    <row r="13225" spans="2:13" x14ac:dyDescent="0.25">
      <c r="B13225" s="151"/>
      <c r="M13225" s="160"/>
    </row>
    <row r="13226" spans="2:13" x14ac:dyDescent="0.25">
      <c r="B13226" s="151"/>
      <c r="M13226" s="160"/>
    </row>
    <row r="13227" spans="2:13" x14ac:dyDescent="0.25">
      <c r="B13227" s="151"/>
      <c r="M13227" s="160"/>
    </row>
    <row r="13228" spans="2:13" x14ac:dyDescent="0.25">
      <c r="B13228" s="151"/>
      <c r="M13228" s="160"/>
    </row>
    <row r="13229" spans="2:13" x14ac:dyDescent="0.25">
      <c r="B13229" s="151"/>
      <c r="M13229" s="160"/>
    </row>
    <row r="13230" spans="2:13" x14ac:dyDescent="0.25">
      <c r="B13230" s="151"/>
      <c r="M13230" s="160"/>
    </row>
    <row r="13231" spans="2:13" x14ac:dyDescent="0.25">
      <c r="B13231" s="151"/>
      <c r="M13231" s="160"/>
    </row>
    <row r="13232" spans="2:13" x14ac:dyDescent="0.25">
      <c r="B13232" s="151"/>
      <c r="M13232" s="160"/>
    </row>
    <row r="13233" spans="2:13" x14ac:dyDescent="0.25">
      <c r="B13233" s="151"/>
      <c r="M13233" s="160"/>
    </row>
    <row r="13234" spans="2:13" x14ac:dyDescent="0.25">
      <c r="B13234" s="151"/>
      <c r="M13234" s="160"/>
    </row>
    <row r="13235" spans="2:13" x14ac:dyDescent="0.25">
      <c r="B13235" s="151"/>
      <c r="M13235" s="160"/>
    </row>
    <row r="13236" spans="2:13" x14ac:dyDescent="0.25">
      <c r="B13236" s="151"/>
      <c r="M13236" s="160"/>
    </row>
    <row r="13237" spans="2:13" x14ac:dyDescent="0.25">
      <c r="B13237" s="151"/>
      <c r="M13237" s="160"/>
    </row>
    <row r="13238" spans="2:13" x14ac:dyDescent="0.25">
      <c r="B13238" s="151"/>
      <c r="M13238" s="160"/>
    </row>
    <row r="13239" spans="2:13" x14ac:dyDescent="0.25">
      <c r="B13239" s="151"/>
      <c r="M13239" s="160"/>
    </row>
    <row r="13240" spans="2:13" x14ac:dyDescent="0.25">
      <c r="B13240" s="151"/>
      <c r="M13240" s="160"/>
    </row>
    <row r="13241" spans="2:13" x14ac:dyDescent="0.25">
      <c r="B13241" s="151"/>
      <c r="M13241" s="160"/>
    </row>
    <row r="13242" spans="2:13" x14ac:dyDescent="0.25">
      <c r="B13242" s="151"/>
      <c r="M13242" s="160"/>
    </row>
    <row r="13243" spans="2:13" x14ac:dyDescent="0.25">
      <c r="B13243" s="151"/>
      <c r="M13243" s="160"/>
    </row>
    <row r="13244" spans="2:13" x14ac:dyDescent="0.25">
      <c r="B13244" s="151"/>
      <c r="M13244" s="160"/>
    </row>
    <row r="13245" spans="2:13" x14ac:dyDescent="0.25">
      <c r="B13245" s="151"/>
      <c r="M13245" s="160"/>
    </row>
    <row r="13246" spans="2:13" x14ac:dyDescent="0.25">
      <c r="B13246" s="151"/>
      <c r="M13246" s="160"/>
    </row>
    <row r="13247" spans="2:13" x14ac:dyDescent="0.25">
      <c r="B13247" s="151"/>
      <c r="M13247" s="160"/>
    </row>
    <row r="13248" spans="2:13" x14ac:dyDescent="0.25">
      <c r="B13248" s="151"/>
      <c r="M13248" s="160"/>
    </row>
    <row r="13249" spans="2:13" x14ac:dyDescent="0.25">
      <c r="B13249" s="151"/>
      <c r="M13249" s="160"/>
    </row>
    <row r="13250" spans="2:13" x14ac:dyDescent="0.25">
      <c r="B13250" s="151"/>
      <c r="M13250" s="160"/>
    </row>
    <row r="13251" spans="2:13" x14ac:dyDescent="0.25">
      <c r="B13251" s="151"/>
      <c r="M13251" s="160"/>
    </row>
    <row r="13252" spans="2:13" x14ac:dyDescent="0.25">
      <c r="B13252" s="151"/>
      <c r="M13252" s="160"/>
    </row>
    <row r="13253" spans="2:13" x14ac:dyDescent="0.25">
      <c r="B13253" s="151"/>
      <c r="M13253" s="160"/>
    </row>
    <row r="13254" spans="2:13" x14ac:dyDescent="0.25">
      <c r="B13254" s="151"/>
      <c r="M13254" s="160"/>
    </row>
    <row r="13255" spans="2:13" x14ac:dyDescent="0.25">
      <c r="B13255" s="151"/>
      <c r="M13255" s="160"/>
    </row>
    <row r="13256" spans="2:13" x14ac:dyDescent="0.25">
      <c r="B13256" s="151"/>
      <c r="M13256" s="160"/>
    </row>
    <row r="13257" spans="2:13" x14ac:dyDescent="0.25">
      <c r="B13257" s="151"/>
      <c r="M13257" s="160"/>
    </row>
    <row r="13258" spans="2:13" x14ac:dyDescent="0.25">
      <c r="B13258" s="151"/>
      <c r="M13258" s="160"/>
    </row>
    <row r="13259" spans="2:13" x14ac:dyDescent="0.25">
      <c r="B13259" s="151"/>
      <c r="M13259" s="160"/>
    </row>
    <row r="13260" spans="2:13" x14ac:dyDescent="0.25">
      <c r="B13260" s="151"/>
      <c r="M13260" s="160"/>
    </row>
    <row r="13261" spans="2:13" x14ac:dyDescent="0.25">
      <c r="B13261" s="151"/>
      <c r="M13261" s="160"/>
    </row>
    <row r="13262" spans="2:13" x14ac:dyDescent="0.25">
      <c r="B13262" s="151"/>
      <c r="M13262" s="160"/>
    </row>
    <row r="13263" spans="2:13" x14ac:dyDescent="0.25">
      <c r="B13263" s="151"/>
      <c r="M13263" s="160"/>
    </row>
    <row r="13264" spans="2:13" x14ac:dyDescent="0.25">
      <c r="B13264" s="151"/>
      <c r="M13264" s="160"/>
    </row>
    <row r="13265" spans="2:13" x14ac:dyDescent="0.25">
      <c r="B13265" s="151"/>
      <c r="M13265" s="160"/>
    </row>
    <row r="13266" spans="2:13" x14ac:dyDescent="0.25">
      <c r="B13266" s="151"/>
      <c r="M13266" s="160"/>
    </row>
    <row r="13267" spans="2:13" x14ac:dyDescent="0.25">
      <c r="B13267" s="151"/>
      <c r="M13267" s="160"/>
    </row>
    <row r="13268" spans="2:13" x14ac:dyDescent="0.25">
      <c r="B13268" s="151"/>
      <c r="M13268" s="160"/>
    </row>
    <row r="13269" spans="2:13" x14ac:dyDescent="0.25">
      <c r="B13269" s="151"/>
      <c r="M13269" s="160"/>
    </row>
    <row r="13270" spans="2:13" x14ac:dyDescent="0.25">
      <c r="B13270" s="151"/>
      <c r="M13270" s="160"/>
    </row>
    <row r="13271" spans="2:13" x14ac:dyDescent="0.25">
      <c r="B13271" s="151"/>
      <c r="M13271" s="160"/>
    </row>
    <row r="13272" spans="2:13" x14ac:dyDescent="0.25">
      <c r="B13272" s="151"/>
      <c r="M13272" s="160"/>
    </row>
    <row r="13273" spans="2:13" x14ac:dyDescent="0.25">
      <c r="B13273" s="151"/>
      <c r="M13273" s="160"/>
    </row>
    <row r="13274" spans="2:13" x14ac:dyDescent="0.25">
      <c r="B13274" s="151"/>
      <c r="M13274" s="160"/>
    </row>
    <row r="13275" spans="2:13" x14ac:dyDescent="0.25">
      <c r="B13275" s="151"/>
      <c r="M13275" s="160"/>
    </row>
    <row r="13276" spans="2:13" x14ac:dyDescent="0.25">
      <c r="B13276" s="151"/>
      <c r="M13276" s="160"/>
    </row>
    <row r="13277" spans="2:13" x14ac:dyDescent="0.25">
      <c r="B13277" s="151"/>
      <c r="M13277" s="160"/>
    </row>
    <row r="13278" spans="2:13" x14ac:dyDescent="0.25">
      <c r="B13278" s="151"/>
      <c r="M13278" s="160"/>
    </row>
    <row r="13279" spans="2:13" x14ac:dyDescent="0.25">
      <c r="B13279" s="151"/>
      <c r="M13279" s="160"/>
    </row>
    <row r="13280" spans="2:13" x14ac:dyDescent="0.25">
      <c r="B13280" s="151"/>
      <c r="M13280" s="160"/>
    </row>
    <row r="13281" spans="2:13" x14ac:dyDescent="0.25">
      <c r="B13281" s="151"/>
      <c r="M13281" s="160"/>
    </row>
    <row r="13282" spans="2:13" x14ac:dyDescent="0.25">
      <c r="B13282" s="151"/>
      <c r="M13282" s="160"/>
    </row>
    <row r="13283" spans="2:13" x14ac:dyDescent="0.25">
      <c r="B13283" s="151"/>
      <c r="M13283" s="160"/>
    </row>
    <row r="13284" spans="2:13" x14ac:dyDescent="0.25">
      <c r="B13284" s="151"/>
      <c r="M13284" s="160"/>
    </row>
    <row r="13285" spans="2:13" x14ac:dyDescent="0.25">
      <c r="B13285" s="151"/>
      <c r="M13285" s="160"/>
    </row>
    <row r="13286" spans="2:13" x14ac:dyDescent="0.25">
      <c r="B13286" s="151"/>
      <c r="M13286" s="160"/>
    </row>
    <row r="13287" spans="2:13" x14ac:dyDescent="0.25">
      <c r="B13287" s="151"/>
      <c r="M13287" s="160"/>
    </row>
    <row r="13288" spans="2:13" x14ac:dyDescent="0.25">
      <c r="B13288" s="151"/>
      <c r="M13288" s="160"/>
    </row>
    <row r="13289" spans="2:13" x14ac:dyDescent="0.25">
      <c r="B13289" s="151"/>
      <c r="M13289" s="160"/>
    </row>
    <row r="13290" spans="2:13" x14ac:dyDescent="0.25">
      <c r="B13290" s="151"/>
      <c r="M13290" s="160"/>
    </row>
    <row r="13291" spans="2:13" x14ac:dyDescent="0.25">
      <c r="B13291" s="151"/>
      <c r="M13291" s="160"/>
    </row>
    <row r="13292" spans="2:13" x14ac:dyDescent="0.25">
      <c r="B13292" s="151"/>
      <c r="M13292" s="160"/>
    </row>
    <row r="13293" spans="2:13" x14ac:dyDescent="0.25">
      <c r="B13293" s="151"/>
      <c r="M13293" s="160"/>
    </row>
    <row r="13294" spans="2:13" x14ac:dyDescent="0.25">
      <c r="B13294" s="151"/>
      <c r="M13294" s="160"/>
    </row>
    <row r="13295" spans="2:13" x14ac:dyDescent="0.25">
      <c r="B13295" s="151"/>
      <c r="M13295" s="160"/>
    </row>
    <row r="13296" spans="2:13" x14ac:dyDescent="0.25">
      <c r="B13296" s="151"/>
      <c r="M13296" s="160"/>
    </row>
    <row r="13297" spans="2:13" x14ac:dyDescent="0.25">
      <c r="B13297" s="151"/>
      <c r="M13297" s="160"/>
    </row>
    <row r="13298" spans="2:13" x14ac:dyDescent="0.25">
      <c r="B13298" s="151"/>
      <c r="M13298" s="160"/>
    </row>
    <row r="13299" spans="2:13" x14ac:dyDescent="0.25">
      <c r="B13299" s="151"/>
      <c r="M13299" s="160"/>
    </row>
    <row r="13300" spans="2:13" x14ac:dyDescent="0.25">
      <c r="B13300" s="151"/>
      <c r="M13300" s="160"/>
    </row>
    <row r="13301" spans="2:13" x14ac:dyDescent="0.25">
      <c r="B13301" s="151"/>
      <c r="M13301" s="160"/>
    </row>
    <row r="13302" spans="2:13" x14ac:dyDescent="0.25">
      <c r="B13302" s="151"/>
      <c r="M13302" s="160"/>
    </row>
    <row r="13303" spans="2:13" x14ac:dyDescent="0.25">
      <c r="B13303" s="151"/>
      <c r="M13303" s="160"/>
    </row>
    <row r="13304" spans="2:13" x14ac:dyDescent="0.25">
      <c r="B13304" s="151"/>
      <c r="M13304" s="160"/>
    </row>
    <row r="13305" spans="2:13" x14ac:dyDescent="0.25">
      <c r="B13305" s="151"/>
      <c r="M13305" s="160"/>
    </row>
    <row r="13306" spans="2:13" x14ac:dyDescent="0.25">
      <c r="B13306" s="151"/>
      <c r="M13306" s="160"/>
    </row>
    <row r="13307" spans="2:13" x14ac:dyDescent="0.25">
      <c r="B13307" s="151"/>
      <c r="M13307" s="160"/>
    </row>
    <row r="13308" spans="2:13" x14ac:dyDescent="0.25">
      <c r="B13308" s="151"/>
      <c r="M13308" s="160"/>
    </row>
    <row r="13309" spans="2:13" x14ac:dyDescent="0.25">
      <c r="B13309" s="151"/>
      <c r="M13309" s="160"/>
    </row>
    <row r="13310" spans="2:13" x14ac:dyDescent="0.25">
      <c r="B13310" s="151"/>
      <c r="M13310" s="160"/>
    </row>
    <row r="13311" spans="2:13" x14ac:dyDescent="0.25">
      <c r="B13311" s="151"/>
      <c r="M13311" s="160"/>
    </row>
    <row r="13312" spans="2:13" x14ac:dyDescent="0.25">
      <c r="B13312" s="151"/>
      <c r="M13312" s="160"/>
    </row>
    <row r="13313" spans="2:13" x14ac:dyDescent="0.25">
      <c r="B13313" s="151"/>
      <c r="M13313" s="160"/>
    </row>
    <row r="13314" spans="2:13" x14ac:dyDescent="0.25">
      <c r="B13314" s="151"/>
      <c r="M13314" s="160"/>
    </row>
    <row r="13315" spans="2:13" x14ac:dyDescent="0.25">
      <c r="B13315" s="151"/>
      <c r="M13315" s="160"/>
    </row>
    <row r="13316" spans="2:13" x14ac:dyDescent="0.25">
      <c r="B13316" s="151"/>
      <c r="M13316" s="160"/>
    </row>
    <row r="13317" spans="2:13" x14ac:dyDescent="0.25">
      <c r="B13317" s="151"/>
      <c r="M13317" s="160"/>
    </row>
    <row r="13318" spans="2:13" x14ac:dyDescent="0.25">
      <c r="B13318" s="151"/>
      <c r="M13318" s="160"/>
    </row>
    <row r="13319" spans="2:13" x14ac:dyDescent="0.25">
      <c r="B13319" s="151"/>
      <c r="M13319" s="160"/>
    </row>
    <row r="13320" spans="2:13" x14ac:dyDescent="0.25">
      <c r="B13320" s="151"/>
      <c r="M13320" s="160"/>
    </row>
    <row r="13321" spans="2:13" x14ac:dyDescent="0.25">
      <c r="B13321" s="151"/>
      <c r="M13321" s="160"/>
    </row>
    <row r="13322" spans="2:13" x14ac:dyDescent="0.25">
      <c r="B13322" s="151"/>
      <c r="M13322" s="160"/>
    </row>
    <row r="13323" spans="2:13" x14ac:dyDescent="0.25">
      <c r="B13323" s="151"/>
      <c r="M13323" s="160"/>
    </row>
    <row r="13324" spans="2:13" x14ac:dyDescent="0.25">
      <c r="B13324" s="151"/>
      <c r="M13324" s="160"/>
    </row>
    <row r="13325" spans="2:13" x14ac:dyDescent="0.25">
      <c r="B13325" s="151"/>
      <c r="M13325" s="160"/>
    </row>
    <row r="13326" spans="2:13" x14ac:dyDescent="0.25">
      <c r="B13326" s="151"/>
      <c r="M13326" s="160"/>
    </row>
    <row r="13327" spans="2:13" x14ac:dyDescent="0.25">
      <c r="B13327" s="151"/>
      <c r="M13327" s="160"/>
    </row>
    <row r="13328" spans="2:13" x14ac:dyDescent="0.25">
      <c r="B13328" s="151"/>
      <c r="M13328" s="160"/>
    </row>
    <row r="13329" spans="2:13" x14ac:dyDescent="0.25">
      <c r="B13329" s="151"/>
      <c r="M13329" s="160"/>
    </row>
    <row r="13330" spans="2:13" x14ac:dyDescent="0.25">
      <c r="B13330" s="151"/>
      <c r="M13330" s="160"/>
    </row>
    <row r="13331" spans="2:13" x14ac:dyDescent="0.25">
      <c r="B13331" s="151"/>
      <c r="M13331" s="160"/>
    </row>
    <row r="13332" spans="2:13" x14ac:dyDescent="0.25">
      <c r="B13332" s="151"/>
      <c r="M13332" s="160"/>
    </row>
    <row r="13333" spans="2:13" x14ac:dyDescent="0.25">
      <c r="B13333" s="151"/>
      <c r="M13333" s="160"/>
    </row>
    <row r="13334" spans="2:13" x14ac:dyDescent="0.25">
      <c r="B13334" s="151"/>
      <c r="M13334" s="160"/>
    </row>
    <row r="13335" spans="2:13" x14ac:dyDescent="0.25">
      <c r="B13335" s="151"/>
      <c r="M13335" s="160"/>
    </row>
    <row r="13336" spans="2:13" x14ac:dyDescent="0.25">
      <c r="B13336" s="151"/>
      <c r="M13336" s="160"/>
    </row>
    <row r="13337" spans="2:13" x14ac:dyDescent="0.25">
      <c r="B13337" s="151"/>
      <c r="M13337" s="160"/>
    </row>
    <row r="13338" spans="2:13" x14ac:dyDescent="0.25">
      <c r="B13338" s="151"/>
      <c r="M13338" s="160"/>
    </row>
    <row r="13339" spans="2:13" x14ac:dyDescent="0.25">
      <c r="B13339" s="151"/>
      <c r="M13339" s="160"/>
    </row>
    <row r="13340" spans="2:13" x14ac:dyDescent="0.25">
      <c r="B13340" s="151"/>
      <c r="M13340" s="160"/>
    </row>
    <row r="13341" spans="2:13" x14ac:dyDescent="0.25">
      <c r="B13341" s="151"/>
      <c r="M13341" s="160"/>
    </row>
    <row r="13342" spans="2:13" x14ac:dyDescent="0.25">
      <c r="B13342" s="151"/>
      <c r="M13342" s="160"/>
    </row>
    <row r="13343" spans="2:13" x14ac:dyDescent="0.25">
      <c r="B13343" s="151"/>
      <c r="M13343" s="160"/>
    </row>
    <row r="13344" spans="2:13" x14ac:dyDescent="0.25">
      <c r="B13344" s="151"/>
      <c r="M13344" s="160"/>
    </row>
    <row r="13345" spans="2:13" x14ac:dyDescent="0.25">
      <c r="B13345" s="151"/>
      <c r="M13345" s="160"/>
    </row>
    <row r="13346" spans="2:13" x14ac:dyDescent="0.25">
      <c r="B13346" s="151"/>
      <c r="M13346" s="160"/>
    </row>
    <row r="13347" spans="2:13" x14ac:dyDescent="0.25">
      <c r="B13347" s="151"/>
      <c r="M13347" s="160"/>
    </row>
    <row r="13348" spans="2:13" x14ac:dyDescent="0.25">
      <c r="B13348" s="151"/>
      <c r="M13348" s="160"/>
    </row>
    <row r="13349" spans="2:13" x14ac:dyDescent="0.25">
      <c r="B13349" s="151"/>
      <c r="M13349" s="160"/>
    </row>
    <row r="13350" spans="2:13" x14ac:dyDescent="0.25">
      <c r="B13350" s="151"/>
      <c r="M13350" s="160"/>
    </row>
    <row r="13351" spans="2:13" x14ac:dyDescent="0.25">
      <c r="B13351" s="151"/>
      <c r="M13351" s="160"/>
    </row>
    <row r="13352" spans="2:13" x14ac:dyDescent="0.25">
      <c r="B13352" s="151"/>
      <c r="M13352" s="160"/>
    </row>
    <row r="13353" spans="2:13" x14ac:dyDescent="0.25">
      <c r="B13353" s="151"/>
      <c r="M13353" s="160"/>
    </row>
    <row r="13354" spans="2:13" x14ac:dyDescent="0.25">
      <c r="B13354" s="151"/>
      <c r="M13354" s="160"/>
    </row>
    <row r="13355" spans="2:13" x14ac:dyDescent="0.25">
      <c r="B13355" s="151"/>
      <c r="M13355" s="160"/>
    </row>
    <row r="13356" spans="2:13" x14ac:dyDescent="0.25">
      <c r="B13356" s="151"/>
      <c r="M13356" s="160"/>
    </row>
    <row r="13357" spans="2:13" x14ac:dyDescent="0.25">
      <c r="B13357" s="151"/>
      <c r="M13357" s="160"/>
    </row>
    <row r="13358" spans="2:13" x14ac:dyDescent="0.25">
      <c r="B13358" s="151"/>
      <c r="M13358" s="160"/>
    </row>
    <row r="13359" spans="2:13" x14ac:dyDescent="0.25">
      <c r="B13359" s="151"/>
      <c r="M13359" s="160"/>
    </row>
    <row r="13360" spans="2:13" x14ac:dyDescent="0.25">
      <c r="B13360" s="151"/>
      <c r="M13360" s="160"/>
    </row>
    <row r="13361" spans="2:13" x14ac:dyDescent="0.25">
      <c r="B13361" s="151"/>
      <c r="M13361" s="160"/>
    </row>
    <row r="13362" spans="2:13" x14ac:dyDescent="0.25">
      <c r="B13362" s="151"/>
      <c r="M13362" s="160"/>
    </row>
    <row r="13363" spans="2:13" x14ac:dyDescent="0.25">
      <c r="B13363" s="151"/>
      <c r="M13363" s="160"/>
    </row>
    <row r="13364" spans="2:13" x14ac:dyDescent="0.25">
      <c r="B13364" s="151"/>
      <c r="M13364" s="160"/>
    </row>
    <row r="13365" spans="2:13" x14ac:dyDescent="0.25">
      <c r="B13365" s="151"/>
      <c r="M13365" s="160"/>
    </row>
    <row r="13366" spans="2:13" x14ac:dyDescent="0.25">
      <c r="B13366" s="151"/>
      <c r="M13366" s="160"/>
    </row>
    <row r="13367" spans="2:13" x14ac:dyDescent="0.25">
      <c r="B13367" s="151"/>
      <c r="M13367" s="160"/>
    </row>
    <row r="13368" spans="2:13" x14ac:dyDescent="0.25">
      <c r="B13368" s="151"/>
      <c r="M13368" s="160"/>
    </row>
    <row r="13369" spans="2:13" x14ac:dyDescent="0.25">
      <c r="B13369" s="151"/>
      <c r="M13369" s="160"/>
    </row>
    <row r="13370" spans="2:13" x14ac:dyDescent="0.25">
      <c r="B13370" s="151"/>
      <c r="M13370" s="160"/>
    </row>
    <row r="13371" spans="2:13" x14ac:dyDescent="0.25">
      <c r="B13371" s="151"/>
      <c r="M13371" s="160"/>
    </row>
    <row r="13372" spans="2:13" x14ac:dyDescent="0.25">
      <c r="B13372" s="151"/>
      <c r="M13372" s="160"/>
    </row>
    <row r="13373" spans="2:13" x14ac:dyDescent="0.25">
      <c r="B13373" s="151"/>
      <c r="M13373" s="160"/>
    </row>
    <row r="13374" spans="2:13" x14ac:dyDescent="0.25">
      <c r="B13374" s="151"/>
      <c r="M13374" s="160"/>
    </row>
    <row r="13375" spans="2:13" x14ac:dyDescent="0.25">
      <c r="B13375" s="151"/>
      <c r="M13375" s="160"/>
    </row>
    <row r="13376" spans="2:13" x14ac:dyDescent="0.25">
      <c r="B13376" s="151"/>
      <c r="M13376" s="160"/>
    </row>
    <row r="13377" spans="2:13" x14ac:dyDescent="0.25">
      <c r="B13377" s="151"/>
      <c r="M13377" s="160"/>
    </row>
    <row r="13378" spans="2:13" x14ac:dyDescent="0.25">
      <c r="B13378" s="151"/>
      <c r="M13378" s="160"/>
    </row>
    <row r="13379" spans="2:13" x14ac:dyDescent="0.25">
      <c r="B13379" s="151"/>
      <c r="M13379" s="160"/>
    </row>
    <row r="13380" spans="2:13" x14ac:dyDescent="0.25">
      <c r="B13380" s="151"/>
      <c r="M13380" s="160"/>
    </row>
    <row r="13381" spans="2:13" x14ac:dyDescent="0.25">
      <c r="B13381" s="151"/>
      <c r="M13381" s="160"/>
    </row>
    <row r="13382" spans="2:13" x14ac:dyDescent="0.25">
      <c r="B13382" s="151"/>
      <c r="M13382" s="160"/>
    </row>
    <row r="13383" spans="2:13" x14ac:dyDescent="0.25">
      <c r="B13383" s="151"/>
      <c r="M13383" s="160"/>
    </row>
    <row r="13384" spans="2:13" x14ac:dyDescent="0.25">
      <c r="B13384" s="151"/>
      <c r="M13384" s="160"/>
    </row>
    <row r="13385" spans="2:13" x14ac:dyDescent="0.25">
      <c r="B13385" s="151"/>
      <c r="M13385" s="160"/>
    </row>
    <row r="13386" spans="2:13" x14ac:dyDescent="0.25">
      <c r="B13386" s="151"/>
      <c r="M13386" s="160"/>
    </row>
    <row r="13387" spans="2:13" x14ac:dyDescent="0.25">
      <c r="B13387" s="151"/>
      <c r="M13387" s="160"/>
    </row>
    <row r="13388" spans="2:13" x14ac:dyDescent="0.25">
      <c r="B13388" s="151"/>
      <c r="M13388" s="160"/>
    </row>
    <row r="13389" spans="2:13" x14ac:dyDescent="0.25">
      <c r="B13389" s="151"/>
      <c r="M13389" s="160"/>
    </row>
    <row r="13390" spans="2:13" x14ac:dyDescent="0.25">
      <c r="B13390" s="151"/>
      <c r="M13390" s="160"/>
    </row>
    <row r="13391" spans="2:13" x14ac:dyDescent="0.25">
      <c r="B13391" s="151"/>
      <c r="M13391" s="160"/>
    </row>
    <row r="13392" spans="2:13" x14ac:dyDescent="0.25">
      <c r="B13392" s="151"/>
      <c r="M13392" s="160"/>
    </row>
    <row r="13393" spans="2:13" x14ac:dyDescent="0.25">
      <c r="B13393" s="151"/>
      <c r="M13393" s="160"/>
    </row>
    <row r="13394" spans="2:13" x14ac:dyDescent="0.25">
      <c r="B13394" s="151"/>
      <c r="M13394" s="160"/>
    </row>
    <row r="13395" spans="2:13" x14ac:dyDescent="0.25">
      <c r="B13395" s="151"/>
      <c r="M13395" s="160"/>
    </row>
    <row r="13396" spans="2:13" x14ac:dyDescent="0.25">
      <c r="B13396" s="151"/>
      <c r="M13396" s="160"/>
    </row>
    <row r="13397" spans="2:13" x14ac:dyDescent="0.25">
      <c r="B13397" s="151"/>
      <c r="M13397" s="160"/>
    </row>
    <row r="13398" spans="2:13" x14ac:dyDescent="0.25">
      <c r="B13398" s="151"/>
      <c r="M13398" s="160"/>
    </row>
    <row r="13399" spans="2:13" x14ac:dyDescent="0.25">
      <c r="B13399" s="151"/>
      <c r="M13399" s="160"/>
    </row>
    <row r="13400" spans="2:13" x14ac:dyDescent="0.25">
      <c r="B13400" s="151"/>
      <c r="M13400" s="160"/>
    </row>
    <row r="13401" spans="2:13" x14ac:dyDescent="0.25">
      <c r="B13401" s="151"/>
      <c r="M13401" s="160"/>
    </row>
    <row r="13402" spans="2:13" x14ac:dyDescent="0.25">
      <c r="B13402" s="151"/>
      <c r="M13402" s="160"/>
    </row>
    <row r="13403" spans="2:13" x14ac:dyDescent="0.25">
      <c r="B13403" s="151"/>
      <c r="M13403" s="160"/>
    </row>
    <row r="13404" spans="2:13" x14ac:dyDescent="0.25">
      <c r="B13404" s="151"/>
      <c r="M13404" s="160"/>
    </row>
    <row r="13405" spans="2:13" x14ac:dyDescent="0.25">
      <c r="B13405" s="151"/>
      <c r="M13405" s="160"/>
    </row>
    <row r="13406" spans="2:13" x14ac:dyDescent="0.25">
      <c r="B13406" s="151"/>
      <c r="M13406" s="160"/>
    </row>
    <row r="13407" spans="2:13" x14ac:dyDescent="0.25">
      <c r="B13407" s="151"/>
      <c r="M13407" s="160"/>
    </row>
    <row r="13408" spans="2:13" x14ac:dyDescent="0.25">
      <c r="B13408" s="151"/>
      <c r="M13408" s="160"/>
    </row>
    <row r="13409" spans="2:13" x14ac:dyDescent="0.25">
      <c r="B13409" s="151"/>
      <c r="M13409" s="160"/>
    </row>
    <row r="13410" spans="2:13" x14ac:dyDescent="0.25">
      <c r="B13410" s="151"/>
      <c r="M13410" s="160"/>
    </row>
    <row r="13411" spans="2:13" x14ac:dyDescent="0.25">
      <c r="B13411" s="151"/>
      <c r="M13411" s="160"/>
    </row>
    <row r="13412" spans="2:13" x14ac:dyDescent="0.25">
      <c r="B13412" s="151"/>
      <c r="M13412" s="160"/>
    </row>
    <row r="13413" spans="2:13" x14ac:dyDescent="0.25">
      <c r="B13413" s="151"/>
      <c r="M13413" s="160"/>
    </row>
    <row r="13414" spans="2:13" x14ac:dyDescent="0.25">
      <c r="B13414" s="151"/>
      <c r="M13414" s="160"/>
    </row>
    <row r="13415" spans="2:13" x14ac:dyDescent="0.25">
      <c r="B13415" s="151"/>
      <c r="M13415" s="160"/>
    </row>
    <row r="13416" spans="2:13" x14ac:dyDescent="0.25">
      <c r="B13416" s="151"/>
      <c r="M13416" s="160"/>
    </row>
    <row r="13417" spans="2:13" x14ac:dyDescent="0.25">
      <c r="B13417" s="151"/>
      <c r="M13417" s="160"/>
    </row>
    <row r="13418" spans="2:13" x14ac:dyDescent="0.25">
      <c r="B13418" s="151"/>
      <c r="M13418" s="160"/>
    </row>
    <row r="13419" spans="2:13" x14ac:dyDescent="0.25">
      <c r="B13419" s="151"/>
      <c r="M13419" s="160"/>
    </row>
    <row r="13420" spans="2:13" x14ac:dyDescent="0.25">
      <c r="B13420" s="151"/>
      <c r="M13420" s="160"/>
    </row>
    <row r="13421" spans="2:13" x14ac:dyDescent="0.25">
      <c r="B13421" s="151"/>
      <c r="M13421" s="160"/>
    </row>
    <row r="13422" spans="2:13" x14ac:dyDescent="0.25">
      <c r="B13422" s="151"/>
      <c r="M13422" s="160"/>
    </row>
    <row r="13423" spans="2:13" x14ac:dyDescent="0.25">
      <c r="B13423" s="151"/>
      <c r="M13423" s="160"/>
    </row>
    <row r="13424" spans="2:13" x14ac:dyDescent="0.25">
      <c r="B13424" s="151"/>
      <c r="M13424" s="160"/>
    </row>
    <row r="13425" spans="2:13" x14ac:dyDescent="0.25">
      <c r="B13425" s="151"/>
      <c r="M13425" s="160"/>
    </row>
    <row r="13426" spans="2:13" x14ac:dyDescent="0.25">
      <c r="B13426" s="151"/>
      <c r="M13426" s="160"/>
    </row>
    <row r="13427" spans="2:13" x14ac:dyDescent="0.25">
      <c r="B13427" s="151"/>
      <c r="M13427" s="160"/>
    </row>
    <row r="13428" spans="2:13" x14ac:dyDescent="0.25">
      <c r="B13428" s="151"/>
      <c r="M13428" s="160"/>
    </row>
    <row r="13429" spans="2:13" x14ac:dyDescent="0.25">
      <c r="B13429" s="151"/>
      <c r="M13429" s="160"/>
    </row>
    <row r="13430" spans="2:13" x14ac:dyDescent="0.25">
      <c r="B13430" s="151"/>
      <c r="M13430" s="160"/>
    </row>
    <row r="13431" spans="2:13" x14ac:dyDescent="0.25">
      <c r="B13431" s="151"/>
      <c r="M13431" s="160"/>
    </row>
    <row r="13432" spans="2:13" x14ac:dyDescent="0.25">
      <c r="B13432" s="151"/>
      <c r="M13432" s="160"/>
    </row>
    <row r="13433" spans="2:13" x14ac:dyDescent="0.25">
      <c r="B13433" s="151"/>
      <c r="M13433" s="160"/>
    </row>
    <row r="13434" spans="2:13" x14ac:dyDescent="0.25">
      <c r="B13434" s="151"/>
      <c r="M13434" s="160"/>
    </row>
    <row r="13435" spans="2:13" x14ac:dyDescent="0.25">
      <c r="B13435" s="151"/>
      <c r="M13435" s="160"/>
    </row>
    <row r="13436" spans="2:13" x14ac:dyDescent="0.25">
      <c r="B13436" s="151"/>
      <c r="M13436" s="160"/>
    </row>
    <row r="13437" spans="2:13" x14ac:dyDescent="0.25">
      <c r="B13437" s="151"/>
      <c r="M13437" s="160"/>
    </row>
    <row r="13438" spans="2:13" x14ac:dyDescent="0.25">
      <c r="B13438" s="151"/>
      <c r="M13438" s="160"/>
    </row>
    <row r="13439" spans="2:13" x14ac:dyDescent="0.25">
      <c r="B13439" s="151"/>
      <c r="M13439" s="160"/>
    </row>
    <row r="13440" spans="2:13" x14ac:dyDescent="0.25">
      <c r="B13440" s="151"/>
      <c r="M13440" s="160"/>
    </row>
    <row r="13441" spans="2:13" x14ac:dyDescent="0.25">
      <c r="B13441" s="151"/>
      <c r="M13441" s="160"/>
    </row>
    <row r="13442" spans="2:13" x14ac:dyDescent="0.25">
      <c r="B13442" s="151"/>
      <c r="M13442" s="160"/>
    </row>
    <row r="13443" spans="2:13" x14ac:dyDescent="0.25">
      <c r="B13443" s="151"/>
      <c r="M13443" s="160"/>
    </row>
    <row r="13444" spans="2:13" x14ac:dyDescent="0.25">
      <c r="B13444" s="151"/>
      <c r="M13444" s="160"/>
    </row>
    <row r="13445" spans="2:13" x14ac:dyDescent="0.25">
      <c r="B13445" s="151"/>
      <c r="M13445" s="160"/>
    </row>
    <row r="13446" spans="2:13" x14ac:dyDescent="0.25">
      <c r="B13446" s="151"/>
      <c r="M13446" s="160"/>
    </row>
    <row r="13447" spans="2:13" x14ac:dyDescent="0.25">
      <c r="B13447" s="151"/>
      <c r="M13447" s="160"/>
    </row>
    <row r="13448" spans="2:13" x14ac:dyDescent="0.25">
      <c r="B13448" s="151"/>
      <c r="M13448" s="160"/>
    </row>
    <row r="13449" spans="2:13" x14ac:dyDescent="0.25">
      <c r="B13449" s="151"/>
      <c r="M13449" s="160"/>
    </row>
    <row r="13450" spans="2:13" x14ac:dyDescent="0.25">
      <c r="B13450" s="151"/>
      <c r="M13450" s="160"/>
    </row>
    <row r="13451" spans="2:13" x14ac:dyDescent="0.25">
      <c r="B13451" s="151"/>
      <c r="M13451" s="160"/>
    </row>
    <row r="13452" spans="2:13" x14ac:dyDescent="0.25">
      <c r="B13452" s="151"/>
      <c r="M13452" s="160"/>
    </row>
    <row r="13453" spans="2:13" x14ac:dyDescent="0.25">
      <c r="B13453" s="151"/>
      <c r="M13453" s="160"/>
    </row>
    <row r="13454" spans="2:13" x14ac:dyDescent="0.25">
      <c r="B13454" s="151"/>
      <c r="M13454" s="160"/>
    </row>
    <row r="13455" spans="2:13" x14ac:dyDescent="0.25">
      <c r="B13455" s="151"/>
      <c r="M13455" s="160"/>
    </row>
    <row r="13456" spans="2:13" x14ac:dyDescent="0.25">
      <c r="B13456" s="151"/>
      <c r="M13456" s="160"/>
    </row>
    <row r="13457" spans="2:13" x14ac:dyDescent="0.25">
      <c r="B13457" s="151"/>
      <c r="M13457" s="160"/>
    </row>
    <row r="13458" spans="2:13" x14ac:dyDescent="0.25">
      <c r="B13458" s="151"/>
      <c r="M13458" s="160"/>
    </row>
    <row r="13459" spans="2:13" x14ac:dyDescent="0.25">
      <c r="B13459" s="151"/>
      <c r="M13459" s="160"/>
    </row>
    <row r="13460" spans="2:13" x14ac:dyDescent="0.25">
      <c r="B13460" s="151"/>
      <c r="M13460" s="160"/>
    </row>
    <row r="13461" spans="2:13" x14ac:dyDescent="0.25">
      <c r="B13461" s="151"/>
      <c r="M13461" s="160"/>
    </row>
    <row r="13462" spans="2:13" x14ac:dyDescent="0.25">
      <c r="B13462" s="151"/>
      <c r="M13462" s="160"/>
    </row>
    <row r="13463" spans="2:13" x14ac:dyDescent="0.25">
      <c r="B13463" s="151"/>
      <c r="M13463" s="160"/>
    </row>
    <row r="13464" spans="2:13" x14ac:dyDescent="0.25">
      <c r="B13464" s="151"/>
      <c r="M13464" s="160"/>
    </row>
    <row r="13465" spans="2:13" x14ac:dyDescent="0.25">
      <c r="B13465" s="151"/>
      <c r="M13465" s="160"/>
    </row>
    <row r="13466" spans="2:13" x14ac:dyDescent="0.25">
      <c r="B13466" s="151"/>
      <c r="M13466" s="160"/>
    </row>
    <row r="13467" spans="2:13" x14ac:dyDescent="0.25">
      <c r="B13467" s="151"/>
      <c r="M13467" s="160"/>
    </row>
    <row r="13468" spans="2:13" x14ac:dyDescent="0.25">
      <c r="B13468" s="151"/>
      <c r="M13468" s="160"/>
    </row>
    <row r="13469" spans="2:13" x14ac:dyDescent="0.25">
      <c r="B13469" s="151"/>
      <c r="M13469" s="160"/>
    </row>
    <row r="13470" spans="2:13" x14ac:dyDescent="0.25">
      <c r="B13470" s="151"/>
      <c r="M13470" s="160"/>
    </row>
    <row r="13471" spans="2:13" x14ac:dyDescent="0.25">
      <c r="B13471" s="151"/>
      <c r="M13471" s="160"/>
    </row>
    <row r="13472" spans="2:13" x14ac:dyDescent="0.25">
      <c r="B13472" s="151"/>
      <c r="M13472" s="160"/>
    </row>
    <row r="13473" spans="2:13" x14ac:dyDescent="0.25">
      <c r="B13473" s="151"/>
      <c r="M13473" s="160"/>
    </row>
    <row r="13474" spans="2:13" x14ac:dyDescent="0.25">
      <c r="B13474" s="151"/>
      <c r="M13474" s="160"/>
    </row>
    <row r="13475" spans="2:13" x14ac:dyDescent="0.25">
      <c r="B13475" s="151"/>
      <c r="M13475" s="160"/>
    </row>
    <row r="13476" spans="2:13" x14ac:dyDescent="0.25">
      <c r="B13476" s="151"/>
      <c r="M13476" s="160"/>
    </row>
    <row r="13477" spans="2:13" x14ac:dyDescent="0.25">
      <c r="B13477" s="151"/>
      <c r="M13477" s="160"/>
    </row>
    <row r="13478" spans="2:13" x14ac:dyDescent="0.25">
      <c r="B13478" s="151"/>
      <c r="M13478" s="160"/>
    </row>
    <row r="13479" spans="2:13" x14ac:dyDescent="0.25">
      <c r="B13479" s="151"/>
      <c r="M13479" s="160"/>
    </row>
    <row r="13480" spans="2:13" x14ac:dyDescent="0.25">
      <c r="B13480" s="151"/>
      <c r="M13480" s="160"/>
    </row>
    <row r="13481" spans="2:13" x14ac:dyDescent="0.25">
      <c r="B13481" s="151"/>
      <c r="M13481" s="160"/>
    </row>
    <row r="13482" spans="2:13" x14ac:dyDescent="0.25">
      <c r="B13482" s="151"/>
      <c r="M13482" s="160"/>
    </row>
    <row r="13483" spans="2:13" x14ac:dyDescent="0.25">
      <c r="B13483" s="151"/>
      <c r="M13483" s="160"/>
    </row>
    <row r="13484" spans="2:13" x14ac:dyDescent="0.25">
      <c r="B13484" s="151"/>
      <c r="M13484" s="160"/>
    </row>
    <row r="13485" spans="2:13" x14ac:dyDescent="0.25">
      <c r="B13485" s="151"/>
      <c r="M13485" s="160"/>
    </row>
    <row r="13486" spans="2:13" x14ac:dyDescent="0.25">
      <c r="B13486" s="151"/>
      <c r="M13486" s="160"/>
    </row>
    <row r="13487" spans="2:13" x14ac:dyDescent="0.25">
      <c r="B13487" s="151"/>
      <c r="M13487" s="160"/>
    </row>
    <row r="13488" spans="2:13" x14ac:dyDescent="0.25">
      <c r="B13488" s="151"/>
      <c r="M13488" s="160"/>
    </row>
    <row r="13489" spans="2:13" x14ac:dyDescent="0.25">
      <c r="B13489" s="151"/>
      <c r="M13489" s="160"/>
    </row>
    <row r="13490" spans="2:13" x14ac:dyDescent="0.25">
      <c r="B13490" s="151"/>
      <c r="M13490" s="160"/>
    </row>
    <row r="13491" spans="2:13" x14ac:dyDescent="0.25">
      <c r="B13491" s="151"/>
      <c r="M13491" s="160"/>
    </row>
    <row r="13492" spans="2:13" x14ac:dyDescent="0.25">
      <c r="B13492" s="151"/>
      <c r="M13492" s="160"/>
    </row>
    <row r="13493" spans="2:13" x14ac:dyDescent="0.25">
      <c r="B13493" s="151"/>
      <c r="M13493" s="160"/>
    </row>
    <row r="13494" spans="2:13" x14ac:dyDescent="0.25">
      <c r="B13494" s="151"/>
      <c r="M13494" s="160"/>
    </row>
    <row r="13495" spans="2:13" x14ac:dyDescent="0.25">
      <c r="B13495" s="151"/>
      <c r="M13495" s="160"/>
    </row>
    <row r="13496" spans="2:13" x14ac:dyDescent="0.25">
      <c r="B13496" s="151"/>
      <c r="M13496" s="160"/>
    </row>
    <row r="13497" spans="2:13" x14ac:dyDescent="0.25">
      <c r="B13497" s="151"/>
      <c r="M13497" s="160"/>
    </row>
    <row r="13498" spans="2:13" x14ac:dyDescent="0.25">
      <c r="B13498" s="151"/>
      <c r="M13498" s="160"/>
    </row>
    <row r="13499" spans="2:13" x14ac:dyDescent="0.25">
      <c r="B13499" s="151"/>
      <c r="M13499" s="160"/>
    </row>
    <row r="13500" spans="2:13" x14ac:dyDescent="0.25">
      <c r="B13500" s="151"/>
      <c r="M13500" s="160"/>
    </row>
    <row r="13501" spans="2:13" x14ac:dyDescent="0.25">
      <c r="B13501" s="151"/>
      <c r="M13501" s="160"/>
    </row>
    <row r="13502" spans="2:13" x14ac:dyDescent="0.25">
      <c r="B13502" s="151"/>
      <c r="M13502" s="160"/>
    </row>
    <row r="13503" spans="2:13" x14ac:dyDescent="0.25">
      <c r="B13503" s="151"/>
      <c r="M13503" s="160"/>
    </row>
    <row r="13504" spans="2:13" x14ac:dyDescent="0.25">
      <c r="B13504" s="151"/>
      <c r="M13504" s="160"/>
    </row>
    <row r="13505" spans="2:13" x14ac:dyDescent="0.25">
      <c r="B13505" s="151"/>
      <c r="M13505" s="160"/>
    </row>
    <row r="13506" spans="2:13" x14ac:dyDescent="0.25">
      <c r="B13506" s="151"/>
      <c r="M13506" s="160"/>
    </row>
    <row r="13507" spans="2:13" x14ac:dyDescent="0.25">
      <c r="B13507" s="151"/>
      <c r="M13507" s="160"/>
    </row>
    <row r="13508" spans="2:13" x14ac:dyDescent="0.25">
      <c r="B13508" s="151"/>
      <c r="M13508" s="160"/>
    </row>
    <row r="13509" spans="2:13" x14ac:dyDescent="0.25">
      <c r="B13509" s="151"/>
      <c r="M13509" s="160"/>
    </row>
    <row r="13510" spans="2:13" x14ac:dyDescent="0.25">
      <c r="B13510" s="151"/>
      <c r="M13510" s="160"/>
    </row>
    <row r="13511" spans="2:13" x14ac:dyDescent="0.25">
      <c r="B13511" s="151"/>
      <c r="M13511" s="160"/>
    </row>
    <row r="13512" spans="2:13" x14ac:dyDescent="0.25">
      <c r="B13512" s="151"/>
      <c r="M13512" s="160"/>
    </row>
    <row r="13513" spans="2:13" x14ac:dyDescent="0.25">
      <c r="B13513" s="151"/>
      <c r="M13513" s="160"/>
    </row>
    <row r="13514" spans="2:13" x14ac:dyDescent="0.25">
      <c r="B13514" s="151"/>
      <c r="M13514" s="160"/>
    </row>
    <row r="13515" spans="2:13" x14ac:dyDescent="0.25">
      <c r="B13515" s="151"/>
      <c r="M13515" s="160"/>
    </row>
    <row r="13516" spans="2:13" x14ac:dyDescent="0.25">
      <c r="B13516" s="151"/>
      <c r="M13516" s="160"/>
    </row>
    <row r="13517" spans="2:13" x14ac:dyDescent="0.25">
      <c r="B13517" s="151"/>
      <c r="M13517" s="160"/>
    </row>
    <row r="13518" spans="2:13" x14ac:dyDescent="0.25">
      <c r="B13518" s="151"/>
      <c r="M13518" s="160"/>
    </row>
    <row r="13519" spans="2:13" x14ac:dyDescent="0.25">
      <c r="B13519" s="151"/>
      <c r="M13519" s="160"/>
    </row>
    <row r="13520" spans="2:13" x14ac:dyDescent="0.25">
      <c r="B13520" s="151"/>
      <c r="M13520" s="160"/>
    </row>
    <row r="13521" spans="2:13" x14ac:dyDescent="0.25">
      <c r="B13521" s="151"/>
      <c r="M13521" s="160"/>
    </row>
    <row r="13522" spans="2:13" x14ac:dyDescent="0.25">
      <c r="B13522" s="151"/>
      <c r="M13522" s="160"/>
    </row>
    <row r="13523" spans="2:13" x14ac:dyDescent="0.25">
      <c r="B13523" s="151"/>
      <c r="M13523" s="160"/>
    </row>
    <row r="13524" spans="2:13" x14ac:dyDescent="0.25">
      <c r="B13524" s="151"/>
      <c r="M13524" s="160"/>
    </row>
    <row r="13525" spans="2:13" x14ac:dyDescent="0.25">
      <c r="B13525" s="151"/>
      <c r="M13525" s="160"/>
    </row>
    <row r="13526" spans="2:13" x14ac:dyDescent="0.25">
      <c r="B13526" s="151"/>
      <c r="M13526" s="160"/>
    </row>
    <row r="13527" spans="2:13" x14ac:dyDescent="0.25">
      <c r="B13527" s="151"/>
      <c r="M13527" s="160"/>
    </row>
    <row r="13528" spans="2:13" x14ac:dyDescent="0.25">
      <c r="B13528" s="151"/>
      <c r="M13528" s="160"/>
    </row>
    <row r="13529" spans="2:13" x14ac:dyDescent="0.25">
      <c r="B13529" s="151"/>
      <c r="M13529" s="160"/>
    </row>
    <row r="13530" spans="2:13" x14ac:dyDescent="0.25">
      <c r="B13530" s="151"/>
      <c r="M13530" s="160"/>
    </row>
    <row r="13531" spans="2:13" x14ac:dyDescent="0.25">
      <c r="B13531" s="151"/>
      <c r="M13531" s="160"/>
    </row>
    <row r="13532" spans="2:13" x14ac:dyDescent="0.25">
      <c r="B13532" s="151"/>
      <c r="M13532" s="160"/>
    </row>
    <row r="13533" spans="2:13" x14ac:dyDescent="0.25">
      <c r="B13533" s="151"/>
      <c r="M13533" s="160"/>
    </row>
    <row r="13534" spans="2:13" x14ac:dyDescent="0.25">
      <c r="B13534" s="151"/>
      <c r="M13534" s="160"/>
    </row>
    <row r="13535" spans="2:13" x14ac:dyDescent="0.25">
      <c r="B13535" s="151"/>
      <c r="M13535" s="160"/>
    </row>
    <row r="13536" spans="2:13" x14ac:dyDescent="0.25">
      <c r="B13536" s="151"/>
      <c r="M13536" s="160"/>
    </row>
    <row r="13537" spans="2:13" x14ac:dyDescent="0.25">
      <c r="B13537" s="151"/>
      <c r="M13537" s="160"/>
    </row>
    <row r="13538" spans="2:13" x14ac:dyDescent="0.25">
      <c r="B13538" s="151"/>
      <c r="M13538" s="160"/>
    </row>
    <row r="13539" spans="2:13" x14ac:dyDescent="0.25">
      <c r="B13539" s="151"/>
      <c r="M13539" s="160"/>
    </row>
    <row r="13540" spans="2:13" x14ac:dyDescent="0.25">
      <c r="B13540" s="151"/>
      <c r="M13540" s="160"/>
    </row>
    <row r="13541" spans="2:13" x14ac:dyDescent="0.25">
      <c r="B13541" s="151"/>
      <c r="M13541" s="160"/>
    </row>
    <row r="13542" spans="2:13" x14ac:dyDescent="0.25">
      <c r="B13542" s="151"/>
      <c r="M13542" s="160"/>
    </row>
    <row r="13543" spans="2:13" x14ac:dyDescent="0.25">
      <c r="B13543" s="151"/>
      <c r="M13543" s="160"/>
    </row>
    <row r="13544" spans="2:13" x14ac:dyDescent="0.25">
      <c r="B13544" s="151"/>
      <c r="M13544" s="160"/>
    </row>
    <row r="13545" spans="2:13" x14ac:dyDescent="0.25">
      <c r="B13545" s="151"/>
      <c r="M13545" s="160"/>
    </row>
    <row r="13546" spans="2:13" x14ac:dyDescent="0.25">
      <c r="B13546" s="151"/>
      <c r="M13546" s="160"/>
    </row>
    <row r="13547" spans="2:13" x14ac:dyDescent="0.25">
      <c r="B13547" s="151"/>
      <c r="M13547" s="160"/>
    </row>
    <row r="13548" spans="2:13" x14ac:dyDescent="0.25">
      <c r="B13548" s="151"/>
      <c r="M13548" s="160"/>
    </row>
    <row r="13549" spans="2:13" x14ac:dyDescent="0.25">
      <c r="B13549" s="151"/>
      <c r="M13549" s="160"/>
    </row>
    <row r="13550" spans="2:13" x14ac:dyDescent="0.25">
      <c r="B13550" s="151"/>
      <c r="M13550" s="160"/>
    </row>
    <row r="13551" spans="2:13" x14ac:dyDescent="0.25">
      <c r="B13551" s="151"/>
      <c r="M13551" s="160"/>
    </row>
    <row r="13552" spans="2:13" x14ac:dyDescent="0.25">
      <c r="B13552" s="151"/>
      <c r="M13552" s="160"/>
    </row>
    <row r="13553" spans="2:13" x14ac:dyDescent="0.25">
      <c r="B13553" s="151"/>
      <c r="M13553" s="160"/>
    </row>
    <row r="13554" spans="2:13" x14ac:dyDescent="0.25">
      <c r="B13554" s="151"/>
      <c r="M13554" s="160"/>
    </row>
    <row r="13555" spans="2:13" x14ac:dyDescent="0.25">
      <c r="B13555" s="151"/>
      <c r="M13555" s="160"/>
    </row>
    <row r="13556" spans="2:13" x14ac:dyDescent="0.25">
      <c r="B13556" s="151"/>
      <c r="M13556" s="160"/>
    </row>
    <row r="13557" spans="2:13" x14ac:dyDescent="0.25">
      <c r="B13557" s="151"/>
      <c r="M13557" s="160"/>
    </row>
    <row r="13558" spans="2:13" x14ac:dyDescent="0.25">
      <c r="B13558" s="151"/>
      <c r="M13558" s="160"/>
    </row>
    <row r="13559" spans="2:13" x14ac:dyDescent="0.25">
      <c r="B13559" s="151"/>
      <c r="M13559" s="160"/>
    </row>
    <row r="13560" spans="2:13" x14ac:dyDescent="0.25">
      <c r="B13560" s="151"/>
      <c r="M13560" s="160"/>
    </row>
    <row r="13561" spans="2:13" x14ac:dyDescent="0.25">
      <c r="B13561" s="151"/>
      <c r="M13561" s="160"/>
    </row>
    <row r="13562" spans="2:13" x14ac:dyDescent="0.25">
      <c r="B13562" s="151"/>
      <c r="M13562" s="160"/>
    </row>
    <row r="13563" spans="2:13" x14ac:dyDescent="0.25">
      <c r="B13563" s="151"/>
      <c r="M13563" s="160"/>
    </row>
    <row r="13564" spans="2:13" x14ac:dyDescent="0.25">
      <c r="B13564" s="151"/>
      <c r="M13564" s="160"/>
    </row>
    <row r="13565" spans="2:13" x14ac:dyDescent="0.25">
      <c r="B13565" s="151"/>
      <c r="M13565" s="160"/>
    </row>
    <row r="13566" spans="2:13" x14ac:dyDescent="0.25">
      <c r="B13566" s="151"/>
      <c r="M13566" s="160"/>
    </row>
    <row r="13567" spans="2:13" x14ac:dyDescent="0.25">
      <c r="B13567" s="151"/>
      <c r="M13567" s="160"/>
    </row>
    <row r="13568" spans="2:13" x14ac:dyDescent="0.25">
      <c r="B13568" s="151"/>
      <c r="M13568" s="160"/>
    </row>
    <row r="13569" spans="2:13" x14ac:dyDescent="0.25">
      <c r="B13569" s="151"/>
      <c r="M13569" s="160"/>
    </row>
    <row r="13570" spans="2:13" x14ac:dyDescent="0.25">
      <c r="B13570" s="151"/>
      <c r="M13570" s="160"/>
    </row>
    <row r="13571" spans="2:13" x14ac:dyDescent="0.25">
      <c r="B13571" s="151"/>
      <c r="M13571" s="160"/>
    </row>
    <row r="13572" spans="2:13" x14ac:dyDescent="0.25">
      <c r="B13572" s="151"/>
      <c r="M13572" s="160"/>
    </row>
    <row r="13573" spans="2:13" x14ac:dyDescent="0.25">
      <c r="B13573" s="151"/>
      <c r="M13573" s="160"/>
    </row>
    <row r="13574" spans="2:13" x14ac:dyDescent="0.25">
      <c r="B13574" s="151"/>
      <c r="M13574" s="160"/>
    </row>
    <row r="13575" spans="2:13" x14ac:dyDescent="0.25">
      <c r="B13575" s="151"/>
      <c r="M13575" s="160"/>
    </row>
    <row r="13576" spans="2:13" x14ac:dyDescent="0.25">
      <c r="B13576" s="151"/>
      <c r="M13576" s="160"/>
    </row>
    <row r="13577" spans="2:13" x14ac:dyDescent="0.25">
      <c r="B13577" s="151"/>
      <c r="M13577" s="160"/>
    </row>
    <row r="13578" spans="2:13" x14ac:dyDescent="0.25">
      <c r="B13578" s="151"/>
      <c r="M13578" s="160"/>
    </row>
    <row r="13579" spans="2:13" x14ac:dyDescent="0.25">
      <c r="B13579" s="151"/>
      <c r="M13579" s="160"/>
    </row>
    <row r="13580" spans="2:13" x14ac:dyDescent="0.25">
      <c r="B13580" s="151"/>
      <c r="M13580" s="160"/>
    </row>
    <row r="13581" spans="2:13" x14ac:dyDescent="0.25">
      <c r="B13581" s="151"/>
      <c r="M13581" s="160"/>
    </row>
    <row r="13582" spans="2:13" x14ac:dyDescent="0.25">
      <c r="B13582" s="151"/>
      <c r="M13582" s="160"/>
    </row>
    <row r="13583" spans="2:13" x14ac:dyDescent="0.25">
      <c r="B13583" s="151"/>
      <c r="M13583" s="160"/>
    </row>
    <row r="13584" spans="2:13" x14ac:dyDescent="0.25">
      <c r="B13584" s="151"/>
      <c r="M13584" s="160"/>
    </row>
    <row r="13585" spans="2:13" x14ac:dyDescent="0.25">
      <c r="B13585" s="151"/>
      <c r="M13585" s="160"/>
    </row>
    <row r="13586" spans="2:13" x14ac:dyDescent="0.25">
      <c r="B13586" s="151"/>
      <c r="M13586" s="160"/>
    </row>
    <row r="13587" spans="2:13" x14ac:dyDescent="0.25">
      <c r="B13587" s="151"/>
      <c r="M13587" s="160"/>
    </row>
    <row r="13588" spans="2:13" x14ac:dyDescent="0.25">
      <c r="B13588" s="151"/>
      <c r="M13588" s="160"/>
    </row>
    <row r="13589" spans="2:13" x14ac:dyDescent="0.25">
      <c r="B13589" s="151"/>
      <c r="M13589" s="160"/>
    </row>
    <row r="13590" spans="2:13" x14ac:dyDescent="0.25">
      <c r="B13590" s="151"/>
      <c r="M13590" s="160"/>
    </row>
    <row r="13591" spans="2:13" x14ac:dyDescent="0.25">
      <c r="B13591" s="151"/>
      <c r="M13591" s="160"/>
    </row>
    <row r="13592" spans="2:13" x14ac:dyDescent="0.25">
      <c r="B13592" s="151"/>
      <c r="M13592" s="160"/>
    </row>
    <row r="13593" spans="2:13" x14ac:dyDescent="0.25">
      <c r="B13593" s="151"/>
      <c r="M13593" s="160"/>
    </row>
    <row r="13594" spans="2:13" x14ac:dyDescent="0.25">
      <c r="B13594" s="151"/>
      <c r="M13594" s="160"/>
    </row>
    <row r="13595" spans="2:13" x14ac:dyDescent="0.25">
      <c r="B13595" s="151"/>
      <c r="M13595" s="160"/>
    </row>
    <row r="13596" spans="2:13" x14ac:dyDescent="0.25">
      <c r="B13596" s="151"/>
      <c r="M13596" s="160"/>
    </row>
    <row r="13597" spans="2:13" x14ac:dyDescent="0.25">
      <c r="B13597" s="151"/>
      <c r="M13597" s="160"/>
    </row>
    <row r="13598" spans="2:13" x14ac:dyDescent="0.25">
      <c r="B13598" s="151"/>
      <c r="M13598" s="160"/>
    </row>
    <row r="13599" spans="2:13" x14ac:dyDescent="0.25">
      <c r="B13599" s="151"/>
      <c r="M13599" s="160"/>
    </row>
    <row r="13600" spans="2:13" x14ac:dyDescent="0.25">
      <c r="B13600" s="151"/>
      <c r="M13600" s="160"/>
    </row>
    <row r="13601" spans="2:13" x14ac:dyDescent="0.25">
      <c r="B13601" s="151"/>
      <c r="M13601" s="160"/>
    </row>
    <row r="13602" spans="2:13" x14ac:dyDescent="0.25">
      <c r="B13602" s="151"/>
      <c r="M13602" s="160"/>
    </row>
    <row r="13603" spans="2:13" x14ac:dyDescent="0.25">
      <c r="B13603" s="151"/>
      <c r="M13603" s="160"/>
    </row>
    <row r="13604" spans="2:13" x14ac:dyDescent="0.25">
      <c r="B13604" s="151"/>
      <c r="M13604" s="160"/>
    </row>
    <row r="13605" spans="2:13" x14ac:dyDescent="0.25">
      <c r="B13605" s="151"/>
      <c r="M13605" s="160"/>
    </row>
    <row r="13606" spans="2:13" x14ac:dyDescent="0.25">
      <c r="B13606" s="151"/>
      <c r="M13606" s="160"/>
    </row>
    <row r="13607" spans="2:13" x14ac:dyDescent="0.25">
      <c r="B13607" s="151"/>
      <c r="M13607" s="160"/>
    </row>
    <row r="13608" spans="2:13" x14ac:dyDescent="0.25">
      <c r="B13608" s="151"/>
      <c r="M13608" s="160"/>
    </row>
    <row r="13609" spans="2:13" x14ac:dyDescent="0.25">
      <c r="B13609" s="151"/>
      <c r="M13609" s="160"/>
    </row>
    <row r="13610" spans="2:13" x14ac:dyDescent="0.25">
      <c r="B13610" s="151"/>
      <c r="M13610" s="160"/>
    </row>
    <row r="13611" spans="2:13" x14ac:dyDescent="0.25">
      <c r="B13611" s="151"/>
      <c r="M13611" s="160"/>
    </row>
    <row r="13612" spans="2:13" x14ac:dyDescent="0.25">
      <c r="B13612" s="151"/>
      <c r="M13612" s="160"/>
    </row>
    <row r="13613" spans="2:13" x14ac:dyDescent="0.25">
      <c r="B13613" s="151"/>
      <c r="M13613" s="160"/>
    </row>
    <row r="13614" spans="2:13" x14ac:dyDescent="0.25">
      <c r="B13614" s="151"/>
      <c r="M13614" s="160"/>
    </row>
    <row r="13615" spans="2:13" x14ac:dyDescent="0.25">
      <c r="B13615" s="151"/>
      <c r="M13615" s="160"/>
    </row>
    <row r="13616" spans="2:13" x14ac:dyDescent="0.25">
      <c r="B13616" s="151"/>
      <c r="M13616" s="160"/>
    </row>
    <row r="13617" spans="2:13" x14ac:dyDescent="0.25">
      <c r="B13617" s="151"/>
      <c r="M13617" s="160"/>
    </row>
    <row r="13618" spans="2:13" x14ac:dyDescent="0.25">
      <c r="B13618" s="151"/>
      <c r="M13618" s="160"/>
    </row>
    <row r="13619" spans="2:13" x14ac:dyDescent="0.25">
      <c r="B13619" s="151"/>
      <c r="M13619" s="160"/>
    </row>
    <row r="13620" spans="2:13" x14ac:dyDescent="0.25">
      <c r="B13620" s="151"/>
      <c r="M13620" s="160"/>
    </row>
    <row r="13621" spans="2:13" x14ac:dyDescent="0.25">
      <c r="B13621" s="151"/>
      <c r="M13621" s="160"/>
    </row>
    <row r="13622" spans="2:13" x14ac:dyDescent="0.25">
      <c r="B13622" s="151"/>
      <c r="M13622" s="160"/>
    </row>
    <row r="13623" spans="2:13" x14ac:dyDescent="0.25">
      <c r="B13623" s="151"/>
      <c r="M13623" s="160"/>
    </row>
    <row r="13624" spans="2:13" x14ac:dyDescent="0.25">
      <c r="B13624" s="151"/>
      <c r="M13624" s="160"/>
    </row>
    <row r="13625" spans="2:13" x14ac:dyDescent="0.25">
      <c r="B13625" s="151"/>
      <c r="M13625" s="160"/>
    </row>
    <row r="13626" spans="2:13" x14ac:dyDescent="0.25">
      <c r="B13626" s="151"/>
      <c r="M13626" s="160"/>
    </row>
    <row r="13627" spans="2:13" x14ac:dyDescent="0.25">
      <c r="B13627" s="151"/>
      <c r="M13627" s="160"/>
    </row>
    <row r="13628" spans="2:13" x14ac:dyDescent="0.25">
      <c r="B13628" s="151"/>
      <c r="M13628" s="160"/>
    </row>
    <row r="13629" spans="2:13" x14ac:dyDescent="0.25">
      <c r="B13629" s="151"/>
      <c r="M13629" s="160"/>
    </row>
    <row r="13630" spans="2:13" x14ac:dyDescent="0.25">
      <c r="B13630" s="151"/>
      <c r="M13630" s="160"/>
    </row>
    <row r="13631" spans="2:13" x14ac:dyDescent="0.25">
      <c r="B13631" s="151"/>
      <c r="M13631" s="160"/>
    </row>
    <row r="13632" spans="2:13" x14ac:dyDescent="0.25">
      <c r="B13632" s="151"/>
      <c r="M13632" s="160"/>
    </row>
    <row r="13633" spans="2:13" x14ac:dyDescent="0.25">
      <c r="B13633" s="151"/>
      <c r="M13633" s="160"/>
    </row>
    <row r="13634" spans="2:13" x14ac:dyDescent="0.25">
      <c r="B13634" s="151"/>
      <c r="M13634" s="160"/>
    </row>
    <row r="13635" spans="2:13" x14ac:dyDescent="0.25">
      <c r="B13635" s="151"/>
      <c r="M13635" s="160"/>
    </row>
    <row r="13636" spans="2:13" x14ac:dyDescent="0.25">
      <c r="B13636" s="151"/>
      <c r="M13636" s="160"/>
    </row>
    <row r="13637" spans="2:13" x14ac:dyDescent="0.25">
      <c r="B13637" s="151"/>
      <c r="M13637" s="160"/>
    </row>
    <row r="13638" spans="2:13" x14ac:dyDescent="0.25">
      <c r="B13638" s="151"/>
      <c r="M13638" s="160"/>
    </row>
    <row r="13639" spans="2:13" x14ac:dyDescent="0.25">
      <c r="B13639" s="151"/>
      <c r="M13639" s="160"/>
    </row>
    <row r="13640" spans="2:13" x14ac:dyDescent="0.25">
      <c r="B13640" s="151"/>
      <c r="M13640" s="160"/>
    </row>
    <row r="13641" spans="2:13" x14ac:dyDescent="0.25">
      <c r="B13641" s="151"/>
      <c r="M13641" s="160"/>
    </row>
    <row r="13642" spans="2:13" x14ac:dyDescent="0.25">
      <c r="B13642" s="151"/>
      <c r="M13642" s="160"/>
    </row>
    <row r="13643" spans="2:13" x14ac:dyDescent="0.25">
      <c r="B13643" s="151"/>
      <c r="M13643" s="160"/>
    </row>
    <row r="13644" spans="2:13" x14ac:dyDescent="0.25">
      <c r="B13644" s="151"/>
      <c r="M13644" s="160"/>
    </row>
    <row r="13645" spans="2:13" x14ac:dyDescent="0.25">
      <c r="B13645" s="151"/>
      <c r="M13645" s="160"/>
    </row>
    <row r="13646" spans="2:13" x14ac:dyDescent="0.25">
      <c r="B13646" s="151"/>
      <c r="M13646" s="160"/>
    </row>
    <row r="13647" spans="2:13" x14ac:dyDescent="0.25">
      <c r="B13647" s="151"/>
      <c r="M13647" s="160"/>
    </row>
    <row r="13648" spans="2:13" x14ac:dyDescent="0.25">
      <c r="B13648" s="151"/>
      <c r="M13648" s="160"/>
    </row>
    <row r="13649" spans="2:13" x14ac:dyDescent="0.25">
      <c r="B13649" s="151"/>
      <c r="M13649" s="160"/>
    </row>
    <row r="13650" spans="2:13" x14ac:dyDescent="0.25">
      <c r="B13650" s="151"/>
      <c r="M13650" s="160"/>
    </row>
    <row r="13651" spans="2:13" x14ac:dyDescent="0.25">
      <c r="B13651" s="151"/>
      <c r="M13651" s="160"/>
    </row>
    <row r="13652" spans="2:13" x14ac:dyDescent="0.25">
      <c r="B13652" s="151"/>
      <c r="M13652" s="160"/>
    </row>
    <row r="13653" spans="2:13" x14ac:dyDescent="0.25">
      <c r="B13653" s="151"/>
      <c r="M13653" s="160"/>
    </row>
    <row r="13654" spans="2:13" x14ac:dyDescent="0.25">
      <c r="B13654" s="151"/>
      <c r="M13654" s="160"/>
    </row>
    <row r="13655" spans="2:13" x14ac:dyDescent="0.25">
      <c r="B13655" s="151"/>
      <c r="M13655" s="160"/>
    </row>
    <row r="13656" spans="2:13" x14ac:dyDescent="0.25">
      <c r="B13656" s="151"/>
      <c r="M13656" s="160"/>
    </row>
    <row r="13657" spans="2:13" x14ac:dyDescent="0.25">
      <c r="B13657" s="151"/>
      <c r="M13657" s="160"/>
    </row>
    <row r="13658" spans="2:13" x14ac:dyDescent="0.25">
      <c r="B13658" s="151"/>
      <c r="M13658" s="160"/>
    </row>
    <row r="13659" spans="2:13" x14ac:dyDescent="0.25">
      <c r="B13659" s="151"/>
      <c r="M13659" s="160"/>
    </row>
    <row r="13660" spans="2:13" x14ac:dyDescent="0.25">
      <c r="B13660" s="151"/>
      <c r="M13660" s="160"/>
    </row>
    <row r="13661" spans="2:13" x14ac:dyDescent="0.25">
      <c r="B13661" s="151"/>
      <c r="M13661" s="160"/>
    </row>
    <row r="13662" spans="2:13" x14ac:dyDescent="0.25">
      <c r="B13662" s="151"/>
      <c r="M13662" s="160"/>
    </row>
    <row r="13663" spans="2:13" x14ac:dyDescent="0.25">
      <c r="B13663" s="151"/>
      <c r="M13663" s="160"/>
    </row>
    <row r="13664" spans="2:13" x14ac:dyDescent="0.25">
      <c r="B13664" s="151"/>
      <c r="M13664" s="160"/>
    </row>
    <row r="13665" spans="2:13" x14ac:dyDescent="0.25">
      <c r="B13665" s="151"/>
      <c r="M13665" s="160"/>
    </row>
    <row r="13666" spans="2:13" x14ac:dyDescent="0.25">
      <c r="B13666" s="151"/>
      <c r="M13666" s="160"/>
    </row>
    <row r="13667" spans="2:13" x14ac:dyDescent="0.25">
      <c r="B13667" s="151"/>
      <c r="M13667" s="160"/>
    </row>
    <row r="13668" spans="2:13" x14ac:dyDescent="0.25">
      <c r="B13668" s="151"/>
      <c r="M13668" s="160"/>
    </row>
    <row r="13669" spans="2:13" x14ac:dyDescent="0.25">
      <c r="B13669" s="151"/>
      <c r="M13669" s="160"/>
    </row>
    <row r="13670" spans="2:13" x14ac:dyDescent="0.25">
      <c r="B13670" s="151"/>
      <c r="M13670" s="160"/>
    </row>
    <row r="13671" spans="2:13" x14ac:dyDescent="0.25">
      <c r="B13671" s="151"/>
      <c r="M13671" s="160"/>
    </row>
    <row r="13672" spans="2:13" x14ac:dyDescent="0.25">
      <c r="B13672" s="151"/>
      <c r="M13672" s="160"/>
    </row>
    <row r="13673" spans="2:13" x14ac:dyDescent="0.25">
      <c r="B13673" s="151"/>
      <c r="M13673" s="160"/>
    </row>
    <row r="13674" spans="2:13" x14ac:dyDescent="0.25">
      <c r="B13674" s="151"/>
      <c r="M13674" s="160"/>
    </row>
    <row r="13675" spans="2:13" x14ac:dyDescent="0.25">
      <c r="B13675" s="151"/>
      <c r="M13675" s="160"/>
    </row>
    <row r="13676" spans="2:13" x14ac:dyDescent="0.25">
      <c r="B13676" s="151"/>
      <c r="M13676" s="160"/>
    </row>
    <row r="13677" spans="2:13" x14ac:dyDescent="0.25">
      <c r="B13677" s="151"/>
      <c r="M13677" s="160"/>
    </row>
    <row r="13678" spans="2:13" x14ac:dyDescent="0.25">
      <c r="B13678" s="151"/>
      <c r="M13678" s="160"/>
    </row>
    <row r="13679" spans="2:13" x14ac:dyDescent="0.25">
      <c r="B13679" s="151"/>
      <c r="M13679" s="160"/>
    </row>
    <row r="13680" spans="2:13" x14ac:dyDescent="0.25">
      <c r="B13680" s="151"/>
      <c r="M13680" s="160"/>
    </row>
    <row r="13681" spans="2:13" x14ac:dyDescent="0.25">
      <c r="B13681" s="151"/>
      <c r="M13681" s="160"/>
    </row>
    <row r="13682" spans="2:13" x14ac:dyDescent="0.25">
      <c r="B13682" s="151"/>
      <c r="M13682" s="160"/>
    </row>
    <row r="13683" spans="2:13" x14ac:dyDescent="0.25">
      <c r="B13683" s="151"/>
      <c r="M13683" s="160"/>
    </row>
    <row r="13684" spans="2:13" x14ac:dyDescent="0.25">
      <c r="B13684" s="151"/>
      <c r="M13684" s="160"/>
    </row>
    <row r="13685" spans="2:13" x14ac:dyDescent="0.25">
      <c r="B13685" s="151"/>
      <c r="M13685" s="160"/>
    </row>
    <row r="13686" spans="2:13" x14ac:dyDescent="0.25">
      <c r="B13686" s="151"/>
      <c r="M13686" s="160"/>
    </row>
    <row r="13687" spans="2:13" x14ac:dyDescent="0.25">
      <c r="B13687" s="151"/>
      <c r="M13687" s="160"/>
    </row>
    <row r="13688" spans="2:13" x14ac:dyDescent="0.25">
      <c r="B13688" s="151"/>
      <c r="M13688" s="160"/>
    </row>
    <row r="13689" spans="2:13" x14ac:dyDescent="0.25">
      <c r="B13689" s="151"/>
      <c r="M13689" s="160"/>
    </row>
    <row r="13690" spans="2:13" x14ac:dyDescent="0.25">
      <c r="B13690" s="151"/>
      <c r="M13690" s="160"/>
    </row>
    <row r="13691" spans="2:13" x14ac:dyDescent="0.25">
      <c r="B13691" s="151"/>
      <c r="M13691" s="160"/>
    </row>
    <row r="13692" spans="2:13" x14ac:dyDescent="0.25">
      <c r="B13692" s="151"/>
      <c r="M13692" s="160"/>
    </row>
    <row r="13693" spans="2:13" x14ac:dyDescent="0.25">
      <c r="B13693" s="151"/>
      <c r="M13693" s="160"/>
    </row>
    <row r="13694" spans="2:13" x14ac:dyDescent="0.25">
      <c r="B13694" s="151"/>
      <c r="M13694" s="160"/>
    </row>
    <row r="13695" spans="2:13" x14ac:dyDescent="0.25">
      <c r="B13695" s="151"/>
      <c r="M13695" s="160"/>
    </row>
    <row r="13696" spans="2:13" x14ac:dyDescent="0.25">
      <c r="B13696" s="151"/>
      <c r="M13696" s="160"/>
    </row>
    <row r="13697" spans="2:13" x14ac:dyDescent="0.25">
      <c r="B13697" s="151"/>
      <c r="M13697" s="160"/>
    </row>
    <row r="13698" spans="2:13" x14ac:dyDescent="0.25">
      <c r="B13698" s="151"/>
      <c r="M13698" s="160"/>
    </row>
    <row r="13699" spans="2:13" x14ac:dyDescent="0.25">
      <c r="B13699" s="151"/>
      <c r="M13699" s="160"/>
    </row>
    <row r="13700" spans="2:13" x14ac:dyDescent="0.25">
      <c r="B13700" s="151"/>
      <c r="M13700" s="160"/>
    </row>
    <row r="13701" spans="2:13" x14ac:dyDescent="0.25">
      <c r="B13701" s="151"/>
      <c r="M13701" s="160"/>
    </row>
    <row r="13702" spans="2:13" x14ac:dyDescent="0.25">
      <c r="B13702" s="151"/>
      <c r="M13702" s="160"/>
    </row>
    <row r="13703" spans="2:13" x14ac:dyDescent="0.25">
      <c r="B13703" s="151"/>
      <c r="M13703" s="160"/>
    </row>
    <row r="13704" spans="2:13" x14ac:dyDescent="0.25">
      <c r="B13704" s="151"/>
      <c r="M13704" s="160"/>
    </row>
    <row r="13705" spans="2:13" x14ac:dyDescent="0.25">
      <c r="B13705" s="151"/>
      <c r="M13705" s="160"/>
    </row>
    <row r="13706" spans="2:13" x14ac:dyDescent="0.25">
      <c r="B13706" s="151"/>
      <c r="M13706" s="160"/>
    </row>
    <row r="13707" spans="2:13" x14ac:dyDescent="0.25">
      <c r="B13707" s="151"/>
      <c r="M13707" s="160"/>
    </row>
    <row r="13708" spans="2:13" x14ac:dyDescent="0.25">
      <c r="B13708" s="151"/>
      <c r="M13708" s="160"/>
    </row>
    <row r="13709" spans="2:13" x14ac:dyDescent="0.25">
      <c r="B13709" s="151"/>
      <c r="M13709" s="160"/>
    </row>
    <row r="13710" spans="2:13" x14ac:dyDescent="0.25">
      <c r="B13710" s="151"/>
      <c r="M13710" s="160"/>
    </row>
    <row r="13711" spans="2:13" x14ac:dyDescent="0.25">
      <c r="B13711" s="151"/>
      <c r="M13711" s="160"/>
    </row>
    <row r="13712" spans="2:13" x14ac:dyDescent="0.25">
      <c r="B13712" s="151"/>
      <c r="M13712" s="160"/>
    </row>
    <row r="13713" spans="2:13" x14ac:dyDescent="0.25">
      <c r="B13713" s="151"/>
      <c r="M13713" s="160"/>
    </row>
    <row r="13714" spans="2:13" x14ac:dyDescent="0.25">
      <c r="B13714" s="151"/>
      <c r="M13714" s="160"/>
    </row>
    <row r="13715" spans="2:13" x14ac:dyDescent="0.25">
      <c r="B13715" s="151"/>
      <c r="M13715" s="160"/>
    </row>
    <row r="13716" spans="2:13" x14ac:dyDescent="0.25">
      <c r="B13716" s="151"/>
      <c r="M13716" s="160"/>
    </row>
    <row r="13717" spans="2:13" x14ac:dyDescent="0.25">
      <c r="B13717" s="151"/>
      <c r="M13717" s="160"/>
    </row>
    <row r="13718" spans="2:13" x14ac:dyDescent="0.25">
      <c r="B13718" s="151"/>
      <c r="M13718" s="160"/>
    </row>
    <row r="13719" spans="2:13" x14ac:dyDescent="0.25">
      <c r="B13719" s="151"/>
      <c r="M13719" s="160"/>
    </row>
    <row r="13720" spans="2:13" x14ac:dyDescent="0.25">
      <c r="B13720" s="151"/>
      <c r="M13720" s="160"/>
    </row>
    <row r="13721" spans="2:13" x14ac:dyDescent="0.25">
      <c r="B13721" s="151"/>
      <c r="M13721" s="160"/>
    </row>
    <row r="13722" spans="2:13" x14ac:dyDescent="0.25">
      <c r="B13722" s="151"/>
      <c r="M13722" s="160"/>
    </row>
    <row r="13723" spans="2:13" x14ac:dyDescent="0.25">
      <c r="B13723" s="151"/>
      <c r="M13723" s="160"/>
    </row>
    <row r="13724" spans="2:13" x14ac:dyDescent="0.25">
      <c r="B13724" s="151"/>
      <c r="M13724" s="160"/>
    </row>
    <row r="13725" spans="2:13" x14ac:dyDescent="0.25">
      <c r="B13725" s="151"/>
      <c r="M13725" s="160"/>
    </row>
    <row r="13726" spans="2:13" x14ac:dyDescent="0.25">
      <c r="B13726" s="151"/>
      <c r="M13726" s="160"/>
    </row>
    <row r="13727" spans="2:13" x14ac:dyDescent="0.25">
      <c r="B13727" s="151"/>
      <c r="M13727" s="160"/>
    </row>
    <row r="13728" spans="2:13" x14ac:dyDescent="0.25">
      <c r="B13728" s="151"/>
      <c r="M13728" s="160"/>
    </row>
    <row r="13729" spans="2:13" x14ac:dyDescent="0.25">
      <c r="B13729" s="151"/>
      <c r="M13729" s="160"/>
    </row>
    <row r="13730" spans="2:13" x14ac:dyDescent="0.25">
      <c r="B13730" s="151"/>
      <c r="M13730" s="160"/>
    </row>
    <row r="13731" spans="2:13" x14ac:dyDescent="0.25">
      <c r="B13731" s="151"/>
      <c r="M13731" s="160"/>
    </row>
    <row r="13732" spans="2:13" x14ac:dyDescent="0.25">
      <c r="B13732" s="151"/>
      <c r="M13732" s="160"/>
    </row>
    <row r="13733" spans="2:13" x14ac:dyDescent="0.25">
      <c r="B13733" s="151"/>
      <c r="M13733" s="160"/>
    </row>
    <row r="13734" spans="2:13" x14ac:dyDescent="0.25">
      <c r="B13734" s="151"/>
      <c r="M13734" s="160"/>
    </row>
    <row r="13735" spans="2:13" x14ac:dyDescent="0.25">
      <c r="B13735" s="151"/>
      <c r="M13735" s="160"/>
    </row>
    <row r="13736" spans="2:13" x14ac:dyDescent="0.25">
      <c r="B13736" s="151"/>
      <c r="M13736" s="160"/>
    </row>
    <row r="13737" spans="2:13" x14ac:dyDescent="0.25">
      <c r="B13737" s="151"/>
      <c r="M13737" s="160"/>
    </row>
    <row r="13738" spans="2:13" x14ac:dyDescent="0.25">
      <c r="B13738" s="151"/>
      <c r="M13738" s="160"/>
    </row>
    <row r="13739" spans="2:13" x14ac:dyDescent="0.25">
      <c r="B13739" s="151"/>
      <c r="M13739" s="160"/>
    </row>
    <row r="13740" spans="2:13" x14ac:dyDescent="0.25">
      <c r="B13740" s="151"/>
      <c r="M13740" s="160"/>
    </row>
    <row r="13741" spans="2:13" x14ac:dyDescent="0.25">
      <c r="B13741" s="151"/>
      <c r="M13741" s="160"/>
    </row>
    <row r="13742" spans="2:13" x14ac:dyDescent="0.25">
      <c r="B13742" s="151"/>
      <c r="M13742" s="160"/>
    </row>
    <row r="13743" spans="2:13" x14ac:dyDescent="0.25">
      <c r="B13743" s="151"/>
      <c r="M13743" s="160"/>
    </row>
    <row r="13744" spans="2:13" x14ac:dyDescent="0.25">
      <c r="B13744" s="151"/>
      <c r="M13744" s="160"/>
    </row>
    <row r="13745" spans="2:13" x14ac:dyDescent="0.25">
      <c r="B13745" s="151"/>
      <c r="M13745" s="160"/>
    </row>
    <row r="13746" spans="2:13" x14ac:dyDescent="0.25">
      <c r="B13746" s="151"/>
      <c r="M13746" s="160"/>
    </row>
    <row r="13747" spans="2:13" x14ac:dyDescent="0.25">
      <c r="B13747" s="151"/>
      <c r="M13747" s="160"/>
    </row>
    <row r="13748" spans="2:13" x14ac:dyDescent="0.25">
      <c r="B13748" s="151"/>
      <c r="M13748" s="160"/>
    </row>
    <row r="13749" spans="2:13" x14ac:dyDescent="0.25">
      <c r="B13749" s="151"/>
      <c r="M13749" s="160"/>
    </row>
    <row r="13750" spans="2:13" x14ac:dyDescent="0.25">
      <c r="B13750" s="151"/>
      <c r="M13750" s="160"/>
    </row>
    <row r="13751" spans="2:13" x14ac:dyDescent="0.25">
      <c r="B13751" s="151"/>
      <c r="M13751" s="160"/>
    </row>
    <row r="13752" spans="2:13" x14ac:dyDescent="0.25">
      <c r="B13752" s="151"/>
      <c r="M13752" s="160"/>
    </row>
    <row r="13753" spans="2:13" x14ac:dyDescent="0.25">
      <c r="B13753" s="151"/>
      <c r="M13753" s="160"/>
    </row>
    <row r="13754" spans="2:13" x14ac:dyDescent="0.25">
      <c r="B13754" s="151"/>
      <c r="M13754" s="160"/>
    </row>
    <row r="13755" spans="2:13" x14ac:dyDescent="0.25">
      <c r="B13755" s="151"/>
      <c r="M13755" s="160"/>
    </row>
    <row r="13756" spans="2:13" x14ac:dyDescent="0.25">
      <c r="B13756" s="151"/>
      <c r="M13756" s="160"/>
    </row>
    <row r="13757" spans="2:13" x14ac:dyDescent="0.25">
      <c r="B13757" s="151"/>
      <c r="M13757" s="160"/>
    </row>
    <row r="13758" spans="2:13" x14ac:dyDescent="0.25">
      <c r="B13758" s="151"/>
      <c r="M13758" s="160"/>
    </row>
    <row r="13759" spans="2:13" x14ac:dyDescent="0.25">
      <c r="B13759" s="151"/>
      <c r="M13759" s="160"/>
    </row>
    <row r="13760" spans="2:13" x14ac:dyDescent="0.25">
      <c r="B13760" s="151"/>
      <c r="M13760" s="160"/>
    </row>
    <row r="13761" spans="2:13" x14ac:dyDescent="0.25">
      <c r="B13761" s="151"/>
      <c r="M13761" s="160"/>
    </row>
    <row r="13762" spans="2:13" x14ac:dyDescent="0.25">
      <c r="B13762" s="151"/>
      <c r="M13762" s="160"/>
    </row>
    <row r="13763" spans="2:13" x14ac:dyDescent="0.25">
      <c r="B13763" s="151"/>
      <c r="M13763" s="160"/>
    </row>
    <row r="13764" spans="2:13" x14ac:dyDescent="0.25">
      <c r="B13764" s="151"/>
      <c r="M13764" s="160"/>
    </row>
    <row r="13765" spans="2:13" x14ac:dyDescent="0.25">
      <c r="B13765" s="151"/>
      <c r="M13765" s="160"/>
    </row>
    <row r="13766" spans="2:13" x14ac:dyDescent="0.25">
      <c r="B13766" s="151"/>
      <c r="M13766" s="160"/>
    </row>
    <row r="13767" spans="2:13" x14ac:dyDescent="0.25">
      <c r="B13767" s="151"/>
      <c r="M13767" s="160"/>
    </row>
    <row r="13768" spans="2:13" x14ac:dyDescent="0.25">
      <c r="B13768" s="151"/>
      <c r="M13768" s="160"/>
    </row>
    <row r="13769" spans="2:13" x14ac:dyDescent="0.25">
      <c r="B13769" s="151"/>
      <c r="M13769" s="160"/>
    </row>
    <row r="13770" spans="2:13" x14ac:dyDescent="0.25">
      <c r="B13770" s="151"/>
      <c r="M13770" s="160"/>
    </row>
    <row r="13771" spans="2:13" x14ac:dyDescent="0.25">
      <c r="B13771" s="151"/>
      <c r="M13771" s="160"/>
    </row>
    <row r="13772" spans="2:13" x14ac:dyDescent="0.25">
      <c r="B13772" s="151"/>
      <c r="M13772" s="160"/>
    </row>
    <row r="13773" spans="2:13" x14ac:dyDescent="0.25">
      <c r="B13773" s="151"/>
      <c r="M13773" s="160"/>
    </row>
    <row r="13774" spans="2:13" x14ac:dyDescent="0.25">
      <c r="B13774" s="151"/>
      <c r="M13774" s="160"/>
    </row>
    <row r="13775" spans="2:13" x14ac:dyDescent="0.25">
      <c r="B13775" s="151"/>
      <c r="M13775" s="160"/>
    </row>
    <row r="13776" spans="2:13" x14ac:dyDescent="0.25">
      <c r="B13776" s="151"/>
      <c r="M13776" s="160"/>
    </row>
    <row r="13777" spans="2:13" x14ac:dyDescent="0.25">
      <c r="B13777" s="151"/>
      <c r="M13777" s="160"/>
    </row>
    <row r="13778" spans="2:13" x14ac:dyDescent="0.25">
      <c r="B13778" s="151"/>
      <c r="M13778" s="160"/>
    </row>
    <row r="13779" spans="2:13" x14ac:dyDescent="0.25">
      <c r="B13779" s="151"/>
      <c r="M13779" s="160"/>
    </row>
    <row r="13780" spans="2:13" x14ac:dyDescent="0.25">
      <c r="B13780" s="151"/>
      <c r="M13780" s="160"/>
    </row>
    <row r="13781" spans="2:13" x14ac:dyDescent="0.25">
      <c r="B13781" s="151"/>
      <c r="M13781" s="160"/>
    </row>
    <row r="13782" spans="2:13" x14ac:dyDescent="0.25">
      <c r="B13782" s="151"/>
      <c r="M13782" s="160"/>
    </row>
    <row r="13783" spans="2:13" x14ac:dyDescent="0.25">
      <c r="B13783" s="151"/>
      <c r="M13783" s="160"/>
    </row>
    <row r="13784" spans="2:13" x14ac:dyDescent="0.25">
      <c r="B13784" s="151"/>
      <c r="M13784" s="160"/>
    </row>
    <row r="13785" spans="2:13" x14ac:dyDescent="0.25">
      <c r="B13785" s="151"/>
      <c r="M13785" s="160"/>
    </row>
    <row r="13786" spans="2:13" x14ac:dyDescent="0.25">
      <c r="B13786" s="151"/>
      <c r="M13786" s="160"/>
    </row>
    <row r="13787" spans="2:13" x14ac:dyDescent="0.25">
      <c r="B13787" s="151"/>
      <c r="M13787" s="160"/>
    </row>
    <row r="13788" spans="2:13" x14ac:dyDescent="0.25">
      <c r="B13788" s="151"/>
      <c r="M13788" s="160"/>
    </row>
    <row r="13789" spans="2:13" x14ac:dyDescent="0.25">
      <c r="B13789" s="151"/>
      <c r="M13789" s="160"/>
    </row>
    <row r="13790" spans="2:13" x14ac:dyDescent="0.25">
      <c r="B13790" s="151"/>
      <c r="M13790" s="160"/>
    </row>
    <row r="13791" spans="2:13" x14ac:dyDescent="0.25">
      <c r="B13791" s="151"/>
      <c r="M13791" s="160"/>
    </row>
    <row r="13792" spans="2:13" x14ac:dyDescent="0.25">
      <c r="B13792" s="151"/>
      <c r="M13792" s="160"/>
    </row>
    <row r="13793" spans="2:13" x14ac:dyDescent="0.25">
      <c r="B13793" s="151"/>
      <c r="M13793" s="160"/>
    </row>
    <row r="13794" spans="2:13" x14ac:dyDescent="0.25">
      <c r="B13794" s="151"/>
      <c r="M13794" s="160"/>
    </row>
    <row r="13795" spans="2:13" x14ac:dyDescent="0.25">
      <c r="B13795" s="151"/>
      <c r="M13795" s="160"/>
    </row>
    <row r="13796" spans="2:13" x14ac:dyDescent="0.25">
      <c r="B13796" s="151"/>
      <c r="M13796" s="160"/>
    </row>
    <row r="13797" spans="2:13" x14ac:dyDescent="0.25">
      <c r="B13797" s="151"/>
      <c r="M13797" s="160"/>
    </row>
    <row r="13798" spans="2:13" x14ac:dyDescent="0.25">
      <c r="B13798" s="151"/>
      <c r="M13798" s="160"/>
    </row>
    <row r="13799" spans="2:13" x14ac:dyDescent="0.25">
      <c r="B13799" s="151"/>
      <c r="M13799" s="160"/>
    </row>
    <row r="13800" spans="2:13" x14ac:dyDescent="0.25">
      <c r="B13800" s="151"/>
      <c r="M13800" s="160"/>
    </row>
    <row r="13801" spans="2:13" x14ac:dyDescent="0.25">
      <c r="B13801" s="151"/>
      <c r="M13801" s="160"/>
    </row>
    <row r="13802" spans="2:13" x14ac:dyDescent="0.25">
      <c r="B13802" s="151"/>
      <c r="M13802" s="160"/>
    </row>
    <row r="13803" spans="2:13" x14ac:dyDescent="0.25">
      <c r="B13803" s="151"/>
      <c r="M13803" s="160"/>
    </row>
    <row r="13804" spans="2:13" x14ac:dyDescent="0.25">
      <c r="B13804" s="151"/>
      <c r="M13804" s="160"/>
    </row>
    <row r="13805" spans="2:13" x14ac:dyDescent="0.25">
      <c r="B13805" s="151"/>
      <c r="M13805" s="160"/>
    </row>
    <row r="13806" spans="2:13" x14ac:dyDescent="0.25">
      <c r="B13806" s="151"/>
      <c r="M13806" s="160"/>
    </row>
    <row r="13807" spans="2:13" x14ac:dyDescent="0.25">
      <c r="B13807" s="151"/>
      <c r="M13807" s="160"/>
    </row>
    <row r="13808" spans="2:13" x14ac:dyDescent="0.25">
      <c r="B13808" s="151"/>
      <c r="M13808" s="160"/>
    </row>
    <row r="13809" spans="2:13" x14ac:dyDescent="0.25">
      <c r="B13809" s="151"/>
      <c r="M13809" s="160"/>
    </row>
    <row r="13810" spans="2:13" x14ac:dyDescent="0.25">
      <c r="B13810" s="151"/>
      <c r="M13810" s="160"/>
    </row>
    <row r="13811" spans="2:13" x14ac:dyDescent="0.25">
      <c r="B13811" s="151"/>
      <c r="M13811" s="160"/>
    </row>
    <row r="13812" spans="2:13" x14ac:dyDescent="0.25">
      <c r="B13812" s="151"/>
      <c r="M13812" s="160"/>
    </row>
    <row r="13813" spans="2:13" x14ac:dyDescent="0.25">
      <c r="B13813" s="151"/>
      <c r="M13813" s="160"/>
    </row>
    <row r="13814" spans="2:13" x14ac:dyDescent="0.25">
      <c r="B13814" s="151"/>
      <c r="M13814" s="160"/>
    </row>
    <row r="13815" spans="2:13" x14ac:dyDescent="0.25">
      <c r="B13815" s="151"/>
      <c r="M13815" s="160"/>
    </row>
    <row r="13816" spans="2:13" x14ac:dyDescent="0.25">
      <c r="B13816" s="151"/>
      <c r="M13816" s="160"/>
    </row>
    <row r="13817" spans="2:13" x14ac:dyDescent="0.25">
      <c r="B13817" s="151"/>
      <c r="M13817" s="160"/>
    </row>
    <row r="13818" spans="2:13" x14ac:dyDescent="0.25">
      <c r="B13818" s="151"/>
      <c r="M13818" s="160"/>
    </row>
    <row r="13819" spans="2:13" x14ac:dyDescent="0.25">
      <c r="B13819" s="151"/>
      <c r="M13819" s="160"/>
    </row>
    <row r="13820" spans="2:13" x14ac:dyDescent="0.25">
      <c r="B13820" s="151"/>
      <c r="M13820" s="160"/>
    </row>
    <row r="13821" spans="2:13" x14ac:dyDescent="0.25">
      <c r="B13821" s="151"/>
      <c r="M13821" s="160"/>
    </row>
    <row r="13822" spans="2:13" x14ac:dyDescent="0.25">
      <c r="B13822" s="151"/>
      <c r="M13822" s="160"/>
    </row>
    <row r="13823" spans="2:13" x14ac:dyDescent="0.25">
      <c r="B13823" s="151"/>
      <c r="M13823" s="160"/>
    </row>
    <row r="13824" spans="2:13" x14ac:dyDescent="0.25">
      <c r="B13824" s="151"/>
      <c r="M13824" s="160"/>
    </row>
    <row r="13825" spans="2:13" x14ac:dyDescent="0.25">
      <c r="B13825" s="151"/>
      <c r="M13825" s="160"/>
    </row>
    <row r="13826" spans="2:13" x14ac:dyDescent="0.25">
      <c r="B13826" s="151"/>
      <c r="M13826" s="160"/>
    </row>
    <row r="13827" spans="2:13" x14ac:dyDescent="0.25">
      <c r="B13827" s="151"/>
      <c r="M13827" s="160"/>
    </row>
    <row r="13828" spans="2:13" x14ac:dyDescent="0.25">
      <c r="B13828" s="151"/>
      <c r="M13828" s="160"/>
    </row>
    <row r="13829" spans="2:13" x14ac:dyDescent="0.25">
      <c r="B13829" s="151"/>
      <c r="M13829" s="160"/>
    </row>
    <row r="13830" spans="2:13" x14ac:dyDescent="0.25">
      <c r="B13830" s="151"/>
      <c r="M13830" s="160"/>
    </row>
    <row r="13831" spans="2:13" x14ac:dyDescent="0.25">
      <c r="B13831" s="151"/>
      <c r="M13831" s="160"/>
    </row>
    <row r="13832" spans="2:13" x14ac:dyDescent="0.25">
      <c r="B13832" s="151"/>
      <c r="M13832" s="160"/>
    </row>
    <row r="13833" spans="2:13" x14ac:dyDescent="0.25">
      <c r="B13833" s="151"/>
      <c r="M13833" s="160"/>
    </row>
    <row r="13834" spans="2:13" x14ac:dyDescent="0.25">
      <c r="B13834" s="151"/>
      <c r="M13834" s="160"/>
    </row>
    <row r="13835" spans="2:13" x14ac:dyDescent="0.25">
      <c r="B13835" s="151"/>
      <c r="M13835" s="160"/>
    </row>
    <row r="13836" spans="2:13" x14ac:dyDescent="0.25">
      <c r="B13836" s="151"/>
      <c r="M13836" s="160"/>
    </row>
    <row r="13837" spans="2:13" x14ac:dyDescent="0.25">
      <c r="B13837" s="151"/>
      <c r="M13837" s="160"/>
    </row>
    <row r="13838" spans="2:13" x14ac:dyDescent="0.25">
      <c r="B13838" s="151"/>
      <c r="M13838" s="160"/>
    </row>
    <row r="13839" spans="2:13" x14ac:dyDescent="0.25">
      <c r="B13839" s="151"/>
      <c r="M13839" s="160"/>
    </row>
    <row r="13840" spans="2:13" x14ac:dyDescent="0.25">
      <c r="B13840" s="151"/>
      <c r="M13840" s="160"/>
    </row>
    <row r="13841" spans="2:13" x14ac:dyDescent="0.25">
      <c r="B13841" s="151"/>
      <c r="M13841" s="160"/>
    </row>
    <row r="13842" spans="2:13" x14ac:dyDescent="0.25">
      <c r="B13842" s="151"/>
      <c r="M13842" s="160"/>
    </row>
    <row r="13843" spans="2:13" x14ac:dyDescent="0.25">
      <c r="B13843" s="151"/>
      <c r="M13843" s="160"/>
    </row>
    <row r="13844" spans="2:13" x14ac:dyDescent="0.25">
      <c r="B13844" s="151"/>
      <c r="M13844" s="160"/>
    </row>
    <row r="13845" spans="2:13" x14ac:dyDescent="0.25">
      <c r="B13845" s="151"/>
      <c r="M13845" s="160"/>
    </row>
    <row r="13846" spans="2:13" x14ac:dyDescent="0.25">
      <c r="B13846" s="151"/>
      <c r="M13846" s="160"/>
    </row>
    <row r="13847" spans="2:13" x14ac:dyDescent="0.25">
      <c r="B13847" s="151"/>
      <c r="M13847" s="160"/>
    </row>
    <row r="13848" spans="2:13" x14ac:dyDescent="0.25">
      <c r="B13848" s="151"/>
      <c r="M13848" s="160"/>
    </row>
    <row r="13849" spans="2:13" x14ac:dyDescent="0.25">
      <c r="B13849" s="151"/>
      <c r="M13849" s="160"/>
    </row>
    <row r="13850" spans="2:13" x14ac:dyDescent="0.25">
      <c r="B13850" s="151"/>
      <c r="M13850" s="160"/>
    </row>
    <row r="13851" spans="2:13" x14ac:dyDescent="0.25">
      <c r="B13851" s="151"/>
      <c r="M13851" s="160"/>
    </row>
    <row r="13852" spans="2:13" x14ac:dyDescent="0.25">
      <c r="B13852" s="151"/>
      <c r="M13852" s="160"/>
    </row>
    <row r="13853" spans="2:13" x14ac:dyDescent="0.25">
      <c r="B13853" s="151"/>
      <c r="M13853" s="160"/>
    </row>
    <row r="13854" spans="2:13" x14ac:dyDescent="0.25">
      <c r="B13854" s="151"/>
      <c r="M13854" s="160"/>
    </row>
    <row r="13855" spans="2:13" x14ac:dyDescent="0.25">
      <c r="B13855" s="151"/>
      <c r="M13855" s="160"/>
    </row>
    <row r="13856" spans="2:13" x14ac:dyDescent="0.25">
      <c r="B13856" s="151"/>
      <c r="M13856" s="160"/>
    </row>
    <row r="13857" spans="2:13" x14ac:dyDescent="0.25">
      <c r="B13857" s="151"/>
      <c r="M13857" s="160"/>
    </row>
    <row r="13858" spans="2:13" x14ac:dyDescent="0.25">
      <c r="B13858" s="151"/>
      <c r="M13858" s="160"/>
    </row>
    <row r="13859" spans="2:13" x14ac:dyDescent="0.25">
      <c r="B13859" s="151"/>
      <c r="M13859" s="160"/>
    </row>
    <row r="13860" spans="2:13" x14ac:dyDescent="0.25">
      <c r="B13860" s="151"/>
      <c r="M13860" s="160"/>
    </row>
    <row r="13861" spans="2:13" x14ac:dyDescent="0.25">
      <c r="B13861" s="151"/>
      <c r="M13861" s="160"/>
    </row>
    <row r="13862" spans="2:13" x14ac:dyDescent="0.25">
      <c r="B13862" s="151"/>
      <c r="M13862" s="160"/>
    </row>
    <row r="13863" spans="2:13" x14ac:dyDescent="0.25">
      <c r="B13863" s="151"/>
      <c r="M13863" s="160"/>
    </row>
    <row r="13864" spans="2:13" x14ac:dyDescent="0.25">
      <c r="B13864" s="151"/>
      <c r="M13864" s="160"/>
    </row>
    <row r="13865" spans="2:13" x14ac:dyDescent="0.25">
      <c r="B13865" s="151"/>
      <c r="M13865" s="160"/>
    </row>
    <row r="13866" spans="2:13" x14ac:dyDescent="0.25">
      <c r="B13866" s="151"/>
      <c r="M13866" s="160"/>
    </row>
    <row r="13867" spans="2:13" x14ac:dyDescent="0.25">
      <c r="B13867" s="151"/>
      <c r="M13867" s="160"/>
    </row>
    <row r="13868" spans="2:13" x14ac:dyDescent="0.25">
      <c r="B13868" s="151"/>
      <c r="M13868" s="160"/>
    </row>
    <row r="13869" spans="2:13" x14ac:dyDescent="0.25">
      <c r="B13869" s="151"/>
      <c r="M13869" s="160"/>
    </row>
    <row r="13870" spans="2:13" x14ac:dyDescent="0.25">
      <c r="B13870" s="151"/>
      <c r="M13870" s="160"/>
    </row>
    <row r="13871" spans="2:13" x14ac:dyDescent="0.25">
      <c r="B13871" s="151"/>
      <c r="M13871" s="160"/>
    </row>
    <row r="13872" spans="2:13" x14ac:dyDescent="0.25">
      <c r="B13872" s="151"/>
      <c r="M13872" s="160"/>
    </row>
    <row r="13873" spans="2:13" x14ac:dyDescent="0.25">
      <c r="B13873" s="151"/>
      <c r="M13873" s="160"/>
    </row>
    <row r="13874" spans="2:13" x14ac:dyDescent="0.25">
      <c r="B13874" s="151"/>
      <c r="M13874" s="160"/>
    </row>
    <row r="13875" spans="2:13" x14ac:dyDescent="0.25">
      <c r="B13875" s="151"/>
      <c r="M13875" s="160"/>
    </row>
    <row r="13876" spans="2:13" x14ac:dyDescent="0.25">
      <c r="B13876" s="151"/>
      <c r="M13876" s="160"/>
    </row>
    <row r="13877" spans="2:13" x14ac:dyDescent="0.25">
      <c r="B13877" s="151"/>
      <c r="M13877" s="160"/>
    </row>
    <row r="13878" spans="2:13" x14ac:dyDescent="0.25">
      <c r="B13878" s="151"/>
      <c r="M13878" s="160"/>
    </row>
    <row r="13879" spans="2:13" x14ac:dyDescent="0.25">
      <c r="B13879" s="151"/>
      <c r="M13879" s="160"/>
    </row>
    <row r="13880" spans="2:13" x14ac:dyDescent="0.25">
      <c r="B13880" s="151"/>
      <c r="M13880" s="160"/>
    </row>
    <row r="13881" spans="2:13" x14ac:dyDescent="0.25">
      <c r="B13881" s="151"/>
      <c r="M13881" s="160"/>
    </row>
    <row r="13882" spans="2:13" x14ac:dyDescent="0.25">
      <c r="B13882" s="151"/>
      <c r="M13882" s="160"/>
    </row>
    <row r="13883" spans="2:13" x14ac:dyDescent="0.25">
      <c r="B13883" s="151"/>
      <c r="M13883" s="160"/>
    </row>
    <row r="13884" spans="2:13" x14ac:dyDescent="0.25">
      <c r="B13884" s="151"/>
      <c r="M13884" s="160"/>
    </row>
    <row r="13885" spans="2:13" x14ac:dyDescent="0.25">
      <c r="B13885" s="151"/>
      <c r="M13885" s="160"/>
    </row>
    <row r="13886" spans="2:13" x14ac:dyDescent="0.25">
      <c r="B13886" s="151"/>
      <c r="M13886" s="160"/>
    </row>
    <row r="13887" spans="2:13" x14ac:dyDescent="0.25">
      <c r="B13887" s="151"/>
      <c r="M13887" s="160"/>
    </row>
    <row r="13888" spans="2:13" x14ac:dyDescent="0.25">
      <c r="B13888" s="151"/>
      <c r="M13888" s="160"/>
    </row>
    <row r="13889" spans="2:13" x14ac:dyDescent="0.25">
      <c r="B13889" s="151"/>
      <c r="M13889" s="160"/>
    </row>
    <row r="13890" spans="2:13" x14ac:dyDescent="0.25">
      <c r="B13890" s="151"/>
      <c r="M13890" s="160"/>
    </row>
    <row r="13891" spans="2:13" x14ac:dyDescent="0.25">
      <c r="B13891" s="151"/>
      <c r="M13891" s="160"/>
    </row>
    <row r="13892" spans="2:13" x14ac:dyDescent="0.25">
      <c r="B13892" s="151"/>
      <c r="M13892" s="160"/>
    </row>
    <row r="13893" spans="2:13" x14ac:dyDescent="0.25">
      <c r="B13893" s="151"/>
      <c r="M13893" s="160"/>
    </row>
    <row r="13894" spans="2:13" x14ac:dyDescent="0.25">
      <c r="B13894" s="151"/>
      <c r="M13894" s="160"/>
    </row>
    <row r="13895" spans="2:13" x14ac:dyDescent="0.25">
      <c r="B13895" s="151"/>
      <c r="M13895" s="160"/>
    </row>
    <row r="13896" spans="2:13" x14ac:dyDescent="0.25">
      <c r="B13896" s="151"/>
      <c r="M13896" s="160"/>
    </row>
    <row r="13897" spans="2:13" x14ac:dyDescent="0.25">
      <c r="B13897" s="151"/>
      <c r="M13897" s="160"/>
    </row>
    <row r="13898" spans="2:13" x14ac:dyDescent="0.25">
      <c r="B13898" s="151"/>
      <c r="M13898" s="160"/>
    </row>
    <row r="13899" spans="2:13" x14ac:dyDescent="0.25">
      <c r="B13899" s="151"/>
      <c r="M13899" s="160"/>
    </row>
    <row r="13900" spans="2:13" x14ac:dyDescent="0.25">
      <c r="B13900" s="151"/>
      <c r="M13900" s="160"/>
    </row>
    <row r="13901" spans="2:13" x14ac:dyDescent="0.25">
      <c r="B13901" s="151"/>
      <c r="M13901" s="160"/>
    </row>
    <row r="13902" spans="2:13" x14ac:dyDescent="0.25">
      <c r="B13902" s="151"/>
      <c r="M13902" s="160"/>
    </row>
    <row r="13903" spans="2:13" x14ac:dyDescent="0.25">
      <c r="B13903" s="151"/>
      <c r="M13903" s="160"/>
    </row>
    <row r="13904" spans="2:13" x14ac:dyDescent="0.25">
      <c r="B13904" s="151"/>
      <c r="M13904" s="160"/>
    </row>
    <row r="13905" spans="2:13" x14ac:dyDescent="0.25">
      <c r="B13905" s="151"/>
      <c r="M13905" s="160"/>
    </row>
    <row r="13906" spans="2:13" x14ac:dyDescent="0.25">
      <c r="B13906" s="151"/>
      <c r="M13906" s="160"/>
    </row>
    <row r="13907" spans="2:13" x14ac:dyDescent="0.25">
      <c r="B13907" s="151"/>
      <c r="M13907" s="160"/>
    </row>
    <row r="13908" spans="2:13" x14ac:dyDescent="0.25">
      <c r="B13908" s="151"/>
      <c r="M13908" s="160"/>
    </row>
    <row r="13909" spans="2:13" x14ac:dyDescent="0.25">
      <c r="B13909" s="151"/>
      <c r="M13909" s="160"/>
    </row>
    <row r="13910" spans="2:13" x14ac:dyDescent="0.25">
      <c r="B13910" s="151"/>
      <c r="M13910" s="160"/>
    </row>
    <row r="13911" spans="2:13" x14ac:dyDescent="0.25">
      <c r="B13911" s="151"/>
      <c r="M13911" s="160"/>
    </row>
    <row r="13912" spans="2:13" x14ac:dyDescent="0.25">
      <c r="B13912" s="151"/>
      <c r="M13912" s="160"/>
    </row>
    <row r="13913" spans="2:13" x14ac:dyDescent="0.25">
      <c r="B13913" s="151"/>
      <c r="M13913" s="160"/>
    </row>
    <row r="13914" spans="2:13" x14ac:dyDescent="0.25">
      <c r="B13914" s="151"/>
      <c r="M13914" s="160"/>
    </row>
    <row r="13915" spans="2:13" x14ac:dyDescent="0.25">
      <c r="B13915" s="151"/>
      <c r="M13915" s="160"/>
    </row>
    <row r="13916" spans="2:13" x14ac:dyDescent="0.25">
      <c r="B13916" s="151"/>
      <c r="M13916" s="160"/>
    </row>
    <row r="13917" spans="2:13" x14ac:dyDescent="0.25">
      <c r="B13917" s="151"/>
      <c r="M13917" s="160"/>
    </row>
    <row r="13918" spans="2:13" x14ac:dyDescent="0.25">
      <c r="B13918" s="151"/>
      <c r="M13918" s="160"/>
    </row>
    <row r="13919" spans="2:13" x14ac:dyDescent="0.25">
      <c r="B13919" s="151"/>
      <c r="M13919" s="160"/>
    </row>
    <row r="13920" spans="2:13" x14ac:dyDescent="0.25">
      <c r="B13920" s="151"/>
      <c r="M13920" s="160"/>
    </row>
    <row r="13921" spans="2:13" x14ac:dyDescent="0.25">
      <c r="B13921" s="151"/>
      <c r="M13921" s="160"/>
    </row>
    <row r="13922" spans="2:13" x14ac:dyDescent="0.25">
      <c r="B13922" s="151"/>
      <c r="M13922" s="160"/>
    </row>
    <row r="13923" spans="2:13" x14ac:dyDescent="0.25">
      <c r="B13923" s="151"/>
      <c r="M13923" s="160"/>
    </row>
    <row r="13924" spans="2:13" x14ac:dyDescent="0.25">
      <c r="B13924" s="151"/>
      <c r="M13924" s="160"/>
    </row>
    <row r="13925" spans="2:13" x14ac:dyDescent="0.25">
      <c r="B13925" s="151"/>
      <c r="M13925" s="160"/>
    </row>
    <row r="13926" spans="2:13" x14ac:dyDescent="0.25">
      <c r="B13926" s="151"/>
      <c r="M13926" s="160"/>
    </row>
    <row r="13927" spans="2:13" x14ac:dyDescent="0.25">
      <c r="B13927" s="151"/>
      <c r="M13927" s="160"/>
    </row>
    <row r="13928" spans="2:13" x14ac:dyDescent="0.25">
      <c r="B13928" s="151"/>
      <c r="M13928" s="160"/>
    </row>
    <row r="13929" spans="2:13" x14ac:dyDescent="0.25">
      <c r="B13929" s="151"/>
      <c r="M13929" s="160"/>
    </row>
    <row r="13930" spans="2:13" x14ac:dyDescent="0.25">
      <c r="B13930" s="151"/>
      <c r="M13930" s="160"/>
    </row>
    <row r="13931" spans="2:13" x14ac:dyDescent="0.25">
      <c r="B13931" s="151"/>
      <c r="M13931" s="160"/>
    </row>
    <row r="13932" spans="2:13" x14ac:dyDescent="0.25">
      <c r="B13932" s="151"/>
      <c r="M13932" s="160"/>
    </row>
    <row r="13933" spans="2:13" x14ac:dyDescent="0.25">
      <c r="B13933" s="151"/>
      <c r="M13933" s="160"/>
    </row>
    <row r="13934" spans="2:13" x14ac:dyDescent="0.25">
      <c r="B13934" s="151"/>
      <c r="M13934" s="160"/>
    </row>
    <row r="13935" spans="2:13" x14ac:dyDescent="0.25">
      <c r="B13935" s="151"/>
      <c r="M13935" s="160"/>
    </row>
    <row r="13936" spans="2:13" x14ac:dyDescent="0.25">
      <c r="B13936" s="151"/>
      <c r="M13936" s="160"/>
    </row>
    <row r="13937" spans="2:13" x14ac:dyDescent="0.25">
      <c r="B13937" s="151"/>
      <c r="M13937" s="160"/>
    </row>
    <row r="13938" spans="2:13" x14ac:dyDescent="0.25">
      <c r="B13938" s="151"/>
      <c r="M13938" s="160"/>
    </row>
    <row r="13939" spans="2:13" x14ac:dyDescent="0.25">
      <c r="B13939" s="151"/>
      <c r="M13939" s="160"/>
    </row>
    <row r="13940" spans="2:13" x14ac:dyDescent="0.25">
      <c r="B13940" s="151"/>
      <c r="M13940" s="160"/>
    </row>
    <row r="13941" spans="2:13" x14ac:dyDescent="0.25">
      <c r="B13941" s="151"/>
      <c r="M13941" s="160"/>
    </row>
    <row r="13942" spans="2:13" x14ac:dyDescent="0.25">
      <c r="B13942" s="151"/>
      <c r="M13942" s="160"/>
    </row>
    <row r="13943" spans="2:13" x14ac:dyDescent="0.25">
      <c r="B13943" s="151"/>
      <c r="M13943" s="160"/>
    </row>
    <row r="13944" spans="2:13" x14ac:dyDescent="0.25">
      <c r="B13944" s="151"/>
      <c r="M13944" s="160"/>
    </row>
    <row r="13945" spans="2:13" x14ac:dyDescent="0.25">
      <c r="B13945" s="151"/>
      <c r="M13945" s="160"/>
    </row>
    <row r="13946" spans="2:13" x14ac:dyDescent="0.25">
      <c r="B13946" s="151"/>
      <c r="M13946" s="160"/>
    </row>
    <row r="13947" spans="2:13" x14ac:dyDescent="0.25">
      <c r="B13947" s="151"/>
      <c r="M13947" s="160"/>
    </row>
    <row r="13948" spans="2:13" x14ac:dyDescent="0.25">
      <c r="B13948" s="151"/>
      <c r="M13948" s="160"/>
    </row>
    <row r="13949" spans="2:13" x14ac:dyDescent="0.25">
      <c r="B13949" s="151"/>
      <c r="M13949" s="160"/>
    </row>
    <row r="13950" spans="2:13" x14ac:dyDescent="0.25">
      <c r="B13950" s="151"/>
      <c r="M13950" s="160"/>
    </row>
    <row r="13951" spans="2:13" x14ac:dyDescent="0.25">
      <c r="B13951" s="151"/>
      <c r="M13951" s="160"/>
    </row>
    <row r="13952" spans="2:13" x14ac:dyDescent="0.25">
      <c r="B13952" s="151"/>
      <c r="M13952" s="160"/>
    </row>
    <row r="13953" spans="2:13" x14ac:dyDescent="0.25">
      <c r="B13953" s="151"/>
      <c r="M13953" s="160"/>
    </row>
    <row r="13954" spans="2:13" x14ac:dyDescent="0.25">
      <c r="B13954" s="151"/>
      <c r="M13954" s="160"/>
    </row>
    <row r="13955" spans="2:13" x14ac:dyDescent="0.25">
      <c r="B13955" s="151"/>
      <c r="M13955" s="160"/>
    </row>
    <row r="13956" spans="2:13" x14ac:dyDescent="0.25">
      <c r="B13956" s="151"/>
      <c r="M13956" s="160"/>
    </row>
    <row r="13957" spans="2:13" x14ac:dyDescent="0.25">
      <c r="B13957" s="151"/>
      <c r="M13957" s="160"/>
    </row>
    <row r="13958" spans="2:13" x14ac:dyDescent="0.25">
      <c r="B13958" s="151"/>
      <c r="M13958" s="160"/>
    </row>
    <row r="13959" spans="2:13" x14ac:dyDescent="0.25">
      <c r="B13959" s="151"/>
      <c r="M13959" s="160"/>
    </row>
    <row r="13960" spans="2:13" x14ac:dyDescent="0.25">
      <c r="B13960" s="151"/>
      <c r="M13960" s="160"/>
    </row>
    <row r="13961" spans="2:13" x14ac:dyDescent="0.25">
      <c r="B13961" s="151"/>
      <c r="M13961" s="160"/>
    </row>
    <row r="13962" spans="2:13" x14ac:dyDescent="0.25">
      <c r="B13962" s="151"/>
      <c r="M13962" s="160"/>
    </row>
    <row r="13963" spans="2:13" x14ac:dyDescent="0.25">
      <c r="B13963" s="151"/>
      <c r="M13963" s="160"/>
    </row>
    <row r="13964" spans="2:13" x14ac:dyDescent="0.25">
      <c r="B13964" s="151"/>
      <c r="M13964" s="160"/>
    </row>
    <row r="13965" spans="2:13" x14ac:dyDescent="0.25">
      <c r="B13965" s="151"/>
      <c r="M13965" s="160"/>
    </row>
    <row r="13966" spans="2:13" x14ac:dyDescent="0.25">
      <c r="B13966" s="151"/>
      <c r="M13966" s="160"/>
    </row>
    <row r="13967" spans="2:13" x14ac:dyDescent="0.25">
      <c r="B13967" s="151"/>
      <c r="M13967" s="160"/>
    </row>
    <row r="13968" spans="2:13" x14ac:dyDescent="0.25">
      <c r="B13968" s="151"/>
      <c r="M13968" s="160"/>
    </row>
    <row r="13969" spans="2:13" x14ac:dyDescent="0.25">
      <c r="B13969" s="151"/>
      <c r="M13969" s="160"/>
    </row>
    <row r="13970" spans="2:13" x14ac:dyDescent="0.25">
      <c r="B13970" s="151"/>
      <c r="M13970" s="160"/>
    </row>
    <row r="13971" spans="2:13" x14ac:dyDescent="0.25">
      <c r="B13971" s="151"/>
      <c r="M13971" s="160"/>
    </row>
    <row r="13972" spans="2:13" x14ac:dyDescent="0.25">
      <c r="B13972" s="151"/>
      <c r="M13972" s="160"/>
    </row>
    <row r="13973" spans="2:13" x14ac:dyDescent="0.25">
      <c r="B13973" s="151"/>
      <c r="M13973" s="160"/>
    </row>
    <row r="13974" spans="2:13" x14ac:dyDescent="0.25">
      <c r="B13974" s="151"/>
      <c r="M13974" s="160"/>
    </row>
    <row r="13975" spans="2:13" x14ac:dyDescent="0.25">
      <c r="B13975" s="151"/>
      <c r="M13975" s="160"/>
    </row>
    <row r="13976" spans="2:13" x14ac:dyDescent="0.25">
      <c r="B13976" s="151"/>
      <c r="M13976" s="160"/>
    </row>
    <row r="13977" spans="2:13" x14ac:dyDescent="0.25">
      <c r="B13977" s="151"/>
      <c r="M13977" s="160"/>
    </row>
    <row r="13978" spans="2:13" x14ac:dyDescent="0.25">
      <c r="B13978" s="151"/>
      <c r="M13978" s="160"/>
    </row>
    <row r="13979" spans="2:13" x14ac:dyDescent="0.25">
      <c r="B13979" s="151"/>
      <c r="M13979" s="160"/>
    </row>
    <row r="13980" spans="2:13" x14ac:dyDescent="0.25">
      <c r="B13980" s="151"/>
      <c r="M13980" s="160"/>
    </row>
    <row r="13981" spans="2:13" x14ac:dyDescent="0.25">
      <c r="B13981" s="151"/>
      <c r="M13981" s="160"/>
    </row>
    <row r="13982" spans="2:13" x14ac:dyDescent="0.25">
      <c r="B13982" s="151"/>
      <c r="M13982" s="160"/>
    </row>
    <row r="13983" spans="2:13" x14ac:dyDescent="0.25">
      <c r="B13983" s="151"/>
      <c r="M13983" s="160"/>
    </row>
    <row r="13984" spans="2:13" x14ac:dyDescent="0.25">
      <c r="B13984" s="151"/>
      <c r="M13984" s="160"/>
    </row>
    <row r="13985" spans="2:13" x14ac:dyDescent="0.25">
      <c r="B13985" s="151"/>
      <c r="M13985" s="160"/>
    </row>
    <row r="13986" spans="2:13" x14ac:dyDescent="0.25">
      <c r="B13986" s="151"/>
      <c r="M13986" s="160"/>
    </row>
    <row r="13987" spans="2:13" x14ac:dyDescent="0.25">
      <c r="B13987" s="151"/>
      <c r="M13987" s="160"/>
    </row>
    <row r="13988" spans="2:13" x14ac:dyDescent="0.25">
      <c r="B13988" s="151"/>
      <c r="M13988" s="160"/>
    </row>
    <row r="13989" spans="2:13" x14ac:dyDescent="0.25">
      <c r="B13989" s="151"/>
      <c r="M13989" s="160"/>
    </row>
    <row r="13990" spans="2:13" x14ac:dyDescent="0.25">
      <c r="B13990" s="151"/>
      <c r="M13990" s="160"/>
    </row>
    <row r="13991" spans="2:13" x14ac:dyDescent="0.25">
      <c r="B13991" s="151"/>
      <c r="M13991" s="160"/>
    </row>
    <row r="13992" spans="2:13" x14ac:dyDescent="0.25">
      <c r="B13992" s="151"/>
      <c r="M13992" s="160"/>
    </row>
    <row r="13993" spans="2:13" x14ac:dyDescent="0.25">
      <c r="B13993" s="151"/>
      <c r="M13993" s="160"/>
    </row>
    <row r="13994" spans="2:13" x14ac:dyDescent="0.25">
      <c r="B13994" s="151"/>
      <c r="M13994" s="160"/>
    </row>
    <row r="13995" spans="2:13" x14ac:dyDescent="0.25">
      <c r="B13995" s="151"/>
      <c r="M13995" s="160"/>
    </row>
    <row r="13996" spans="2:13" x14ac:dyDescent="0.25">
      <c r="B13996" s="151"/>
      <c r="M13996" s="160"/>
    </row>
    <row r="13997" spans="2:13" x14ac:dyDescent="0.25">
      <c r="B13997" s="151"/>
      <c r="M13997" s="160"/>
    </row>
    <row r="13998" spans="2:13" x14ac:dyDescent="0.25">
      <c r="B13998" s="151"/>
      <c r="M13998" s="160"/>
    </row>
    <row r="13999" spans="2:13" x14ac:dyDescent="0.25">
      <c r="B13999" s="151"/>
      <c r="M13999" s="160"/>
    </row>
    <row r="14000" spans="2:13" x14ac:dyDescent="0.25">
      <c r="B14000" s="151"/>
      <c r="M14000" s="160"/>
    </row>
    <row r="14001" spans="2:13" x14ac:dyDescent="0.25">
      <c r="B14001" s="151"/>
      <c r="M14001" s="160"/>
    </row>
    <row r="14002" spans="2:13" x14ac:dyDescent="0.25">
      <c r="B14002" s="151"/>
      <c r="M14002" s="160"/>
    </row>
    <row r="14003" spans="2:13" x14ac:dyDescent="0.25">
      <c r="B14003" s="151"/>
      <c r="M14003" s="160"/>
    </row>
    <row r="14004" spans="2:13" x14ac:dyDescent="0.25">
      <c r="B14004" s="151"/>
      <c r="M14004" s="160"/>
    </row>
    <row r="14005" spans="2:13" x14ac:dyDescent="0.25">
      <c r="B14005" s="151"/>
      <c r="M14005" s="160"/>
    </row>
    <row r="14006" spans="2:13" x14ac:dyDescent="0.25">
      <c r="B14006" s="151"/>
      <c r="M14006" s="160"/>
    </row>
    <row r="14007" spans="2:13" x14ac:dyDescent="0.25">
      <c r="B14007" s="151"/>
      <c r="M14007" s="160"/>
    </row>
    <row r="14008" spans="2:13" x14ac:dyDescent="0.25">
      <c r="B14008" s="151"/>
      <c r="M14008" s="160"/>
    </row>
    <row r="14009" spans="2:13" x14ac:dyDescent="0.25">
      <c r="B14009" s="151"/>
      <c r="M14009" s="160"/>
    </row>
    <row r="14010" spans="2:13" x14ac:dyDescent="0.25">
      <c r="B14010" s="151"/>
      <c r="M14010" s="160"/>
    </row>
    <row r="14011" spans="2:13" x14ac:dyDescent="0.25">
      <c r="B14011" s="151"/>
      <c r="M14011" s="160"/>
    </row>
    <row r="14012" spans="2:13" x14ac:dyDescent="0.25">
      <c r="B14012" s="151"/>
      <c r="M14012" s="160"/>
    </row>
    <row r="14013" spans="2:13" x14ac:dyDescent="0.25">
      <c r="B14013" s="151"/>
      <c r="M14013" s="160"/>
    </row>
    <row r="14014" spans="2:13" x14ac:dyDescent="0.25">
      <c r="B14014" s="151"/>
      <c r="M14014" s="160"/>
    </row>
    <row r="14015" spans="2:13" x14ac:dyDescent="0.25">
      <c r="B14015" s="151"/>
      <c r="M14015" s="160"/>
    </row>
    <row r="14016" spans="2:13" x14ac:dyDescent="0.25">
      <c r="B14016" s="151"/>
      <c r="M14016" s="160"/>
    </row>
    <row r="14017" spans="2:13" x14ac:dyDescent="0.25">
      <c r="B14017" s="151"/>
      <c r="M14017" s="160"/>
    </row>
    <row r="14018" spans="2:13" x14ac:dyDescent="0.25">
      <c r="B14018" s="151"/>
      <c r="M14018" s="160"/>
    </row>
    <row r="14019" spans="2:13" x14ac:dyDescent="0.25">
      <c r="B14019" s="151"/>
      <c r="M14019" s="160"/>
    </row>
    <row r="14020" spans="2:13" x14ac:dyDescent="0.25">
      <c r="B14020" s="151"/>
      <c r="M14020" s="160"/>
    </row>
    <row r="14021" spans="2:13" x14ac:dyDescent="0.25">
      <c r="B14021" s="151"/>
      <c r="M14021" s="160"/>
    </row>
    <row r="14022" spans="2:13" x14ac:dyDescent="0.25">
      <c r="B14022" s="151"/>
      <c r="M14022" s="160"/>
    </row>
    <row r="14023" spans="2:13" x14ac:dyDescent="0.25">
      <c r="B14023" s="151"/>
      <c r="M14023" s="160"/>
    </row>
    <row r="14024" spans="2:13" x14ac:dyDescent="0.25">
      <c r="B14024" s="151"/>
      <c r="M14024" s="160"/>
    </row>
    <row r="14025" spans="2:13" x14ac:dyDescent="0.25">
      <c r="B14025" s="151"/>
      <c r="M14025" s="160"/>
    </row>
    <row r="14026" spans="2:13" x14ac:dyDescent="0.25">
      <c r="B14026" s="151"/>
      <c r="M14026" s="160"/>
    </row>
    <row r="14027" spans="2:13" x14ac:dyDescent="0.25">
      <c r="B14027" s="151"/>
      <c r="M14027" s="160"/>
    </row>
    <row r="14028" spans="2:13" x14ac:dyDescent="0.25">
      <c r="B14028" s="151"/>
      <c r="M14028" s="160"/>
    </row>
    <row r="14029" spans="2:13" x14ac:dyDescent="0.25">
      <c r="B14029" s="151"/>
      <c r="M14029" s="160"/>
    </row>
    <row r="14030" spans="2:13" x14ac:dyDescent="0.25">
      <c r="B14030" s="151"/>
      <c r="M14030" s="160"/>
    </row>
    <row r="14031" spans="2:13" x14ac:dyDescent="0.25">
      <c r="B14031" s="151"/>
      <c r="M14031" s="160"/>
    </row>
    <row r="14032" spans="2:13" x14ac:dyDescent="0.25">
      <c r="B14032" s="151"/>
      <c r="M14032" s="160"/>
    </row>
    <row r="14033" spans="2:13" x14ac:dyDescent="0.25">
      <c r="B14033" s="151"/>
      <c r="M14033" s="160"/>
    </row>
    <row r="14034" spans="2:13" x14ac:dyDescent="0.25">
      <c r="B14034" s="151"/>
      <c r="M14034" s="160"/>
    </row>
    <row r="14035" spans="2:13" x14ac:dyDescent="0.25">
      <c r="B14035" s="151"/>
      <c r="M14035" s="160"/>
    </row>
    <row r="14036" spans="2:13" x14ac:dyDescent="0.25">
      <c r="B14036" s="151"/>
      <c r="M14036" s="160"/>
    </row>
    <row r="14037" spans="2:13" x14ac:dyDescent="0.25">
      <c r="B14037" s="151"/>
      <c r="M14037" s="160"/>
    </row>
    <row r="14038" spans="2:13" x14ac:dyDescent="0.25">
      <c r="B14038" s="151"/>
      <c r="M14038" s="160"/>
    </row>
    <row r="14039" spans="2:13" x14ac:dyDescent="0.25">
      <c r="B14039" s="151"/>
      <c r="M14039" s="160"/>
    </row>
    <row r="14040" spans="2:13" x14ac:dyDescent="0.25">
      <c r="B14040" s="151"/>
      <c r="M14040" s="160"/>
    </row>
    <row r="14041" spans="2:13" x14ac:dyDescent="0.25">
      <c r="B14041" s="151"/>
      <c r="M14041" s="160"/>
    </row>
    <row r="14042" spans="2:13" x14ac:dyDescent="0.25">
      <c r="B14042" s="151"/>
      <c r="M14042" s="160"/>
    </row>
    <row r="14043" spans="2:13" x14ac:dyDescent="0.25">
      <c r="B14043" s="151"/>
      <c r="M14043" s="160"/>
    </row>
    <row r="14044" spans="2:13" x14ac:dyDescent="0.25">
      <c r="B14044" s="151"/>
      <c r="M14044" s="160"/>
    </row>
    <row r="14045" spans="2:13" x14ac:dyDescent="0.25">
      <c r="B14045" s="151"/>
      <c r="M14045" s="160"/>
    </row>
    <row r="14046" spans="2:13" x14ac:dyDescent="0.25">
      <c r="B14046" s="151"/>
      <c r="M14046" s="160"/>
    </row>
    <row r="14047" spans="2:13" x14ac:dyDescent="0.25">
      <c r="B14047" s="151"/>
      <c r="M14047" s="160"/>
    </row>
    <row r="14048" spans="2:13" x14ac:dyDescent="0.25">
      <c r="B14048" s="151"/>
      <c r="M14048" s="160"/>
    </row>
    <row r="14049" spans="2:13" x14ac:dyDescent="0.25">
      <c r="B14049" s="151"/>
      <c r="M14049" s="160"/>
    </row>
    <row r="14050" spans="2:13" x14ac:dyDescent="0.25">
      <c r="B14050" s="151"/>
      <c r="M14050" s="160"/>
    </row>
    <row r="14051" spans="2:13" x14ac:dyDescent="0.25">
      <c r="B14051" s="151"/>
      <c r="M14051" s="160"/>
    </row>
    <row r="14052" spans="2:13" x14ac:dyDescent="0.25">
      <c r="B14052" s="151"/>
      <c r="M14052" s="160"/>
    </row>
    <row r="14053" spans="2:13" x14ac:dyDescent="0.25">
      <c r="B14053" s="151"/>
      <c r="M14053" s="160"/>
    </row>
    <row r="14054" spans="2:13" x14ac:dyDescent="0.25">
      <c r="B14054" s="151"/>
      <c r="M14054" s="160"/>
    </row>
    <row r="14055" spans="2:13" x14ac:dyDescent="0.25">
      <c r="B14055" s="151"/>
      <c r="M14055" s="160"/>
    </row>
    <row r="14056" spans="2:13" x14ac:dyDescent="0.25">
      <c r="B14056" s="151"/>
      <c r="M14056" s="160"/>
    </row>
    <row r="14057" spans="2:13" x14ac:dyDescent="0.25">
      <c r="B14057" s="151"/>
      <c r="M14057" s="160"/>
    </row>
    <row r="14058" spans="2:13" x14ac:dyDescent="0.25">
      <c r="B14058" s="151"/>
      <c r="M14058" s="160"/>
    </row>
    <row r="14059" spans="2:13" x14ac:dyDescent="0.25">
      <c r="B14059" s="151"/>
      <c r="M14059" s="160"/>
    </row>
    <row r="14060" spans="2:13" x14ac:dyDescent="0.25">
      <c r="B14060" s="151"/>
      <c r="M14060" s="160"/>
    </row>
    <row r="14061" spans="2:13" x14ac:dyDescent="0.25">
      <c r="B14061" s="151"/>
      <c r="M14061" s="160"/>
    </row>
    <row r="14062" spans="2:13" x14ac:dyDescent="0.25">
      <c r="B14062" s="151"/>
      <c r="M14062" s="160"/>
    </row>
    <row r="14063" spans="2:13" x14ac:dyDescent="0.25">
      <c r="B14063" s="151"/>
      <c r="M14063" s="160"/>
    </row>
    <row r="14064" spans="2:13" x14ac:dyDescent="0.25">
      <c r="B14064" s="151"/>
      <c r="M14064" s="160"/>
    </row>
    <row r="14065" spans="2:13" x14ac:dyDescent="0.25">
      <c r="B14065" s="151"/>
      <c r="M14065" s="160"/>
    </row>
    <row r="14066" spans="2:13" x14ac:dyDescent="0.25">
      <c r="B14066" s="151"/>
      <c r="M14066" s="160"/>
    </row>
    <row r="14067" spans="2:13" x14ac:dyDescent="0.25">
      <c r="B14067" s="151"/>
      <c r="M14067" s="160"/>
    </row>
    <row r="14068" spans="2:13" x14ac:dyDescent="0.25">
      <c r="B14068" s="151"/>
      <c r="M14068" s="160"/>
    </row>
    <row r="14069" spans="2:13" x14ac:dyDescent="0.25">
      <c r="B14069" s="151"/>
      <c r="M14069" s="160"/>
    </row>
    <row r="14070" spans="2:13" x14ac:dyDescent="0.25">
      <c r="B14070" s="151"/>
      <c r="M14070" s="160"/>
    </row>
    <row r="14071" spans="2:13" x14ac:dyDescent="0.25">
      <c r="B14071" s="151"/>
      <c r="M14071" s="160"/>
    </row>
    <row r="14072" spans="2:13" x14ac:dyDescent="0.25">
      <c r="B14072" s="151"/>
      <c r="M14072" s="160"/>
    </row>
    <row r="14073" spans="2:13" x14ac:dyDescent="0.25">
      <c r="B14073" s="151"/>
      <c r="M14073" s="160"/>
    </row>
    <row r="14074" spans="2:13" x14ac:dyDescent="0.25">
      <c r="B14074" s="151"/>
      <c r="M14074" s="160"/>
    </row>
    <row r="14075" spans="2:13" x14ac:dyDescent="0.25">
      <c r="B14075" s="151"/>
      <c r="M14075" s="160"/>
    </row>
    <row r="14076" spans="2:13" x14ac:dyDescent="0.25">
      <c r="B14076" s="151"/>
      <c r="M14076" s="160"/>
    </row>
    <row r="14077" spans="2:13" x14ac:dyDescent="0.25">
      <c r="B14077" s="151"/>
      <c r="M14077" s="160"/>
    </row>
    <row r="14078" spans="2:13" x14ac:dyDescent="0.25">
      <c r="B14078" s="151"/>
      <c r="M14078" s="160"/>
    </row>
    <row r="14079" spans="2:13" x14ac:dyDescent="0.25">
      <c r="B14079" s="151"/>
      <c r="M14079" s="160"/>
    </row>
    <row r="14080" spans="2:13" x14ac:dyDescent="0.25">
      <c r="B14080" s="151"/>
      <c r="M14080" s="160"/>
    </row>
    <row r="14081" spans="2:13" x14ac:dyDescent="0.25">
      <c r="B14081" s="151"/>
      <c r="M14081" s="160"/>
    </row>
    <row r="14082" spans="2:13" x14ac:dyDescent="0.25">
      <c r="B14082" s="151"/>
      <c r="M14082" s="160"/>
    </row>
    <row r="14083" spans="2:13" x14ac:dyDescent="0.25">
      <c r="B14083" s="151"/>
      <c r="M14083" s="160"/>
    </row>
    <row r="14084" spans="2:13" x14ac:dyDescent="0.25">
      <c r="B14084" s="151"/>
      <c r="M14084" s="160"/>
    </row>
    <row r="14085" spans="2:13" x14ac:dyDescent="0.25">
      <c r="B14085" s="151"/>
      <c r="M14085" s="160"/>
    </row>
    <row r="14086" spans="2:13" x14ac:dyDescent="0.25">
      <c r="B14086" s="151"/>
      <c r="M14086" s="160"/>
    </row>
    <row r="14087" spans="2:13" x14ac:dyDescent="0.25">
      <c r="B14087" s="151"/>
      <c r="M14087" s="160"/>
    </row>
    <row r="14088" spans="2:13" x14ac:dyDescent="0.25">
      <c r="B14088" s="151"/>
      <c r="M14088" s="160"/>
    </row>
    <row r="14089" spans="2:13" x14ac:dyDescent="0.25">
      <c r="B14089" s="151"/>
      <c r="M14089" s="160"/>
    </row>
    <row r="14090" spans="2:13" x14ac:dyDescent="0.25">
      <c r="B14090" s="151"/>
      <c r="M14090" s="160"/>
    </row>
    <row r="14091" spans="2:13" x14ac:dyDescent="0.25">
      <c r="B14091" s="151"/>
      <c r="M14091" s="160"/>
    </row>
    <row r="14092" spans="2:13" x14ac:dyDescent="0.25">
      <c r="B14092" s="151"/>
      <c r="M14092" s="160"/>
    </row>
    <row r="14093" spans="2:13" x14ac:dyDescent="0.25">
      <c r="B14093" s="151"/>
      <c r="M14093" s="160"/>
    </row>
    <row r="14094" spans="2:13" x14ac:dyDescent="0.25">
      <c r="B14094" s="151"/>
      <c r="M14094" s="160"/>
    </row>
    <row r="14095" spans="2:13" x14ac:dyDescent="0.25">
      <c r="B14095" s="151"/>
      <c r="M14095" s="160"/>
    </row>
    <row r="14096" spans="2:13" x14ac:dyDescent="0.25">
      <c r="B14096" s="151"/>
      <c r="M14096" s="160"/>
    </row>
    <row r="14097" spans="2:13" x14ac:dyDescent="0.25">
      <c r="B14097" s="151"/>
      <c r="M14097" s="160"/>
    </row>
    <row r="14098" spans="2:13" x14ac:dyDescent="0.25">
      <c r="B14098" s="151"/>
      <c r="M14098" s="160"/>
    </row>
    <row r="14099" spans="2:13" x14ac:dyDescent="0.25">
      <c r="B14099" s="151"/>
      <c r="M14099" s="160"/>
    </row>
    <row r="14100" spans="2:13" x14ac:dyDescent="0.25">
      <c r="B14100" s="151"/>
      <c r="M14100" s="160"/>
    </row>
    <row r="14101" spans="2:13" x14ac:dyDescent="0.25">
      <c r="B14101" s="151"/>
      <c r="M14101" s="160"/>
    </row>
    <row r="14102" spans="2:13" x14ac:dyDescent="0.25">
      <c r="B14102" s="151"/>
      <c r="M14102" s="160"/>
    </row>
    <row r="14103" spans="2:13" x14ac:dyDescent="0.25">
      <c r="B14103" s="151"/>
      <c r="M14103" s="160"/>
    </row>
    <row r="14104" spans="2:13" x14ac:dyDescent="0.25">
      <c r="B14104" s="151"/>
      <c r="M14104" s="160"/>
    </row>
    <row r="14105" spans="2:13" x14ac:dyDescent="0.25">
      <c r="B14105" s="151"/>
      <c r="M14105" s="160"/>
    </row>
    <row r="14106" spans="2:13" x14ac:dyDescent="0.25">
      <c r="B14106" s="151"/>
      <c r="M14106" s="160"/>
    </row>
    <row r="14107" spans="2:13" x14ac:dyDescent="0.25">
      <c r="B14107" s="151"/>
      <c r="M14107" s="160"/>
    </row>
    <row r="14108" spans="2:13" x14ac:dyDescent="0.25">
      <c r="B14108" s="151"/>
      <c r="M14108" s="160"/>
    </row>
    <row r="14109" spans="2:13" x14ac:dyDescent="0.25">
      <c r="B14109" s="151"/>
      <c r="M14109" s="160"/>
    </row>
    <row r="14110" spans="2:13" x14ac:dyDescent="0.25">
      <c r="B14110" s="151"/>
      <c r="M14110" s="160"/>
    </row>
    <row r="14111" spans="2:13" x14ac:dyDescent="0.25">
      <c r="B14111" s="151"/>
      <c r="M14111" s="160"/>
    </row>
    <row r="14112" spans="2:13" x14ac:dyDescent="0.25">
      <c r="B14112" s="151"/>
      <c r="M14112" s="160"/>
    </row>
    <row r="14113" spans="2:13" x14ac:dyDescent="0.25">
      <c r="B14113" s="151"/>
      <c r="M14113" s="160"/>
    </row>
    <row r="14114" spans="2:13" x14ac:dyDescent="0.25">
      <c r="B14114" s="151"/>
      <c r="M14114" s="160"/>
    </row>
    <row r="14115" spans="2:13" x14ac:dyDescent="0.25">
      <c r="B14115" s="151"/>
      <c r="M14115" s="160"/>
    </row>
    <row r="14116" spans="2:13" x14ac:dyDescent="0.25">
      <c r="B14116" s="151"/>
      <c r="M14116" s="160"/>
    </row>
    <row r="14117" spans="2:13" x14ac:dyDescent="0.25">
      <c r="B14117" s="151"/>
      <c r="M14117" s="160"/>
    </row>
    <row r="14118" spans="2:13" x14ac:dyDescent="0.25">
      <c r="B14118" s="151"/>
      <c r="M14118" s="160"/>
    </row>
    <row r="14119" spans="2:13" x14ac:dyDescent="0.25">
      <c r="B14119" s="151"/>
      <c r="M14119" s="160"/>
    </row>
    <row r="14120" spans="2:13" x14ac:dyDescent="0.25">
      <c r="B14120" s="151"/>
      <c r="M14120" s="160"/>
    </row>
    <row r="14121" spans="2:13" x14ac:dyDescent="0.25">
      <c r="B14121" s="151"/>
      <c r="M14121" s="160"/>
    </row>
    <row r="14122" spans="2:13" x14ac:dyDescent="0.25">
      <c r="B14122" s="151"/>
      <c r="M14122" s="160"/>
    </row>
    <row r="14123" spans="2:13" x14ac:dyDescent="0.25">
      <c r="B14123" s="151"/>
      <c r="M14123" s="160"/>
    </row>
    <row r="14124" spans="2:13" x14ac:dyDescent="0.25">
      <c r="B14124" s="151"/>
      <c r="M14124" s="160"/>
    </row>
    <row r="14125" spans="2:13" x14ac:dyDescent="0.25">
      <c r="B14125" s="151"/>
      <c r="M14125" s="160"/>
    </row>
    <row r="14126" spans="2:13" x14ac:dyDescent="0.25">
      <c r="B14126" s="151"/>
      <c r="M14126" s="160"/>
    </row>
    <row r="14127" spans="2:13" x14ac:dyDescent="0.25">
      <c r="B14127" s="151"/>
      <c r="M14127" s="160"/>
    </row>
    <row r="14128" spans="2:13" x14ac:dyDescent="0.25">
      <c r="B14128" s="151"/>
      <c r="M14128" s="160"/>
    </row>
    <row r="14129" spans="2:13" x14ac:dyDescent="0.25">
      <c r="B14129" s="151"/>
      <c r="M14129" s="160"/>
    </row>
    <row r="14130" spans="2:13" x14ac:dyDescent="0.25">
      <c r="B14130" s="151"/>
      <c r="M14130" s="160"/>
    </row>
    <row r="14131" spans="2:13" x14ac:dyDescent="0.25">
      <c r="B14131" s="151"/>
      <c r="M14131" s="160"/>
    </row>
    <row r="14132" spans="2:13" x14ac:dyDescent="0.25">
      <c r="B14132" s="151"/>
      <c r="M14132" s="160"/>
    </row>
    <row r="14133" spans="2:13" x14ac:dyDescent="0.25">
      <c r="B14133" s="151"/>
      <c r="M14133" s="160"/>
    </row>
    <row r="14134" spans="2:13" x14ac:dyDescent="0.25">
      <c r="B14134" s="151"/>
      <c r="M14134" s="160"/>
    </row>
    <row r="14135" spans="2:13" x14ac:dyDescent="0.25">
      <c r="B14135" s="151"/>
      <c r="M14135" s="160"/>
    </row>
    <row r="14136" spans="2:13" x14ac:dyDescent="0.25">
      <c r="B14136" s="151"/>
      <c r="M14136" s="160"/>
    </row>
    <row r="14137" spans="2:13" x14ac:dyDescent="0.25">
      <c r="B14137" s="151"/>
      <c r="M14137" s="160"/>
    </row>
    <row r="14138" spans="2:13" x14ac:dyDescent="0.25">
      <c r="B14138" s="151"/>
      <c r="M14138" s="160"/>
    </row>
    <row r="14139" spans="2:13" x14ac:dyDescent="0.25">
      <c r="B14139" s="151"/>
      <c r="M14139" s="160"/>
    </row>
    <row r="14140" spans="2:13" x14ac:dyDescent="0.25">
      <c r="B14140" s="151"/>
      <c r="M14140" s="160"/>
    </row>
    <row r="14141" spans="2:13" x14ac:dyDescent="0.25">
      <c r="B14141" s="151"/>
      <c r="M14141" s="160"/>
    </row>
    <row r="14142" spans="2:13" x14ac:dyDescent="0.25">
      <c r="B14142" s="151"/>
      <c r="M14142" s="160"/>
    </row>
    <row r="14143" spans="2:13" x14ac:dyDescent="0.25">
      <c r="B14143" s="151"/>
      <c r="M14143" s="160"/>
    </row>
    <row r="14144" spans="2:13" x14ac:dyDescent="0.25">
      <c r="B14144" s="151"/>
      <c r="M14144" s="160"/>
    </row>
    <row r="14145" spans="2:13" x14ac:dyDescent="0.25">
      <c r="B14145" s="151"/>
      <c r="M14145" s="160"/>
    </row>
    <row r="14146" spans="2:13" x14ac:dyDescent="0.25">
      <c r="B14146" s="151"/>
      <c r="M14146" s="160"/>
    </row>
    <row r="14147" spans="2:13" x14ac:dyDescent="0.25">
      <c r="B14147" s="151"/>
      <c r="M14147" s="160"/>
    </row>
    <row r="14148" spans="2:13" x14ac:dyDescent="0.25">
      <c r="B14148" s="151"/>
      <c r="M14148" s="160"/>
    </row>
    <row r="14149" spans="2:13" x14ac:dyDescent="0.25">
      <c r="B14149" s="151"/>
      <c r="M14149" s="160"/>
    </row>
    <row r="14150" spans="2:13" x14ac:dyDescent="0.25">
      <c r="B14150" s="151"/>
      <c r="M14150" s="160"/>
    </row>
    <row r="14151" spans="2:13" x14ac:dyDescent="0.25">
      <c r="B14151" s="151"/>
      <c r="M14151" s="160"/>
    </row>
    <row r="14152" spans="2:13" x14ac:dyDescent="0.25">
      <c r="B14152" s="151"/>
      <c r="M14152" s="160"/>
    </row>
    <row r="14153" spans="2:13" x14ac:dyDescent="0.25">
      <c r="B14153" s="151"/>
      <c r="M14153" s="160"/>
    </row>
    <row r="14154" spans="2:13" x14ac:dyDescent="0.25">
      <c r="B14154" s="151"/>
      <c r="M14154" s="160"/>
    </row>
    <row r="14155" spans="2:13" x14ac:dyDescent="0.25">
      <c r="B14155" s="151"/>
      <c r="M14155" s="160"/>
    </row>
    <row r="14156" spans="2:13" x14ac:dyDescent="0.25">
      <c r="B14156" s="151"/>
      <c r="M14156" s="160"/>
    </row>
    <row r="14157" spans="2:13" x14ac:dyDescent="0.25">
      <c r="B14157" s="151"/>
      <c r="M14157" s="160"/>
    </row>
    <row r="14158" spans="2:13" x14ac:dyDescent="0.25">
      <c r="B14158" s="151"/>
      <c r="M14158" s="160"/>
    </row>
    <row r="14159" spans="2:13" x14ac:dyDescent="0.25">
      <c r="B14159" s="151"/>
      <c r="M14159" s="160"/>
    </row>
    <row r="14160" spans="2:13" x14ac:dyDescent="0.25">
      <c r="B14160" s="151"/>
      <c r="M14160" s="160"/>
    </row>
    <row r="14161" spans="2:13" x14ac:dyDescent="0.25">
      <c r="B14161" s="151"/>
      <c r="M14161" s="160"/>
    </row>
    <row r="14162" spans="2:13" x14ac:dyDescent="0.25">
      <c r="B14162" s="151"/>
      <c r="M14162" s="160"/>
    </row>
    <row r="14163" spans="2:13" x14ac:dyDescent="0.25">
      <c r="B14163" s="151"/>
      <c r="M14163" s="160"/>
    </row>
    <row r="14164" spans="2:13" x14ac:dyDescent="0.25">
      <c r="B14164" s="151"/>
      <c r="M14164" s="160"/>
    </row>
    <row r="14165" spans="2:13" x14ac:dyDescent="0.25">
      <c r="B14165" s="151"/>
      <c r="M14165" s="160"/>
    </row>
    <row r="14166" spans="2:13" x14ac:dyDescent="0.25">
      <c r="B14166" s="151"/>
      <c r="M14166" s="160"/>
    </row>
    <row r="14167" spans="2:13" x14ac:dyDescent="0.25">
      <c r="B14167" s="151"/>
      <c r="M14167" s="160"/>
    </row>
    <row r="14168" spans="2:13" x14ac:dyDescent="0.25">
      <c r="B14168" s="151"/>
      <c r="M14168" s="160"/>
    </row>
    <row r="14169" spans="2:13" x14ac:dyDescent="0.25">
      <c r="B14169" s="151"/>
      <c r="M14169" s="160"/>
    </row>
    <row r="14170" spans="2:13" x14ac:dyDescent="0.25">
      <c r="B14170" s="151"/>
      <c r="M14170" s="160"/>
    </row>
    <row r="14171" spans="2:13" x14ac:dyDescent="0.25">
      <c r="B14171" s="151"/>
      <c r="M14171" s="160"/>
    </row>
    <row r="14172" spans="2:13" x14ac:dyDescent="0.25">
      <c r="B14172" s="151"/>
      <c r="M14172" s="160"/>
    </row>
    <row r="14173" spans="2:13" x14ac:dyDescent="0.25">
      <c r="B14173" s="151"/>
      <c r="M14173" s="160"/>
    </row>
    <row r="14174" spans="2:13" x14ac:dyDescent="0.25">
      <c r="B14174" s="151"/>
      <c r="M14174" s="160"/>
    </row>
    <row r="14175" spans="2:13" x14ac:dyDescent="0.25">
      <c r="B14175" s="151"/>
      <c r="M14175" s="160"/>
    </row>
    <row r="14176" spans="2:13" x14ac:dyDescent="0.25">
      <c r="B14176" s="151"/>
      <c r="M14176" s="160"/>
    </row>
    <row r="14177" spans="2:13" x14ac:dyDescent="0.25">
      <c r="B14177" s="151"/>
      <c r="M14177" s="160"/>
    </row>
    <row r="14178" spans="2:13" x14ac:dyDescent="0.25">
      <c r="B14178" s="151"/>
      <c r="M14178" s="160"/>
    </row>
    <row r="14179" spans="2:13" x14ac:dyDescent="0.25">
      <c r="B14179" s="151"/>
      <c r="M14179" s="160"/>
    </row>
    <row r="14180" spans="2:13" x14ac:dyDescent="0.25">
      <c r="B14180" s="151"/>
      <c r="M14180" s="160"/>
    </row>
    <row r="14181" spans="2:13" x14ac:dyDescent="0.25">
      <c r="B14181" s="151"/>
      <c r="M14181" s="160"/>
    </row>
    <row r="14182" spans="2:13" x14ac:dyDescent="0.25">
      <c r="B14182" s="151"/>
      <c r="M14182" s="160"/>
    </row>
    <row r="14183" spans="2:13" x14ac:dyDescent="0.25">
      <c r="B14183" s="151"/>
      <c r="M14183" s="160"/>
    </row>
    <row r="14184" spans="2:13" x14ac:dyDescent="0.25">
      <c r="B14184" s="151"/>
      <c r="M14184" s="160"/>
    </row>
    <row r="14185" spans="2:13" x14ac:dyDescent="0.25">
      <c r="B14185" s="151"/>
      <c r="M14185" s="160"/>
    </row>
    <row r="14186" spans="2:13" x14ac:dyDescent="0.25">
      <c r="B14186" s="151"/>
      <c r="M14186" s="160"/>
    </row>
    <row r="14187" spans="2:13" x14ac:dyDescent="0.25">
      <c r="B14187" s="151"/>
      <c r="M14187" s="160"/>
    </row>
    <row r="14188" spans="2:13" x14ac:dyDescent="0.25">
      <c r="B14188" s="151"/>
      <c r="M14188" s="160"/>
    </row>
    <row r="14189" spans="2:13" x14ac:dyDescent="0.25">
      <c r="B14189" s="151"/>
      <c r="M14189" s="160"/>
    </row>
    <row r="14190" spans="2:13" x14ac:dyDescent="0.25">
      <c r="B14190" s="151"/>
      <c r="M14190" s="160"/>
    </row>
    <row r="14191" spans="2:13" x14ac:dyDescent="0.25">
      <c r="B14191" s="151"/>
      <c r="M14191" s="160"/>
    </row>
    <row r="14192" spans="2:13" x14ac:dyDescent="0.25">
      <c r="B14192" s="151"/>
      <c r="M14192" s="160"/>
    </row>
    <row r="14193" spans="2:13" x14ac:dyDescent="0.25">
      <c r="B14193" s="151"/>
      <c r="M14193" s="160"/>
    </row>
    <row r="14194" spans="2:13" x14ac:dyDescent="0.25">
      <c r="B14194" s="151"/>
      <c r="M14194" s="160"/>
    </row>
    <row r="14195" spans="2:13" x14ac:dyDescent="0.25">
      <c r="B14195" s="151"/>
      <c r="M14195" s="160"/>
    </row>
    <row r="14196" spans="2:13" x14ac:dyDescent="0.25">
      <c r="B14196" s="151"/>
      <c r="M14196" s="160"/>
    </row>
    <row r="14197" spans="2:13" x14ac:dyDescent="0.25">
      <c r="B14197" s="151"/>
      <c r="M14197" s="160"/>
    </row>
    <row r="14198" spans="2:13" x14ac:dyDescent="0.25">
      <c r="B14198" s="151"/>
      <c r="M14198" s="160"/>
    </row>
    <row r="14199" spans="2:13" x14ac:dyDescent="0.25">
      <c r="B14199" s="151"/>
      <c r="M14199" s="160"/>
    </row>
    <row r="14200" spans="2:13" x14ac:dyDescent="0.25">
      <c r="B14200" s="151"/>
      <c r="M14200" s="160"/>
    </row>
    <row r="14201" spans="2:13" x14ac:dyDescent="0.25">
      <c r="B14201" s="151"/>
      <c r="M14201" s="160"/>
    </row>
    <row r="14202" spans="2:13" x14ac:dyDescent="0.25">
      <c r="B14202" s="151"/>
      <c r="M14202" s="160"/>
    </row>
    <row r="14203" spans="2:13" x14ac:dyDescent="0.25">
      <c r="B14203" s="151"/>
      <c r="M14203" s="160"/>
    </row>
    <row r="14204" spans="2:13" x14ac:dyDescent="0.25">
      <c r="B14204" s="151"/>
      <c r="M14204" s="160"/>
    </row>
    <row r="14205" spans="2:13" x14ac:dyDescent="0.25">
      <c r="B14205" s="151"/>
      <c r="M14205" s="160"/>
    </row>
    <row r="14206" spans="2:13" x14ac:dyDescent="0.25">
      <c r="B14206" s="151"/>
      <c r="M14206" s="160"/>
    </row>
    <row r="14207" spans="2:13" x14ac:dyDescent="0.25">
      <c r="B14207" s="151"/>
      <c r="M14207" s="160"/>
    </row>
    <row r="14208" spans="2:13" x14ac:dyDescent="0.25">
      <c r="B14208" s="151"/>
      <c r="M14208" s="160"/>
    </row>
    <row r="14209" spans="2:13" x14ac:dyDescent="0.25">
      <c r="B14209" s="151"/>
      <c r="M14209" s="160"/>
    </row>
    <row r="14210" spans="2:13" x14ac:dyDescent="0.25">
      <c r="B14210" s="151"/>
      <c r="M14210" s="160"/>
    </row>
    <row r="14211" spans="2:13" x14ac:dyDescent="0.25">
      <c r="B14211" s="151"/>
      <c r="M14211" s="160"/>
    </row>
    <row r="14212" spans="2:13" x14ac:dyDescent="0.25">
      <c r="B14212" s="151"/>
      <c r="M14212" s="160"/>
    </row>
    <row r="14213" spans="2:13" x14ac:dyDescent="0.25">
      <c r="B14213" s="151"/>
      <c r="M14213" s="160"/>
    </row>
    <row r="14214" spans="2:13" x14ac:dyDescent="0.25">
      <c r="B14214" s="151"/>
      <c r="M14214" s="160"/>
    </row>
    <row r="14215" spans="2:13" x14ac:dyDescent="0.25">
      <c r="B14215" s="151"/>
      <c r="M14215" s="160"/>
    </row>
    <row r="14216" spans="2:13" x14ac:dyDescent="0.25">
      <c r="B14216" s="151"/>
      <c r="M14216" s="160"/>
    </row>
    <row r="14217" spans="2:13" x14ac:dyDescent="0.25">
      <c r="B14217" s="151"/>
      <c r="M14217" s="160"/>
    </row>
    <row r="14218" spans="2:13" x14ac:dyDescent="0.25">
      <c r="B14218" s="151"/>
      <c r="M14218" s="160"/>
    </row>
    <row r="14219" spans="2:13" x14ac:dyDescent="0.25">
      <c r="B14219" s="151"/>
      <c r="M14219" s="160"/>
    </row>
    <row r="14220" spans="2:13" x14ac:dyDescent="0.25">
      <c r="B14220" s="151"/>
      <c r="M14220" s="160"/>
    </row>
    <row r="14221" spans="2:13" x14ac:dyDescent="0.25">
      <c r="B14221" s="151"/>
      <c r="M14221" s="160"/>
    </row>
    <row r="14222" spans="2:13" x14ac:dyDescent="0.25">
      <c r="B14222" s="151"/>
      <c r="M14222" s="160"/>
    </row>
    <row r="14223" spans="2:13" x14ac:dyDescent="0.25">
      <c r="B14223" s="151"/>
      <c r="M14223" s="160"/>
    </row>
    <row r="14224" spans="2:13" x14ac:dyDescent="0.25">
      <c r="B14224" s="151"/>
      <c r="M14224" s="160"/>
    </row>
    <row r="14225" spans="2:13" x14ac:dyDescent="0.25">
      <c r="B14225" s="151"/>
      <c r="M14225" s="160"/>
    </row>
    <row r="14226" spans="2:13" x14ac:dyDescent="0.25">
      <c r="B14226" s="151"/>
      <c r="M14226" s="160"/>
    </row>
    <row r="14227" spans="2:13" x14ac:dyDescent="0.25">
      <c r="B14227" s="151"/>
      <c r="M14227" s="160"/>
    </row>
    <row r="14228" spans="2:13" x14ac:dyDescent="0.25">
      <c r="B14228" s="151"/>
      <c r="M14228" s="160"/>
    </row>
    <row r="14229" spans="2:13" x14ac:dyDescent="0.25">
      <c r="B14229" s="151"/>
      <c r="M14229" s="160"/>
    </row>
    <row r="14230" spans="2:13" x14ac:dyDescent="0.25">
      <c r="B14230" s="151"/>
      <c r="M14230" s="160"/>
    </row>
    <row r="14231" spans="2:13" x14ac:dyDescent="0.25">
      <c r="B14231" s="151"/>
      <c r="M14231" s="160"/>
    </row>
    <row r="14232" spans="2:13" x14ac:dyDescent="0.25">
      <c r="B14232" s="151"/>
      <c r="M14232" s="160"/>
    </row>
    <row r="14233" spans="2:13" x14ac:dyDescent="0.25">
      <c r="B14233" s="151"/>
      <c r="M14233" s="160"/>
    </row>
    <row r="14234" spans="2:13" x14ac:dyDescent="0.25">
      <c r="B14234" s="151"/>
      <c r="M14234" s="160"/>
    </row>
    <row r="14235" spans="2:13" x14ac:dyDescent="0.25">
      <c r="B14235" s="151"/>
      <c r="M14235" s="160"/>
    </row>
    <row r="14236" spans="2:13" x14ac:dyDescent="0.25">
      <c r="B14236" s="151"/>
      <c r="M14236" s="160"/>
    </row>
    <row r="14237" spans="2:13" x14ac:dyDescent="0.25">
      <c r="B14237" s="151"/>
      <c r="M14237" s="160"/>
    </row>
    <row r="14238" spans="2:13" x14ac:dyDescent="0.25">
      <c r="B14238" s="151"/>
      <c r="M14238" s="160"/>
    </row>
    <row r="14239" spans="2:13" x14ac:dyDescent="0.25">
      <c r="B14239" s="151"/>
      <c r="M14239" s="160"/>
    </row>
    <row r="14240" spans="2:13" x14ac:dyDescent="0.25">
      <c r="B14240" s="151"/>
      <c r="M14240" s="160"/>
    </row>
    <row r="14241" spans="2:13" x14ac:dyDescent="0.25">
      <c r="B14241" s="151"/>
      <c r="M14241" s="160"/>
    </row>
    <row r="14242" spans="2:13" x14ac:dyDescent="0.25">
      <c r="B14242" s="151"/>
      <c r="M14242" s="160"/>
    </row>
    <row r="14243" spans="2:13" x14ac:dyDescent="0.25">
      <c r="B14243" s="151"/>
      <c r="M14243" s="160"/>
    </row>
    <row r="14244" spans="2:13" x14ac:dyDescent="0.25">
      <c r="B14244" s="151"/>
      <c r="M14244" s="160"/>
    </row>
    <row r="14245" spans="2:13" x14ac:dyDescent="0.25">
      <c r="B14245" s="151"/>
      <c r="M14245" s="160"/>
    </row>
    <row r="14246" spans="2:13" x14ac:dyDescent="0.25">
      <c r="B14246" s="151"/>
      <c r="M14246" s="160"/>
    </row>
    <row r="14247" spans="2:13" x14ac:dyDescent="0.25">
      <c r="B14247" s="151"/>
      <c r="M14247" s="160"/>
    </row>
    <row r="14248" spans="2:13" x14ac:dyDescent="0.25">
      <c r="B14248" s="151"/>
      <c r="M14248" s="160"/>
    </row>
    <row r="14249" spans="2:13" x14ac:dyDescent="0.25">
      <c r="B14249" s="151"/>
      <c r="M14249" s="160"/>
    </row>
    <row r="14250" spans="2:13" x14ac:dyDescent="0.25">
      <c r="B14250" s="151"/>
      <c r="M14250" s="160"/>
    </row>
    <row r="14251" spans="2:13" x14ac:dyDescent="0.25">
      <c r="B14251" s="151"/>
      <c r="M14251" s="160"/>
    </row>
    <row r="14252" spans="2:13" x14ac:dyDescent="0.25">
      <c r="B14252" s="151"/>
      <c r="M14252" s="160"/>
    </row>
    <row r="14253" spans="2:13" x14ac:dyDescent="0.25">
      <c r="B14253" s="151"/>
      <c r="M14253" s="160"/>
    </row>
    <row r="14254" spans="2:13" x14ac:dyDescent="0.25">
      <c r="B14254" s="151"/>
      <c r="M14254" s="160"/>
    </row>
    <row r="14255" spans="2:13" x14ac:dyDescent="0.25">
      <c r="B14255" s="151"/>
      <c r="M14255" s="160"/>
    </row>
    <row r="14256" spans="2:13" x14ac:dyDescent="0.25">
      <c r="B14256" s="151"/>
      <c r="M14256" s="160"/>
    </row>
    <row r="14257" spans="2:13" x14ac:dyDescent="0.25">
      <c r="B14257" s="151"/>
      <c r="M14257" s="160"/>
    </row>
    <row r="14258" spans="2:13" x14ac:dyDescent="0.25">
      <c r="B14258" s="151"/>
      <c r="M14258" s="160"/>
    </row>
    <row r="14259" spans="2:13" x14ac:dyDescent="0.25">
      <c r="B14259" s="151"/>
      <c r="M14259" s="160"/>
    </row>
    <row r="14260" spans="2:13" x14ac:dyDescent="0.25">
      <c r="B14260" s="151"/>
      <c r="M14260" s="160"/>
    </row>
    <row r="14261" spans="2:13" x14ac:dyDescent="0.25">
      <c r="B14261" s="151"/>
      <c r="M14261" s="160"/>
    </row>
    <row r="14262" spans="2:13" x14ac:dyDescent="0.25">
      <c r="B14262" s="151"/>
      <c r="M14262" s="160"/>
    </row>
    <row r="14263" spans="2:13" x14ac:dyDescent="0.25">
      <c r="B14263" s="151"/>
      <c r="M14263" s="160"/>
    </row>
    <row r="14264" spans="2:13" x14ac:dyDescent="0.25">
      <c r="B14264" s="151"/>
      <c r="M14264" s="160"/>
    </row>
    <row r="14265" spans="2:13" x14ac:dyDescent="0.25">
      <c r="B14265" s="151"/>
      <c r="M14265" s="160"/>
    </row>
    <row r="14266" spans="2:13" x14ac:dyDescent="0.25">
      <c r="B14266" s="151"/>
      <c r="M14266" s="160"/>
    </row>
    <row r="14267" spans="2:13" x14ac:dyDescent="0.25">
      <c r="B14267" s="151"/>
      <c r="M14267" s="160"/>
    </row>
    <row r="14268" spans="2:13" x14ac:dyDescent="0.25">
      <c r="B14268" s="151"/>
      <c r="M14268" s="160"/>
    </row>
    <row r="14269" spans="2:13" x14ac:dyDescent="0.25">
      <c r="B14269" s="151"/>
      <c r="M14269" s="160"/>
    </row>
    <row r="14270" spans="2:13" x14ac:dyDescent="0.25">
      <c r="B14270" s="151"/>
      <c r="M14270" s="160"/>
    </row>
    <row r="14271" spans="2:13" x14ac:dyDescent="0.25">
      <c r="B14271" s="151"/>
      <c r="M14271" s="160"/>
    </row>
    <row r="14272" spans="2:13" x14ac:dyDescent="0.25">
      <c r="B14272" s="151"/>
      <c r="M14272" s="160"/>
    </row>
    <row r="14273" spans="2:13" x14ac:dyDescent="0.25">
      <c r="B14273" s="151"/>
      <c r="M14273" s="160"/>
    </row>
    <row r="14274" spans="2:13" x14ac:dyDescent="0.25">
      <c r="B14274" s="151"/>
      <c r="M14274" s="160"/>
    </row>
    <row r="14275" spans="2:13" x14ac:dyDescent="0.25">
      <c r="B14275" s="151"/>
      <c r="M14275" s="160"/>
    </row>
    <row r="14276" spans="2:13" x14ac:dyDescent="0.25">
      <c r="B14276" s="151"/>
      <c r="M14276" s="160"/>
    </row>
    <row r="14277" spans="2:13" x14ac:dyDescent="0.25">
      <c r="B14277" s="151"/>
      <c r="M14277" s="160"/>
    </row>
    <row r="14278" spans="2:13" x14ac:dyDescent="0.25">
      <c r="B14278" s="151"/>
      <c r="M14278" s="160"/>
    </row>
    <row r="14279" spans="2:13" x14ac:dyDescent="0.25">
      <c r="B14279" s="151"/>
      <c r="M14279" s="160"/>
    </row>
    <row r="14280" spans="2:13" x14ac:dyDescent="0.25">
      <c r="B14280" s="151"/>
      <c r="M14280" s="160"/>
    </row>
    <row r="14281" spans="2:13" x14ac:dyDescent="0.25">
      <c r="B14281" s="151"/>
      <c r="M14281" s="160"/>
    </row>
    <row r="14282" spans="2:13" x14ac:dyDescent="0.25">
      <c r="B14282" s="151"/>
      <c r="M14282" s="160"/>
    </row>
    <row r="14283" spans="2:13" x14ac:dyDescent="0.25">
      <c r="B14283" s="151"/>
      <c r="M14283" s="160"/>
    </row>
    <row r="14284" spans="2:13" x14ac:dyDescent="0.25">
      <c r="B14284" s="151"/>
      <c r="M14284" s="160"/>
    </row>
    <row r="14285" spans="2:13" x14ac:dyDescent="0.25">
      <c r="B14285" s="151"/>
      <c r="M14285" s="160"/>
    </row>
    <row r="14286" spans="2:13" x14ac:dyDescent="0.25">
      <c r="B14286" s="151"/>
      <c r="M14286" s="160"/>
    </row>
    <row r="14287" spans="2:13" x14ac:dyDescent="0.25">
      <c r="B14287" s="151"/>
      <c r="M14287" s="160"/>
    </row>
    <row r="14288" spans="2:13" x14ac:dyDescent="0.25">
      <c r="B14288" s="151"/>
      <c r="M14288" s="160"/>
    </row>
    <row r="14289" spans="2:13" x14ac:dyDescent="0.25">
      <c r="B14289" s="151"/>
      <c r="M14289" s="160"/>
    </row>
    <row r="14290" spans="2:13" x14ac:dyDescent="0.25">
      <c r="B14290" s="151"/>
      <c r="M14290" s="160"/>
    </row>
    <row r="14291" spans="2:13" x14ac:dyDescent="0.25">
      <c r="B14291" s="151"/>
      <c r="M14291" s="160"/>
    </row>
    <row r="14292" spans="2:13" x14ac:dyDescent="0.25">
      <c r="B14292" s="151"/>
      <c r="M14292" s="160"/>
    </row>
    <row r="14293" spans="2:13" x14ac:dyDescent="0.25">
      <c r="B14293" s="151"/>
      <c r="M14293" s="160"/>
    </row>
    <row r="14294" spans="2:13" x14ac:dyDescent="0.25">
      <c r="B14294" s="151"/>
      <c r="M14294" s="160"/>
    </row>
    <row r="14295" spans="2:13" x14ac:dyDescent="0.25">
      <c r="B14295" s="151"/>
      <c r="M14295" s="160"/>
    </row>
    <row r="14296" spans="2:13" x14ac:dyDescent="0.25">
      <c r="B14296" s="151"/>
      <c r="M14296" s="160"/>
    </row>
    <row r="14297" spans="2:13" x14ac:dyDescent="0.25">
      <c r="B14297" s="151"/>
      <c r="M14297" s="160"/>
    </row>
    <row r="14298" spans="2:13" x14ac:dyDescent="0.25">
      <c r="B14298" s="151"/>
      <c r="M14298" s="160"/>
    </row>
    <row r="14299" spans="2:13" x14ac:dyDescent="0.25">
      <c r="B14299" s="151"/>
      <c r="M14299" s="160"/>
    </row>
    <row r="14300" spans="2:13" x14ac:dyDescent="0.25">
      <c r="B14300" s="151"/>
      <c r="M14300" s="160"/>
    </row>
    <row r="14301" spans="2:13" x14ac:dyDescent="0.25">
      <c r="B14301" s="151"/>
      <c r="M14301" s="160"/>
    </row>
    <row r="14302" spans="2:13" x14ac:dyDescent="0.25">
      <c r="B14302" s="151"/>
      <c r="M14302" s="160"/>
    </row>
    <row r="14303" spans="2:13" x14ac:dyDescent="0.25">
      <c r="B14303" s="151"/>
      <c r="M14303" s="160"/>
    </row>
    <row r="14304" spans="2:13" x14ac:dyDescent="0.25">
      <c r="B14304" s="151"/>
      <c r="M14304" s="160"/>
    </row>
    <row r="14305" spans="2:13" x14ac:dyDescent="0.25">
      <c r="B14305" s="151"/>
      <c r="M14305" s="160"/>
    </row>
    <row r="14306" spans="2:13" x14ac:dyDescent="0.25">
      <c r="B14306" s="151"/>
      <c r="M14306" s="160"/>
    </row>
    <row r="14307" spans="2:13" x14ac:dyDescent="0.25">
      <c r="B14307" s="151"/>
      <c r="M14307" s="160"/>
    </row>
    <row r="14308" spans="2:13" x14ac:dyDescent="0.25">
      <c r="B14308" s="151"/>
      <c r="M14308" s="160"/>
    </row>
    <row r="14309" spans="2:13" x14ac:dyDescent="0.25">
      <c r="B14309" s="151"/>
      <c r="M14309" s="160"/>
    </row>
    <row r="14310" spans="2:13" x14ac:dyDescent="0.25">
      <c r="B14310" s="151"/>
      <c r="M14310" s="160"/>
    </row>
    <row r="14311" spans="2:13" x14ac:dyDescent="0.25">
      <c r="B14311" s="151"/>
      <c r="M14311" s="160"/>
    </row>
    <row r="14312" spans="2:13" x14ac:dyDescent="0.25">
      <c r="B14312" s="151"/>
      <c r="M14312" s="160"/>
    </row>
    <row r="14313" spans="2:13" x14ac:dyDescent="0.25">
      <c r="B14313" s="151"/>
      <c r="M14313" s="160"/>
    </row>
    <row r="14314" spans="2:13" x14ac:dyDescent="0.25">
      <c r="B14314" s="151"/>
      <c r="M14314" s="160"/>
    </row>
    <row r="14315" spans="2:13" x14ac:dyDescent="0.25">
      <c r="B14315" s="151"/>
      <c r="M14315" s="160"/>
    </row>
    <row r="14316" spans="2:13" x14ac:dyDescent="0.25">
      <c r="B14316" s="151"/>
      <c r="M14316" s="160"/>
    </row>
    <row r="14317" spans="2:13" x14ac:dyDescent="0.25">
      <c r="B14317" s="151"/>
      <c r="M14317" s="160"/>
    </row>
    <row r="14318" spans="2:13" x14ac:dyDescent="0.25">
      <c r="B14318" s="151"/>
      <c r="M14318" s="160"/>
    </row>
    <row r="14319" spans="2:13" x14ac:dyDescent="0.25">
      <c r="B14319" s="151"/>
      <c r="M14319" s="160"/>
    </row>
    <row r="14320" spans="2:13" x14ac:dyDescent="0.25">
      <c r="B14320" s="151"/>
      <c r="M14320" s="160"/>
    </row>
    <row r="14321" spans="2:13" x14ac:dyDescent="0.25">
      <c r="B14321" s="151"/>
      <c r="M14321" s="160"/>
    </row>
    <row r="14322" spans="2:13" x14ac:dyDescent="0.25">
      <c r="B14322" s="151"/>
      <c r="M14322" s="160"/>
    </row>
    <row r="14323" spans="2:13" x14ac:dyDescent="0.25">
      <c r="B14323" s="151"/>
      <c r="M14323" s="160"/>
    </row>
    <row r="14324" spans="2:13" x14ac:dyDescent="0.25">
      <c r="B14324" s="151"/>
      <c r="M14324" s="160"/>
    </row>
    <row r="14325" spans="2:13" x14ac:dyDescent="0.25">
      <c r="B14325" s="151"/>
      <c r="M14325" s="160"/>
    </row>
    <row r="14326" spans="2:13" x14ac:dyDescent="0.25">
      <c r="B14326" s="151"/>
      <c r="M14326" s="160"/>
    </row>
    <row r="14327" spans="2:13" x14ac:dyDescent="0.25">
      <c r="B14327" s="151"/>
      <c r="M14327" s="160"/>
    </row>
    <row r="14328" spans="2:13" x14ac:dyDescent="0.25">
      <c r="B14328" s="151"/>
      <c r="M14328" s="160"/>
    </row>
    <row r="14329" spans="2:13" x14ac:dyDescent="0.25">
      <c r="B14329" s="151"/>
      <c r="M14329" s="160"/>
    </row>
    <row r="14330" spans="2:13" x14ac:dyDescent="0.25">
      <c r="B14330" s="151"/>
      <c r="M14330" s="160"/>
    </row>
    <row r="14331" spans="2:13" x14ac:dyDescent="0.25">
      <c r="B14331" s="151"/>
      <c r="M14331" s="160"/>
    </row>
    <row r="14332" spans="2:13" x14ac:dyDescent="0.25">
      <c r="B14332" s="151"/>
      <c r="M14332" s="160"/>
    </row>
    <row r="14333" spans="2:13" x14ac:dyDescent="0.25">
      <c r="B14333" s="151"/>
      <c r="M14333" s="160"/>
    </row>
    <row r="14334" spans="2:13" x14ac:dyDescent="0.25">
      <c r="B14334" s="151"/>
      <c r="M14334" s="160"/>
    </row>
    <row r="14335" spans="2:13" x14ac:dyDescent="0.25">
      <c r="B14335" s="151"/>
      <c r="M14335" s="160"/>
    </row>
    <row r="14336" spans="2:13" x14ac:dyDescent="0.25">
      <c r="B14336" s="151"/>
      <c r="M14336" s="160"/>
    </row>
    <row r="14337" spans="2:13" x14ac:dyDescent="0.25">
      <c r="B14337" s="151"/>
      <c r="M14337" s="160"/>
    </row>
    <row r="14338" spans="2:13" x14ac:dyDescent="0.25">
      <c r="B14338" s="151"/>
      <c r="M14338" s="160"/>
    </row>
    <row r="14339" spans="2:13" x14ac:dyDescent="0.25">
      <c r="B14339" s="151"/>
      <c r="M14339" s="160"/>
    </row>
    <row r="14340" spans="2:13" x14ac:dyDescent="0.25">
      <c r="B14340" s="151"/>
      <c r="M14340" s="160"/>
    </row>
    <row r="14341" spans="2:13" x14ac:dyDescent="0.25">
      <c r="B14341" s="151"/>
      <c r="M14341" s="160"/>
    </row>
    <row r="14342" spans="2:13" x14ac:dyDescent="0.25">
      <c r="B14342" s="151"/>
      <c r="M14342" s="160"/>
    </row>
    <row r="14343" spans="2:13" x14ac:dyDescent="0.25">
      <c r="B14343" s="151"/>
      <c r="M14343" s="160"/>
    </row>
    <row r="14344" spans="2:13" x14ac:dyDescent="0.25">
      <c r="B14344" s="151"/>
      <c r="M14344" s="160"/>
    </row>
    <row r="14345" spans="2:13" x14ac:dyDescent="0.25">
      <c r="B14345" s="151"/>
      <c r="M14345" s="160"/>
    </row>
    <row r="14346" spans="2:13" x14ac:dyDescent="0.25">
      <c r="B14346" s="151"/>
      <c r="M14346" s="160"/>
    </row>
    <row r="14347" spans="2:13" x14ac:dyDescent="0.25">
      <c r="B14347" s="151"/>
      <c r="M14347" s="160"/>
    </row>
    <row r="14348" spans="2:13" x14ac:dyDescent="0.25">
      <c r="B14348" s="151"/>
      <c r="M14348" s="160"/>
    </row>
    <row r="14349" spans="2:13" x14ac:dyDescent="0.25">
      <c r="B14349" s="151"/>
      <c r="M14349" s="160"/>
    </row>
    <row r="14350" spans="2:13" x14ac:dyDescent="0.25">
      <c r="B14350" s="151"/>
      <c r="M14350" s="160"/>
    </row>
    <row r="14351" spans="2:13" x14ac:dyDescent="0.25">
      <c r="B14351" s="151"/>
      <c r="M14351" s="160"/>
    </row>
    <row r="14352" spans="2:13" x14ac:dyDescent="0.25">
      <c r="B14352" s="151"/>
      <c r="M14352" s="160"/>
    </row>
    <row r="14353" spans="2:13" x14ac:dyDescent="0.25">
      <c r="B14353" s="151"/>
      <c r="M14353" s="160"/>
    </row>
    <row r="14354" spans="2:13" x14ac:dyDescent="0.25">
      <c r="B14354" s="151"/>
      <c r="M14354" s="160"/>
    </row>
    <row r="14355" spans="2:13" x14ac:dyDescent="0.25">
      <c r="B14355" s="151"/>
      <c r="M14355" s="160"/>
    </row>
    <row r="14356" spans="2:13" x14ac:dyDescent="0.25">
      <c r="B14356" s="151"/>
      <c r="M14356" s="160"/>
    </row>
    <row r="14357" spans="2:13" x14ac:dyDescent="0.25">
      <c r="B14357" s="151"/>
      <c r="M14357" s="160"/>
    </row>
    <row r="14358" spans="2:13" x14ac:dyDescent="0.25">
      <c r="B14358" s="151"/>
      <c r="M14358" s="160"/>
    </row>
    <row r="14359" spans="2:13" x14ac:dyDescent="0.25">
      <c r="B14359" s="151"/>
      <c r="M14359" s="160"/>
    </row>
    <row r="14360" spans="2:13" x14ac:dyDescent="0.25">
      <c r="B14360" s="151"/>
      <c r="M14360" s="160"/>
    </row>
    <row r="14361" spans="2:13" x14ac:dyDescent="0.25">
      <c r="B14361" s="151"/>
      <c r="M14361" s="160"/>
    </row>
    <row r="14362" spans="2:13" x14ac:dyDescent="0.25">
      <c r="B14362" s="151"/>
      <c r="M14362" s="160"/>
    </row>
    <row r="14363" spans="2:13" x14ac:dyDescent="0.25">
      <c r="B14363" s="151"/>
      <c r="M14363" s="160"/>
    </row>
    <row r="14364" spans="2:13" x14ac:dyDescent="0.25">
      <c r="B14364" s="151"/>
      <c r="M14364" s="160"/>
    </row>
    <row r="14365" spans="2:13" x14ac:dyDescent="0.25">
      <c r="B14365" s="151"/>
      <c r="M14365" s="160"/>
    </row>
    <row r="14366" spans="2:13" x14ac:dyDescent="0.25">
      <c r="B14366" s="151"/>
      <c r="M14366" s="160"/>
    </row>
    <row r="14367" spans="2:13" x14ac:dyDescent="0.25">
      <c r="B14367" s="151"/>
      <c r="M14367" s="160"/>
    </row>
    <row r="14368" spans="2:13" x14ac:dyDescent="0.25">
      <c r="B14368" s="151"/>
      <c r="M14368" s="160"/>
    </row>
    <row r="14369" spans="2:13" x14ac:dyDescent="0.25">
      <c r="B14369" s="151"/>
      <c r="M14369" s="160"/>
    </row>
    <row r="14370" spans="2:13" x14ac:dyDescent="0.25">
      <c r="B14370" s="151"/>
      <c r="M14370" s="160"/>
    </row>
    <row r="14371" spans="2:13" x14ac:dyDescent="0.25">
      <c r="B14371" s="151"/>
      <c r="M14371" s="160"/>
    </row>
    <row r="14372" spans="2:13" x14ac:dyDescent="0.25">
      <c r="B14372" s="151"/>
      <c r="M14372" s="160"/>
    </row>
    <row r="14373" spans="2:13" x14ac:dyDescent="0.25">
      <c r="B14373" s="151"/>
      <c r="M14373" s="160"/>
    </row>
    <row r="14374" spans="2:13" x14ac:dyDescent="0.25">
      <c r="B14374" s="151"/>
      <c r="M14374" s="160"/>
    </row>
    <row r="14375" spans="2:13" x14ac:dyDescent="0.25">
      <c r="B14375" s="151"/>
      <c r="M14375" s="160"/>
    </row>
    <row r="14376" spans="2:13" x14ac:dyDescent="0.25">
      <c r="B14376" s="151"/>
      <c r="M14376" s="160"/>
    </row>
    <row r="14377" spans="2:13" x14ac:dyDescent="0.25">
      <c r="B14377" s="151"/>
      <c r="M14377" s="160"/>
    </row>
    <row r="14378" spans="2:13" x14ac:dyDescent="0.25">
      <c r="B14378" s="151"/>
      <c r="M14378" s="160"/>
    </row>
    <row r="14379" spans="2:13" x14ac:dyDescent="0.25">
      <c r="B14379" s="151"/>
      <c r="M14379" s="160"/>
    </row>
    <row r="14380" spans="2:13" x14ac:dyDescent="0.25">
      <c r="B14380" s="151"/>
      <c r="M14380" s="160"/>
    </row>
    <row r="14381" spans="2:13" x14ac:dyDescent="0.25">
      <c r="B14381" s="151"/>
      <c r="M14381" s="160"/>
    </row>
    <row r="14382" spans="2:13" x14ac:dyDescent="0.25">
      <c r="B14382" s="151"/>
      <c r="M14382" s="160"/>
    </row>
    <row r="14383" spans="2:13" x14ac:dyDescent="0.25">
      <c r="B14383" s="151"/>
      <c r="M14383" s="160"/>
    </row>
    <row r="14384" spans="2:13" x14ac:dyDescent="0.25">
      <c r="B14384" s="151"/>
      <c r="M14384" s="160"/>
    </row>
    <row r="14385" spans="2:13" x14ac:dyDescent="0.25">
      <c r="B14385" s="151"/>
      <c r="M14385" s="160"/>
    </row>
    <row r="14386" spans="2:13" x14ac:dyDescent="0.25">
      <c r="B14386" s="151"/>
      <c r="M14386" s="160"/>
    </row>
    <row r="14387" spans="2:13" x14ac:dyDescent="0.25">
      <c r="B14387" s="151"/>
      <c r="M14387" s="160"/>
    </row>
    <row r="14388" spans="2:13" x14ac:dyDescent="0.25">
      <c r="B14388" s="151"/>
      <c r="M14388" s="160"/>
    </row>
    <row r="14389" spans="2:13" x14ac:dyDescent="0.25">
      <c r="B14389" s="151"/>
      <c r="M14389" s="160"/>
    </row>
    <row r="14390" spans="2:13" x14ac:dyDescent="0.25">
      <c r="B14390" s="151"/>
      <c r="M14390" s="160"/>
    </row>
    <row r="14391" spans="2:13" x14ac:dyDescent="0.25">
      <c r="B14391" s="151"/>
      <c r="M14391" s="160"/>
    </row>
    <row r="14392" spans="2:13" x14ac:dyDescent="0.25">
      <c r="B14392" s="151"/>
      <c r="M14392" s="160"/>
    </row>
    <row r="14393" spans="2:13" x14ac:dyDescent="0.25">
      <c r="B14393" s="151"/>
      <c r="M14393" s="160"/>
    </row>
    <row r="14394" spans="2:13" x14ac:dyDescent="0.25">
      <c r="B14394" s="151"/>
      <c r="M14394" s="160"/>
    </row>
    <row r="14395" spans="2:13" x14ac:dyDescent="0.25">
      <c r="B14395" s="151"/>
      <c r="M14395" s="160"/>
    </row>
    <row r="14396" spans="2:13" x14ac:dyDescent="0.25">
      <c r="B14396" s="151"/>
      <c r="M14396" s="160"/>
    </row>
    <row r="14397" spans="2:13" x14ac:dyDescent="0.25">
      <c r="B14397" s="151"/>
      <c r="M14397" s="160"/>
    </row>
    <row r="14398" spans="2:13" x14ac:dyDescent="0.25">
      <c r="B14398" s="151"/>
      <c r="M14398" s="160"/>
    </row>
    <row r="14399" spans="2:13" x14ac:dyDescent="0.25">
      <c r="B14399" s="151"/>
      <c r="M14399" s="160"/>
    </row>
    <row r="14400" spans="2:13" x14ac:dyDescent="0.25">
      <c r="B14400" s="151"/>
      <c r="M14400" s="160"/>
    </row>
    <row r="14401" spans="2:13" x14ac:dyDescent="0.25">
      <c r="B14401" s="151"/>
      <c r="M14401" s="160"/>
    </row>
    <row r="14402" spans="2:13" x14ac:dyDescent="0.25">
      <c r="B14402" s="151"/>
      <c r="M14402" s="160"/>
    </row>
    <row r="14403" spans="2:13" x14ac:dyDescent="0.25">
      <c r="B14403" s="151"/>
      <c r="M14403" s="160"/>
    </row>
    <row r="14404" spans="2:13" x14ac:dyDescent="0.25">
      <c r="B14404" s="151"/>
      <c r="M14404" s="160"/>
    </row>
    <row r="14405" spans="2:13" x14ac:dyDescent="0.25">
      <c r="B14405" s="151"/>
      <c r="M14405" s="160"/>
    </row>
    <row r="14406" spans="2:13" x14ac:dyDescent="0.25">
      <c r="B14406" s="151"/>
      <c r="M14406" s="160"/>
    </row>
    <row r="14407" spans="2:13" x14ac:dyDescent="0.25">
      <c r="B14407" s="151"/>
      <c r="M14407" s="160"/>
    </row>
    <row r="14408" spans="2:13" x14ac:dyDescent="0.25">
      <c r="B14408" s="151"/>
      <c r="M14408" s="160"/>
    </row>
    <row r="14409" spans="2:13" x14ac:dyDescent="0.25">
      <c r="B14409" s="151"/>
      <c r="M14409" s="160"/>
    </row>
    <row r="14410" spans="2:13" x14ac:dyDescent="0.25">
      <c r="B14410" s="151"/>
      <c r="M14410" s="160"/>
    </row>
    <row r="14411" spans="2:13" x14ac:dyDescent="0.25">
      <c r="B14411" s="151"/>
      <c r="M14411" s="160"/>
    </row>
    <row r="14412" spans="2:13" x14ac:dyDescent="0.25">
      <c r="B14412" s="151"/>
      <c r="M14412" s="160"/>
    </row>
    <row r="14413" spans="2:13" x14ac:dyDescent="0.25">
      <c r="B14413" s="151"/>
      <c r="M14413" s="160"/>
    </row>
    <row r="14414" spans="2:13" x14ac:dyDescent="0.25">
      <c r="B14414" s="151"/>
      <c r="M14414" s="160"/>
    </row>
    <row r="14415" spans="2:13" x14ac:dyDescent="0.25">
      <c r="B14415" s="151"/>
      <c r="M14415" s="160"/>
    </row>
    <row r="14416" spans="2:13" x14ac:dyDescent="0.25">
      <c r="B14416" s="151"/>
      <c r="M14416" s="160"/>
    </row>
    <row r="14417" spans="2:13" x14ac:dyDescent="0.25">
      <c r="B14417" s="151"/>
      <c r="M14417" s="160"/>
    </row>
    <row r="14418" spans="2:13" x14ac:dyDescent="0.25">
      <c r="B14418" s="151"/>
      <c r="M14418" s="160"/>
    </row>
    <row r="14419" spans="2:13" x14ac:dyDescent="0.25">
      <c r="B14419" s="151"/>
      <c r="M14419" s="160"/>
    </row>
    <row r="14420" spans="2:13" x14ac:dyDescent="0.25">
      <c r="B14420" s="151"/>
      <c r="M14420" s="160"/>
    </row>
    <row r="14421" spans="2:13" x14ac:dyDescent="0.25">
      <c r="B14421" s="151"/>
      <c r="M14421" s="160"/>
    </row>
    <row r="14422" spans="2:13" x14ac:dyDescent="0.25">
      <c r="B14422" s="151"/>
      <c r="M14422" s="160"/>
    </row>
    <row r="14423" spans="2:13" x14ac:dyDescent="0.25">
      <c r="B14423" s="151"/>
      <c r="M14423" s="160"/>
    </row>
    <row r="14424" spans="2:13" x14ac:dyDescent="0.25">
      <c r="B14424" s="151"/>
      <c r="M14424" s="160"/>
    </row>
    <row r="14425" spans="2:13" x14ac:dyDescent="0.25">
      <c r="B14425" s="151"/>
      <c r="M14425" s="160"/>
    </row>
    <row r="14426" spans="2:13" x14ac:dyDescent="0.25">
      <c r="B14426" s="151"/>
      <c r="M14426" s="160"/>
    </row>
    <row r="14427" spans="2:13" x14ac:dyDescent="0.25">
      <c r="B14427" s="151"/>
      <c r="M14427" s="160"/>
    </row>
    <row r="14428" spans="2:13" x14ac:dyDescent="0.25">
      <c r="B14428" s="151"/>
      <c r="M14428" s="160"/>
    </row>
    <row r="14429" spans="2:13" x14ac:dyDescent="0.25">
      <c r="B14429" s="151"/>
      <c r="M14429" s="160"/>
    </row>
    <row r="14430" spans="2:13" x14ac:dyDescent="0.25">
      <c r="B14430" s="151"/>
      <c r="M14430" s="160"/>
    </row>
    <row r="14431" spans="2:13" x14ac:dyDescent="0.25">
      <c r="B14431" s="151"/>
      <c r="M14431" s="160"/>
    </row>
    <row r="14432" spans="2:13" x14ac:dyDescent="0.25">
      <c r="B14432" s="151"/>
      <c r="M14432" s="160"/>
    </row>
    <row r="14433" spans="2:13" x14ac:dyDescent="0.25">
      <c r="B14433" s="151"/>
      <c r="M14433" s="160"/>
    </row>
    <row r="14434" spans="2:13" x14ac:dyDescent="0.25">
      <c r="B14434" s="151"/>
      <c r="M14434" s="160"/>
    </row>
    <row r="14435" spans="2:13" x14ac:dyDescent="0.25">
      <c r="B14435" s="151"/>
      <c r="M14435" s="160"/>
    </row>
    <row r="14436" spans="2:13" x14ac:dyDescent="0.25">
      <c r="B14436" s="151"/>
      <c r="M14436" s="160"/>
    </row>
    <row r="14437" spans="2:13" x14ac:dyDescent="0.25">
      <c r="B14437" s="151"/>
      <c r="M14437" s="160"/>
    </row>
    <row r="14438" spans="2:13" x14ac:dyDescent="0.25">
      <c r="B14438" s="151"/>
      <c r="M14438" s="160"/>
    </row>
    <row r="14439" spans="2:13" x14ac:dyDescent="0.25">
      <c r="B14439" s="151"/>
      <c r="M14439" s="160"/>
    </row>
    <row r="14440" spans="2:13" x14ac:dyDescent="0.25">
      <c r="B14440" s="151"/>
      <c r="M14440" s="160"/>
    </row>
    <row r="14441" spans="2:13" x14ac:dyDescent="0.25">
      <c r="B14441" s="151"/>
      <c r="M14441" s="160"/>
    </row>
    <row r="14442" spans="2:13" x14ac:dyDescent="0.25">
      <c r="B14442" s="151"/>
      <c r="M14442" s="160"/>
    </row>
    <row r="14443" spans="2:13" x14ac:dyDescent="0.25">
      <c r="B14443" s="151"/>
      <c r="M14443" s="160"/>
    </row>
    <row r="14444" spans="2:13" x14ac:dyDescent="0.25">
      <c r="B14444" s="151"/>
      <c r="M14444" s="160"/>
    </row>
    <row r="14445" spans="2:13" x14ac:dyDescent="0.25">
      <c r="B14445" s="151"/>
      <c r="M14445" s="160"/>
    </row>
    <row r="14446" spans="2:13" x14ac:dyDescent="0.25">
      <c r="B14446" s="151"/>
      <c r="M14446" s="160"/>
    </row>
    <row r="14447" spans="2:13" x14ac:dyDescent="0.25">
      <c r="B14447" s="151"/>
      <c r="M14447" s="160"/>
    </row>
    <row r="14448" spans="2:13" x14ac:dyDescent="0.25">
      <c r="B14448" s="151"/>
      <c r="M14448" s="160"/>
    </row>
    <row r="14449" spans="2:13" x14ac:dyDescent="0.25">
      <c r="B14449" s="151"/>
      <c r="M14449" s="160"/>
    </row>
    <row r="14450" spans="2:13" x14ac:dyDescent="0.25">
      <c r="B14450" s="151"/>
      <c r="M14450" s="160"/>
    </row>
    <row r="14451" spans="2:13" x14ac:dyDescent="0.25">
      <c r="B14451" s="151"/>
      <c r="M14451" s="160"/>
    </row>
    <row r="14452" spans="2:13" x14ac:dyDescent="0.25">
      <c r="B14452" s="151"/>
      <c r="M14452" s="160"/>
    </row>
    <row r="14453" spans="2:13" x14ac:dyDescent="0.25">
      <c r="B14453" s="151"/>
      <c r="M14453" s="160"/>
    </row>
    <row r="14454" spans="2:13" x14ac:dyDescent="0.25">
      <c r="B14454" s="151"/>
      <c r="M14454" s="160"/>
    </row>
    <row r="14455" spans="2:13" x14ac:dyDescent="0.25">
      <c r="B14455" s="151"/>
      <c r="M14455" s="160"/>
    </row>
    <row r="14456" spans="2:13" x14ac:dyDescent="0.25">
      <c r="B14456" s="151"/>
      <c r="M14456" s="160"/>
    </row>
    <row r="14457" spans="2:13" x14ac:dyDescent="0.25">
      <c r="B14457" s="151"/>
      <c r="M14457" s="160"/>
    </row>
    <row r="14458" spans="2:13" x14ac:dyDescent="0.25">
      <c r="B14458" s="151"/>
      <c r="M14458" s="160"/>
    </row>
    <row r="14459" spans="2:13" x14ac:dyDescent="0.25">
      <c r="B14459" s="151"/>
      <c r="M14459" s="160"/>
    </row>
    <row r="14460" spans="2:13" x14ac:dyDescent="0.25">
      <c r="B14460" s="151"/>
      <c r="M14460" s="160"/>
    </row>
    <row r="14461" spans="2:13" x14ac:dyDescent="0.25">
      <c r="B14461" s="151"/>
      <c r="M14461" s="160"/>
    </row>
    <row r="14462" spans="2:13" x14ac:dyDescent="0.25">
      <c r="B14462" s="151"/>
      <c r="M14462" s="160"/>
    </row>
    <row r="14463" spans="2:13" x14ac:dyDescent="0.25">
      <c r="B14463" s="151"/>
      <c r="M14463" s="160"/>
    </row>
    <row r="14464" spans="2:13" x14ac:dyDescent="0.25">
      <c r="B14464" s="151"/>
      <c r="M14464" s="160"/>
    </row>
    <row r="14465" spans="2:13" x14ac:dyDescent="0.25">
      <c r="B14465" s="151"/>
      <c r="M14465" s="160"/>
    </row>
    <row r="14466" spans="2:13" x14ac:dyDescent="0.25">
      <c r="B14466" s="151"/>
      <c r="M14466" s="160"/>
    </row>
    <row r="14467" spans="2:13" x14ac:dyDescent="0.25">
      <c r="B14467" s="151"/>
      <c r="M14467" s="160"/>
    </row>
    <row r="14468" spans="2:13" x14ac:dyDescent="0.25">
      <c r="B14468" s="151"/>
      <c r="M14468" s="160"/>
    </row>
    <row r="14469" spans="2:13" x14ac:dyDescent="0.25">
      <c r="B14469" s="151"/>
      <c r="M14469" s="160"/>
    </row>
    <row r="14470" spans="2:13" x14ac:dyDescent="0.25">
      <c r="B14470" s="151"/>
      <c r="M14470" s="160"/>
    </row>
    <row r="14471" spans="2:13" x14ac:dyDescent="0.25">
      <c r="B14471" s="151"/>
      <c r="M14471" s="160"/>
    </row>
    <row r="14472" spans="2:13" x14ac:dyDescent="0.25">
      <c r="B14472" s="151"/>
      <c r="M14472" s="160"/>
    </row>
    <row r="14473" spans="2:13" x14ac:dyDescent="0.25">
      <c r="B14473" s="151"/>
      <c r="M14473" s="160"/>
    </row>
    <row r="14474" spans="2:13" x14ac:dyDescent="0.25">
      <c r="B14474" s="151"/>
      <c r="M14474" s="160"/>
    </row>
    <row r="14475" spans="2:13" x14ac:dyDescent="0.25">
      <c r="B14475" s="151"/>
      <c r="M14475" s="160"/>
    </row>
    <row r="14476" spans="2:13" x14ac:dyDescent="0.25">
      <c r="B14476" s="151"/>
      <c r="M14476" s="160"/>
    </row>
    <row r="14477" spans="2:13" x14ac:dyDescent="0.25">
      <c r="B14477" s="151"/>
      <c r="M14477" s="160"/>
    </row>
    <row r="14478" spans="2:13" x14ac:dyDescent="0.25">
      <c r="B14478" s="151"/>
      <c r="M14478" s="160"/>
    </row>
    <row r="14479" spans="2:13" x14ac:dyDescent="0.25">
      <c r="B14479" s="151"/>
      <c r="M14479" s="160"/>
    </row>
    <row r="14480" spans="2:13" x14ac:dyDescent="0.25">
      <c r="B14480" s="151"/>
      <c r="M14480" s="160"/>
    </row>
    <row r="14481" spans="2:13" x14ac:dyDescent="0.25">
      <c r="B14481" s="151"/>
      <c r="M14481" s="160"/>
    </row>
    <row r="14482" spans="2:13" x14ac:dyDescent="0.25">
      <c r="B14482" s="151"/>
      <c r="M14482" s="160"/>
    </row>
    <row r="14483" spans="2:13" x14ac:dyDescent="0.25">
      <c r="B14483" s="151"/>
      <c r="M14483" s="160"/>
    </row>
    <row r="14484" spans="2:13" x14ac:dyDescent="0.25">
      <c r="B14484" s="151"/>
      <c r="M14484" s="160"/>
    </row>
    <row r="14485" spans="2:13" x14ac:dyDescent="0.25">
      <c r="B14485" s="151"/>
      <c r="M14485" s="160"/>
    </row>
    <row r="14486" spans="2:13" x14ac:dyDescent="0.25">
      <c r="B14486" s="151"/>
      <c r="M14486" s="160"/>
    </row>
    <row r="14487" spans="2:13" x14ac:dyDescent="0.25">
      <c r="B14487" s="151"/>
      <c r="M14487" s="160"/>
    </row>
    <row r="14488" spans="2:13" x14ac:dyDescent="0.25">
      <c r="B14488" s="151"/>
      <c r="M14488" s="160"/>
    </row>
    <row r="14489" spans="2:13" x14ac:dyDescent="0.25">
      <c r="B14489" s="151"/>
      <c r="M14489" s="160"/>
    </row>
    <row r="14490" spans="2:13" x14ac:dyDescent="0.25">
      <c r="B14490" s="151"/>
      <c r="M14490" s="160"/>
    </row>
    <row r="14491" spans="2:13" x14ac:dyDescent="0.25">
      <c r="B14491" s="151"/>
      <c r="M14491" s="160"/>
    </row>
    <row r="14492" spans="2:13" x14ac:dyDescent="0.25">
      <c r="B14492" s="151"/>
      <c r="M14492" s="160"/>
    </row>
    <row r="14493" spans="2:13" x14ac:dyDescent="0.25">
      <c r="B14493" s="151"/>
      <c r="M14493" s="160"/>
    </row>
    <row r="14494" spans="2:13" x14ac:dyDescent="0.25">
      <c r="B14494" s="151"/>
      <c r="M14494" s="160"/>
    </row>
    <row r="14495" spans="2:13" x14ac:dyDescent="0.25">
      <c r="B14495" s="151"/>
      <c r="M14495" s="160"/>
    </row>
    <row r="14496" spans="2:13" x14ac:dyDescent="0.25">
      <c r="B14496" s="151"/>
      <c r="M14496" s="160"/>
    </row>
    <row r="14497" spans="2:13" x14ac:dyDescent="0.25">
      <c r="B14497" s="151"/>
      <c r="M14497" s="160"/>
    </row>
    <row r="14498" spans="2:13" x14ac:dyDescent="0.25">
      <c r="B14498" s="151"/>
      <c r="M14498" s="160"/>
    </row>
    <row r="14499" spans="2:13" x14ac:dyDescent="0.25">
      <c r="B14499" s="151"/>
      <c r="M14499" s="160"/>
    </row>
    <row r="14500" spans="2:13" x14ac:dyDescent="0.25">
      <c r="B14500" s="151"/>
      <c r="M14500" s="160"/>
    </row>
    <row r="14501" spans="2:13" x14ac:dyDescent="0.25">
      <c r="B14501" s="151"/>
      <c r="M14501" s="160"/>
    </row>
    <row r="14502" spans="2:13" x14ac:dyDescent="0.25">
      <c r="B14502" s="151"/>
      <c r="M14502" s="160"/>
    </row>
    <row r="14503" spans="2:13" x14ac:dyDescent="0.25">
      <c r="B14503" s="151"/>
      <c r="M14503" s="160"/>
    </row>
    <row r="14504" spans="2:13" x14ac:dyDescent="0.25">
      <c r="B14504" s="151"/>
      <c r="M14504" s="160"/>
    </row>
    <row r="14505" spans="2:13" x14ac:dyDescent="0.25">
      <c r="B14505" s="151"/>
      <c r="M14505" s="160"/>
    </row>
    <row r="14506" spans="2:13" x14ac:dyDescent="0.25">
      <c r="B14506" s="151"/>
      <c r="M14506" s="160"/>
    </row>
    <row r="14507" spans="2:13" x14ac:dyDescent="0.25">
      <c r="B14507" s="151"/>
      <c r="M14507" s="160"/>
    </row>
    <row r="14508" spans="2:13" x14ac:dyDescent="0.25">
      <c r="B14508" s="151"/>
      <c r="M14508" s="160"/>
    </row>
    <row r="14509" spans="2:13" x14ac:dyDescent="0.25">
      <c r="B14509" s="151"/>
      <c r="M14509" s="160"/>
    </row>
    <row r="14510" spans="2:13" x14ac:dyDescent="0.25">
      <c r="B14510" s="151"/>
      <c r="M14510" s="160"/>
    </row>
    <row r="14511" spans="2:13" x14ac:dyDescent="0.25">
      <c r="B14511" s="151"/>
      <c r="M14511" s="160"/>
    </row>
    <row r="14512" spans="2:13" x14ac:dyDescent="0.25">
      <c r="B14512" s="151"/>
      <c r="M14512" s="160"/>
    </row>
    <row r="14513" spans="2:13" x14ac:dyDescent="0.25">
      <c r="B14513" s="151"/>
      <c r="M14513" s="160"/>
    </row>
    <row r="14514" spans="2:13" x14ac:dyDescent="0.25">
      <c r="B14514" s="151"/>
      <c r="M14514" s="160"/>
    </row>
    <row r="14515" spans="2:13" x14ac:dyDescent="0.25">
      <c r="B14515" s="151"/>
      <c r="M14515" s="160"/>
    </row>
    <row r="14516" spans="2:13" x14ac:dyDescent="0.25">
      <c r="B14516" s="151"/>
      <c r="M14516" s="160"/>
    </row>
    <row r="14517" spans="2:13" x14ac:dyDescent="0.25">
      <c r="B14517" s="151"/>
      <c r="M14517" s="160"/>
    </row>
    <row r="14518" spans="2:13" x14ac:dyDescent="0.25">
      <c r="B14518" s="151"/>
      <c r="M14518" s="160"/>
    </row>
    <row r="14519" spans="2:13" x14ac:dyDescent="0.25">
      <c r="B14519" s="151"/>
      <c r="M14519" s="160"/>
    </row>
    <row r="14520" spans="2:13" x14ac:dyDescent="0.25">
      <c r="B14520" s="151"/>
      <c r="M14520" s="160"/>
    </row>
    <row r="14521" spans="2:13" x14ac:dyDescent="0.25">
      <c r="B14521" s="151"/>
      <c r="M14521" s="160"/>
    </row>
    <row r="14522" spans="2:13" x14ac:dyDescent="0.25">
      <c r="B14522" s="151"/>
      <c r="M14522" s="160"/>
    </row>
    <row r="14523" spans="2:13" x14ac:dyDescent="0.25">
      <c r="B14523" s="151"/>
      <c r="M14523" s="160"/>
    </row>
    <row r="14524" spans="2:13" x14ac:dyDescent="0.25">
      <c r="B14524" s="151"/>
      <c r="M14524" s="160"/>
    </row>
    <row r="14525" spans="2:13" x14ac:dyDescent="0.25">
      <c r="B14525" s="151"/>
      <c r="M14525" s="160"/>
    </row>
    <row r="14526" spans="2:13" x14ac:dyDescent="0.25">
      <c r="B14526" s="151"/>
      <c r="M14526" s="160"/>
    </row>
    <row r="14527" spans="2:13" x14ac:dyDescent="0.25">
      <c r="B14527" s="151"/>
      <c r="M14527" s="160"/>
    </row>
    <row r="14528" spans="2:13" x14ac:dyDescent="0.25">
      <c r="B14528" s="151"/>
      <c r="M14528" s="160"/>
    </row>
    <row r="14529" spans="2:13" x14ac:dyDescent="0.25">
      <c r="B14529" s="151"/>
      <c r="M14529" s="160"/>
    </row>
    <row r="14530" spans="2:13" x14ac:dyDescent="0.25">
      <c r="B14530" s="151"/>
      <c r="M14530" s="160"/>
    </row>
    <row r="14531" spans="2:13" x14ac:dyDescent="0.25">
      <c r="B14531" s="151"/>
      <c r="M14531" s="160"/>
    </row>
    <row r="14532" spans="2:13" x14ac:dyDescent="0.25">
      <c r="B14532" s="151"/>
      <c r="M14532" s="160"/>
    </row>
    <row r="14533" spans="2:13" x14ac:dyDescent="0.25">
      <c r="B14533" s="151"/>
      <c r="M14533" s="160"/>
    </row>
    <row r="14534" spans="2:13" x14ac:dyDescent="0.25">
      <c r="B14534" s="151"/>
      <c r="M14534" s="160"/>
    </row>
    <row r="14535" spans="2:13" x14ac:dyDescent="0.25">
      <c r="B14535" s="151"/>
      <c r="M14535" s="160"/>
    </row>
    <row r="14536" spans="2:13" x14ac:dyDescent="0.25">
      <c r="B14536" s="151"/>
      <c r="M14536" s="160"/>
    </row>
    <row r="14537" spans="2:13" x14ac:dyDescent="0.25">
      <c r="B14537" s="151"/>
      <c r="M14537" s="160"/>
    </row>
    <row r="14538" spans="2:13" x14ac:dyDescent="0.25">
      <c r="B14538" s="151"/>
      <c r="M14538" s="160"/>
    </row>
    <row r="14539" spans="2:13" x14ac:dyDescent="0.25">
      <c r="B14539" s="151"/>
      <c r="M14539" s="160"/>
    </row>
    <row r="14540" spans="2:13" x14ac:dyDescent="0.25">
      <c r="B14540" s="151"/>
      <c r="M14540" s="160"/>
    </row>
    <row r="14541" spans="2:13" x14ac:dyDescent="0.25">
      <c r="B14541" s="151"/>
      <c r="M14541" s="160"/>
    </row>
    <row r="14542" spans="2:13" x14ac:dyDescent="0.25">
      <c r="B14542" s="151"/>
      <c r="M14542" s="160"/>
    </row>
    <row r="14543" spans="2:13" x14ac:dyDescent="0.25">
      <c r="B14543" s="151"/>
      <c r="M14543" s="160"/>
    </row>
    <row r="14544" spans="2:13" x14ac:dyDescent="0.25">
      <c r="B14544" s="151"/>
      <c r="M14544" s="160"/>
    </row>
    <row r="14545" spans="2:13" x14ac:dyDescent="0.25">
      <c r="B14545" s="151"/>
      <c r="M14545" s="160"/>
    </row>
    <row r="14546" spans="2:13" x14ac:dyDescent="0.25">
      <c r="B14546" s="151"/>
      <c r="M14546" s="160"/>
    </row>
    <row r="14547" spans="2:13" x14ac:dyDescent="0.25">
      <c r="B14547" s="151"/>
      <c r="M14547" s="160"/>
    </row>
    <row r="14548" spans="2:13" x14ac:dyDescent="0.25">
      <c r="B14548" s="151"/>
      <c r="M14548" s="160"/>
    </row>
    <row r="14549" spans="2:13" x14ac:dyDescent="0.25">
      <c r="B14549" s="151"/>
      <c r="M14549" s="160"/>
    </row>
    <row r="14550" spans="2:13" x14ac:dyDescent="0.25">
      <c r="B14550" s="151"/>
      <c r="M14550" s="160"/>
    </row>
    <row r="14551" spans="2:13" x14ac:dyDescent="0.25">
      <c r="B14551" s="151"/>
      <c r="M14551" s="160"/>
    </row>
    <row r="14552" spans="2:13" x14ac:dyDescent="0.25">
      <c r="B14552" s="151"/>
      <c r="M14552" s="160"/>
    </row>
    <row r="14553" spans="2:13" x14ac:dyDescent="0.25">
      <c r="B14553" s="151"/>
      <c r="M14553" s="160"/>
    </row>
    <row r="14554" spans="2:13" x14ac:dyDescent="0.25">
      <c r="B14554" s="151"/>
      <c r="M14554" s="160"/>
    </row>
    <row r="14555" spans="2:13" x14ac:dyDescent="0.25">
      <c r="B14555" s="151"/>
      <c r="M14555" s="160"/>
    </row>
    <row r="14556" spans="2:13" x14ac:dyDescent="0.25">
      <c r="B14556" s="151"/>
      <c r="M14556" s="160"/>
    </row>
    <row r="14557" spans="2:13" x14ac:dyDescent="0.25">
      <c r="B14557" s="151"/>
      <c r="M14557" s="160"/>
    </row>
    <row r="14558" spans="2:13" x14ac:dyDescent="0.25">
      <c r="B14558" s="151"/>
      <c r="M14558" s="160"/>
    </row>
    <row r="14559" spans="2:13" x14ac:dyDescent="0.25">
      <c r="B14559" s="151"/>
      <c r="M14559" s="160"/>
    </row>
    <row r="14560" spans="2:13" x14ac:dyDescent="0.25">
      <c r="B14560" s="151"/>
      <c r="M14560" s="160"/>
    </row>
    <row r="14561" spans="2:13" x14ac:dyDescent="0.25">
      <c r="B14561" s="151"/>
      <c r="M14561" s="160"/>
    </row>
    <row r="14562" spans="2:13" x14ac:dyDescent="0.25">
      <c r="B14562" s="151"/>
      <c r="M14562" s="160"/>
    </row>
    <row r="14563" spans="2:13" x14ac:dyDescent="0.25">
      <c r="B14563" s="151"/>
      <c r="M14563" s="160"/>
    </row>
    <row r="14564" spans="2:13" x14ac:dyDescent="0.25">
      <c r="B14564" s="151"/>
      <c r="M14564" s="160"/>
    </row>
    <row r="14565" spans="2:13" x14ac:dyDescent="0.25">
      <c r="B14565" s="151"/>
      <c r="M14565" s="160"/>
    </row>
    <row r="14566" spans="2:13" x14ac:dyDescent="0.25">
      <c r="B14566" s="151"/>
      <c r="M14566" s="160"/>
    </row>
    <row r="14567" spans="2:13" x14ac:dyDescent="0.25">
      <c r="B14567" s="151"/>
      <c r="M14567" s="160"/>
    </row>
    <row r="14568" spans="2:13" x14ac:dyDescent="0.25">
      <c r="B14568" s="151"/>
      <c r="M14568" s="160"/>
    </row>
    <row r="14569" spans="2:13" x14ac:dyDescent="0.25">
      <c r="B14569" s="151"/>
      <c r="M14569" s="160"/>
    </row>
    <row r="14570" spans="2:13" x14ac:dyDescent="0.25">
      <c r="B14570" s="151"/>
      <c r="M14570" s="160"/>
    </row>
    <row r="14571" spans="2:13" x14ac:dyDescent="0.25">
      <c r="B14571" s="151"/>
      <c r="M14571" s="160"/>
    </row>
    <row r="14572" spans="2:13" x14ac:dyDescent="0.25">
      <c r="B14572" s="151"/>
      <c r="M14572" s="160"/>
    </row>
    <row r="14573" spans="2:13" x14ac:dyDescent="0.25">
      <c r="B14573" s="151"/>
      <c r="M14573" s="160"/>
    </row>
    <row r="14574" spans="2:13" x14ac:dyDescent="0.25">
      <c r="B14574" s="151"/>
      <c r="M14574" s="160"/>
    </row>
    <row r="14575" spans="2:13" x14ac:dyDescent="0.25">
      <c r="B14575" s="151"/>
      <c r="M14575" s="160"/>
    </row>
    <row r="14576" spans="2:13" x14ac:dyDescent="0.25">
      <c r="B14576" s="151"/>
      <c r="M14576" s="160"/>
    </row>
    <row r="14577" spans="2:13" x14ac:dyDescent="0.25">
      <c r="B14577" s="151"/>
      <c r="M14577" s="160"/>
    </row>
    <row r="14578" spans="2:13" x14ac:dyDescent="0.25">
      <c r="B14578" s="151"/>
      <c r="M14578" s="160"/>
    </row>
    <row r="14579" spans="2:13" x14ac:dyDescent="0.25">
      <c r="B14579" s="151"/>
      <c r="M14579" s="160"/>
    </row>
    <row r="14580" spans="2:13" x14ac:dyDescent="0.25">
      <c r="B14580" s="151"/>
      <c r="M14580" s="160"/>
    </row>
    <row r="14581" spans="2:13" x14ac:dyDescent="0.25">
      <c r="B14581" s="151"/>
      <c r="M14581" s="160"/>
    </row>
    <row r="14582" spans="2:13" x14ac:dyDescent="0.25">
      <c r="B14582" s="151"/>
      <c r="M14582" s="160"/>
    </row>
    <row r="14583" spans="2:13" x14ac:dyDescent="0.25">
      <c r="B14583" s="151"/>
      <c r="M14583" s="160"/>
    </row>
    <row r="14584" spans="2:13" x14ac:dyDescent="0.25">
      <c r="B14584" s="151"/>
      <c r="M14584" s="160"/>
    </row>
    <row r="14585" spans="2:13" x14ac:dyDescent="0.25">
      <c r="B14585" s="151"/>
      <c r="M14585" s="160"/>
    </row>
    <row r="14586" spans="2:13" x14ac:dyDescent="0.25">
      <c r="B14586" s="151"/>
      <c r="M14586" s="160"/>
    </row>
    <row r="14587" spans="2:13" x14ac:dyDescent="0.25">
      <c r="B14587" s="151"/>
      <c r="M14587" s="160"/>
    </row>
    <row r="14588" spans="2:13" x14ac:dyDescent="0.25">
      <c r="B14588" s="151"/>
      <c r="M14588" s="160"/>
    </row>
    <row r="14589" spans="2:13" x14ac:dyDescent="0.25">
      <c r="B14589" s="151"/>
      <c r="M14589" s="160"/>
    </row>
    <row r="14590" spans="2:13" x14ac:dyDescent="0.25">
      <c r="B14590" s="151"/>
      <c r="M14590" s="160"/>
    </row>
    <row r="14591" spans="2:13" x14ac:dyDescent="0.25">
      <c r="B14591" s="151"/>
      <c r="M14591" s="160"/>
    </row>
    <row r="14592" spans="2:13" x14ac:dyDescent="0.25">
      <c r="B14592" s="151"/>
      <c r="M14592" s="160"/>
    </row>
    <row r="14593" spans="2:13" x14ac:dyDescent="0.25">
      <c r="B14593" s="151"/>
      <c r="M14593" s="160"/>
    </row>
    <row r="14594" spans="2:13" x14ac:dyDescent="0.25">
      <c r="B14594" s="151"/>
      <c r="M14594" s="160"/>
    </row>
    <row r="14595" spans="2:13" x14ac:dyDescent="0.25">
      <c r="B14595" s="151"/>
      <c r="M14595" s="160"/>
    </row>
    <row r="14596" spans="2:13" x14ac:dyDescent="0.25">
      <c r="B14596" s="151"/>
      <c r="M14596" s="160"/>
    </row>
    <row r="14597" spans="2:13" x14ac:dyDescent="0.25">
      <c r="B14597" s="151"/>
      <c r="M14597" s="160"/>
    </row>
    <row r="14598" spans="2:13" x14ac:dyDescent="0.25">
      <c r="B14598" s="151"/>
      <c r="M14598" s="160"/>
    </row>
    <row r="14599" spans="2:13" x14ac:dyDescent="0.25">
      <c r="B14599" s="151"/>
      <c r="M14599" s="160"/>
    </row>
    <row r="14600" spans="2:13" x14ac:dyDescent="0.25">
      <c r="B14600" s="151"/>
      <c r="M14600" s="160"/>
    </row>
    <row r="14601" spans="2:13" x14ac:dyDescent="0.25">
      <c r="B14601" s="151"/>
      <c r="M14601" s="160"/>
    </row>
    <row r="14602" spans="2:13" x14ac:dyDescent="0.25">
      <c r="B14602" s="151"/>
      <c r="M14602" s="160"/>
    </row>
    <row r="14603" spans="2:13" x14ac:dyDescent="0.25">
      <c r="B14603" s="151"/>
      <c r="M14603" s="160"/>
    </row>
    <row r="14604" spans="2:13" x14ac:dyDescent="0.25">
      <c r="B14604" s="151"/>
      <c r="M14604" s="160"/>
    </row>
    <row r="14605" spans="2:13" x14ac:dyDescent="0.25">
      <c r="B14605" s="151"/>
      <c r="M14605" s="160"/>
    </row>
    <row r="14606" spans="2:13" x14ac:dyDescent="0.25">
      <c r="B14606" s="151"/>
      <c r="M14606" s="160"/>
    </row>
    <row r="14607" spans="2:13" x14ac:dyDescent="0.25">
      <c r="B14607" s="151"/>
      <c r="M14607" s="160"/>
    </row>
    <row r="14608" spans="2:13" x14ac:dyDescent="0.25">
      <c r="B14608" s="151"/>
      <c r="M14608" s="160"/>
    </row>
    <row r="14609" spans="2:13" x14ac:dyDescent="0.25">
      <c r="B14609" s="151"/>
      <c r="M14609" s="160"/>
    </row>
    <row r="14610" spans="2:13" x14ac:dyDescent="0.25">
      <c r="B14610" s="151"/>
      <c r="M14610" s="160"/>
    </row>
    <row r="14611" spans="2:13" x14ac:dyDescent="0.25">
      <c r="B14611" s="151"/>
      <c r="M14611" s="160"/>
    </row>
    <row r="14612" spans="2:13" x14ac:dyDescent="0.25">
      <c r="B14612" s="151"/>
      <c r="M14612" s="160"/>
    </row>
    <row r="14613" spans="2:13" x14ac:dyDescent="0.25">
      <c r="B14613" s="151"/>
      <c r="M14613" s="160"/>
    </row>
    <row r="14614" spans="2:13" x14ac:dyDescent="0.25">
      <c r="B14614" s="151"/>
      <c r="M14614" s="160"/>
    </row>
    <row r="14615" spans="2:13" x14ac:dyDescent="0.25">
      <c r="B14615" s="151"/>
      <c r="M14615" s="160"/>
    </row>
    <row r="14616" spans="2:13" x14ac:dyDescent="0.25">
      <c r="B14616" s="151"/>
      <c r="M14616" s="160"/>
    </row>
    <row r="14617" spans="2:13" x14ac:dyDescent="0.25">
      <c r="B14617" s="151"/>
      <c r="M14617" s="160"/>
    </row>
    <row r="14618" spans="2:13" x14ac:dyDescent="0.25">
      <c r="B14618" s="151"/>
      <c r="M14618" s="160"/>
    </row>
    <row r="14619" spans="2:13" x14ac:dyDescent="0.25">
      <c r="B14619" s="151"/>
      <c r="M14619" s="160"/>
    </row>
    <row r="14620" spans="2:13" x14ac:dyDescent="0.25">
      <c r="B14620" s="151"/>
      <c r="M14620" s="160"/>
    </row>
    <row r="14621" spans="2:13" x14ac:dyDescent="0.25">
      <c r="B14621" s="151"/>
      <c r="M14621" s="160"/>
    </row>
    <row r="14622" spans="2:13" x14ac:dyDescent="0.25">
      <c r="B14622" s="151"/>
      <c r="M14622" s="160"/>
    </row>
    <row r="14623" spans="2:13" x14ac:dyDescent="0.25">
      <c r="B14623" s="151"/>
      <c r="M14623" s="160"/>
    </row>
    <row r="14624" spans="2:13" x14ac:dyDescent="0.25">
      <c r="B14624" s="151"/>
      <c r="M14624" s="160"/>
    </row>
    <row r="14625" spans="2:13" x14ac:dyDescent="0.25">
      <c r="B14625" s="151"/>
      <c r="M14625" s="160"/>
    </row>
    <row r="14626" spans="2:13" x14ac:dyDescent="0.25">
      <c r="B14626" s="151"/>
      <c r="M14626" s="160"/>
    </row>
    <row r="14627" spans="2:13" x14ac:dyDescent="0.25">
      <c r="B14627" s="151"/>
      <c r="M14627" s="160"/>
    </row>
    <row r="14628" spans="2:13" x14ac:dyDescent="0.25">
      <c r="B14628" s="151"/>
      <c r="M14628" s="160"/>
    </row>
    <row r="14629" spans="2:13" x14ac:dyDescent="0.25">
      <c r="B14629" s="151"/>
      <c r="M14629" s="160"/>
    </row>
    <row r="14630" spans="2:13" x14ac:dyDescent="0.25">
      <c r="B14630" s="151"/>
      <c r="M14630" s="160"/>
    </row>
    <row r="14631" spans="2:13" x14ac:dyDescent="0.25">
      <c r="B14631" s="151"/>
      <c r="M14631" s="160"/>
    </row>
    <row r="14632" spans="2:13" x14ac:dyDescent="0.25">
      <c r="B14632" s="151"/>
      <c r="M14632" s="160"/>
    </row>
    <row r="14633" spans="2:13" x14ac:dyDescent="0.25">
      <c r="B14633" s="151"/>
      <c r="M14633" s="160"/>
    </row>
    <row r="14634" spans="2:13" x14ac:dyDescent="0.25">
      <c r="B14634" s="151"/>
      <c r="M14634" s="160"/>
    </row>
    <row r="14635" spans="2:13" x14ac:dyDescent="0.25">
      <c r="B14635" s="151"/>
      <c r="M14635" s="160"/>
    </row>
    <row r="14636" spans="2:13" x14ac:dyDescent="0.25">
      <c r="B14636" s="151"/>
      <c r="M14636" s="160"/>
    </row>
    <row r="14637" spans="2:13" x14ac:dyDescent="0.25">
      <c r="B14637" s="151"/>
      <c r="M14637" s="160"/>
    </row>
    <row r="14638" spans="2:13" x14ac:dyDescent="0.25">
      <c r="B14638" s="151"/>
      <c r="M14638" s="160"/>
    </row>
    <row r="14639" spans="2:13" x14ac:dyDescent="0.25">
      <c r="B14639" s="151"/>
      <c r="M14639" s="160"/>
    </row>
    <row r="14640" spans="2:13" x14ac:dyDescent="0.25">
      <c r="B14640" s="151"/>
      <c r="M14640" s="160"/>
    </row>
    <row r="14641" spans="2:13" x14ac:dyDescent="0.25">
      <c r="B14641" s="151"/>
      <c r="M14641" s="160"/>
    </row>
    <row r="14642" spans="2:13" x14ac:dyDescent="0.25">
      <c r="B14642" s="151"/>
      <c r="M14642" s="160"/>
    </row>
    <row r="14643" spans="2:13" x14ac:dyDescent="0.25">
      <c r="B14643" s="151"/>
      <c r="M14643" s="160"/>
    </row>
    <row r="14644" spans="2:13" x14ac:dyDescent="0.25">
      <c r="B14644" s="151"/>
      <c r="M14644" s="160"/>
    </row>
    <row r="14645" spans="2:13" x14ac:dyDescent="0.25">
      <c r="B14645" s="151"/>
      <c r="M14645" s="160"/>
    </row>
    <row r="14646" spans="2:13" x14ac:dyDescent="0.25">
      <c r="B14646" s="151"/>
      <c r="M14646" s="160"/>
    </row>
    <row r="14647" spans="2:13" x14ac:dyDescent="0.25">
      <c r="B14647" s="151"/>
      <c r="M14647" s="160"/>
    </row>
    <row r="14648" spans="2:13" x14ac:dyDescent="0.25">
      <c r="B14648" s="151"/>
      <c r="M14648" s="160"/>
    </row>
    <row r="14649" spans="2:13" x14ac:dyDescent="0.25">
      <c r="B14649" s="151"/>
      <c r="M14649" s="160"/>
    </row>
    <row r="14650" spans="2:13" x14ac:dyDescent="0.25">
      <c r="B14650" s="151"/>
      <c r="M14650" s="160"/>
    </row>
    <row r="14651" spans="2:13" x14ac:dyDescent="0.25">
      <c r="B14651" s="151"/>
      <c r="M14651" s="160"/>
    </row>
    <row r="14652" spans="2:13" x14ac:dyDescent="0.25">
      <c r="B14652" s="151"/>
      <c r="M14652" s="160"/>
    </row>
    <row r="14653" spans="2:13" x14ac:dyDescent="0.25">
      <c r="B14653" s="151"/>
      <c r="M14653" s="160"/>
    </row>
    <row r="14654" spans="2:13" x14ac:dyDescent="0.25">
      <c r="B14654" s="151"/>
      <c r="M14654" s="160"/>
    </row>
    <row r="14655" spans="2:13" x14ac:dyDescent="0.25">
      <c r="B14655" s="151"/>
      <c r="M14655" s="160"/>
    </row>
    <row r="14656" spans="2:13" x14ac:dyDescent="0.25">
      <c r="B14656" s="151"/>
      <c r="M14656" s="160"/>
    </row>
    <row r="14657" spans="2:13" x14ac:dyDescent="0.25">
      <c r="B14657" s="151"/>
      <c r="M14657" s="160"/>
    </row>
    <row r="14658" spans="2:13" x14ac:dyDescent="0.25">
      <c r="B14658" s="151"/>
      <c r="M14658" s="160"/>
    </row>
    <row r="14659" spans="2:13" x14ac:dyDescent="0.25">
      <c r="B14659" s="151"/>
      <c r="M14659" s="160"/>
    </row>
    <row r="14660" spans="2:13" x14ac:dyDescent="0.25">
      <c r="B14660" s="151"/>
      <c r="M14660" s="160"/>
    </row>
    <row r="14661" spans="2:13" x14ac:dyDescent="0.25">
      <c r="B14661" s="151"/>
      <c r="M14661" s="160"/>
    </row>
    <row r="14662" spans="2:13" x14ac:dyDescent="0.25">
      <c r="B14662" s="151"/>
      <c r="M14662" s="160"/>
    </row>
    <row r="14663" spans="2:13" x14ac:dyDescent="0.25">
      <c r="B14663" s="151"/>
      <c r="M14663" s="160"/>
    </row>
    <row r="14664" spans="2:13" x14ac:dyDescent="0.25">
      <c r="B14664" s="151"/>
      <c r="M14664" s="160"/>
    </row>
    <row r="14665" spans="2:13" x14ac:dyDescent="0.25">
      <c r="B14665" s="151"/>
      <c r="M14665" s="160"/>
    </row>
    <row r="14666" spans="2:13" x14ac:dyDescent="0.25">
      <c r="B14666" s="151"/>
      <c r="M14666" s="160"/>
    </row>
    <row r="14667" spans="2:13" x14ac:dyDescent="0.25">
      <c r="B14667" s="151"/>
      <c r="M14667" s="160"/>
    </row>
    <row r="14668" spans="2:13" x14ac:dyDescent="0.25">
      <c r="B14668" s="151"/>
      <c r="M14668" s="160"/>
    </row>
    <row r="14669" spans="2:13" x14ac:dyDescent="0.25">
      <c r="B14669" s="151"/>
      <c r="M14669" s="160"/>
    </row>
    <row r="14670" spans="2:13" x14ac:dyDescent="0.25">
      <c r="B14670" s="151"/>
      <c r="M14670" s="160"/>
    </row>
    <row r="14671" spans="2:13" x14ac:dyDescent="0.25">
      <c r="B14671" s="151"/>
      <c r="M14671" s="160"/>
    </row>
    <row r="14672" spans="2:13" x14ac:dyDescent="0.25">
      <c r="B14672" s="151"/>
      <c r="M14672" s="160"/>
    </row>
    <row r="14673" spans="2:13" x14ac:dyDescent="0.25">
      <c r="B14673" s="151"/>
      <c r="M14673" s="160"/>
    </row>
    <row r="14674" spans="2:13" x14ac:dyDescent="0.25">
      <c r="B14674" s="151"/>
      <c r="M14674" s="160"/>
    </row>
    <row r="14675" spans="2:13" x14ac:dyDescent="0.25">
      <c r="B14675" s="151"/>
      <c r="M14675" s="160"/>
    </row>
    <row r="14676" spans="2:13" x14ac:dyDescent="0.25">
      <c r="B14676" s="151"/>
      <c r="M14676" s="160"/>
    </row>
    <row r="14677" spans="2:13" x14ac:dyDescent="0.25">
      <c r="B14677" s="151"/>
      <c r="M14677" s="160"/>
    </row>
    <row r="14678" spans="2:13" x14ac:dyDescent="0.25">
      <c r="B14678" s="151"/>
      <c r="M14678" s="160"/>
    </row>
    <row r="14679" spans="2:13" x14ac:dyDescent="0.25">
      <c r="B14679" s="151"/>
      <c r="M14679" s="160"/>
    </row>
    <row r="14680" spans="2:13" x14ac:dyDescent="0.25">
      <c r="B14680" s="151"/>
      <c r="M14680" s="160"/>
    </row>
    <row r="14681" spans="2:13" x14ac:dyDescent="0.25">
      <c r="B14681" s="151"/>
      <c r="M14681" s="160"/>
    </row>
    <row r="14682" spans="2:13" x14ac:dyDescent="0.25">
      <c r="B14682" s="151"/>
      <c r="M14682" s="160"/>
    </row>
    <row r="14683" spans="2:13" x14ac:dyDescent="0.25">
      <c r="B14683" s="151"/>
      <c r="M14683" s="160"/>
    </row>
    <row r="14684" spans="2:13" x14ac:dyDescent="0.25">
      <c r="B14684" s="151"/>
      <c r="M14684" s="160"/>
    </row>
    <row r="14685" spans="2:13" x14ac:dyDescent="0.25">
      <c r="B14685" s="151"/>
      <c r="M14685" s="160"/>
    </row>
    <row r="14686" spans="2:13" x14ac:dyDescent="0.25">
      <c r="B14686" s="151"/>
      <c r="M14686" s="160"/>
    </row>
    <row r="14687" spans="2:13" x14ac:dyDescent="0.25">
      <c r="B14687" s="151"/>
      <c r="M14687" s="160"/>
    </row>
    <row r="14688" spans="2:13" x14ac:dyDescent="0.25">
      <c r="B14688" s="151"/>
      <c r="M14688" s="160"/>
    </row>
    <row r="14689" spans="2:13" x14ac:dyDescent="0.25">
      <c r="B14689" s="151"/>
      <c r="M14689" s="160"/>
    </row>
    <row r="14690" spans="2:13" x14ac:dyDescent="0.25">
      <c r="B14690" s="151"/>
      <c r="M14690" s="160"/>
    </row>
    <row r="14691" spans="2:13" x14ac:dyDescent="0.25">
      <c r="B14691" s="151"/>
      <c r="M14691" s="160"/>
    </row>
    <row r="14692" spans="2:13" x14ac:dyDescent="0.25">
      <c r="B14692" s="151"/>
      <c r="M14692" s="160"/>
    </row>
    <row r="14693" spans="2:13" x14ac:dyDescent="0.25">
      <c r="B14693" s="151"/>
      <c r="M14693" s="160"/>
    </row>
    <row r="14694" spans="2:13" x14ac:dyDescent="0.25">
      <c r="B14694" s="151"/>
      <c r="M14694" s="160"/>
    </row>
    <row r="14695" spans="2:13" x14ac:dyDescent="0.25">
      <c r="B14695" s="151"/>
      <c r="M14695" s="160"/>
    </row>
    <row r="14696" spans="2:13" x14ac:dyDescent="0.25">
      <c r="B14696" s="151"/>
      <c r="M14696" s="160"/>
    </row>
    <row r="14697" spans="2:13" x14ac:dyDescent="0.25">
      <c r="B14697" s="151"/>
      <c r="M14697" s="160"/>
    </row>
    <row r="14698" spans="2:13" x14ac:dyDescent="0.25">
      <c r="B14698" s="151"/>
      <c r="M14698" s="160"/>
    </row>
    <row r="14699" spans="2:13" x14ac:dyDescent="0.25">
      <c r="B14699" s="151"/>
      <c r="M14699" s="160"/>
    </row>
    <row r="14700" spans="2:13" x14ac:dyDescent="0.25">
      <c r="B14700" s="151"/>
      <c r="M14700" s="160"/>
    </row>
    <row r="14701" spans="2:13" x14ac:dyDescent="0.25">
      <c r="B14701" s="151"/>
      <c r="M14701" s="160"/>
    </row>
    <row r="14702" spans="2:13" x14ac:dyDescent="0.25">
      <c r="B14702" s="151"/>
      <c r="M14702" s="160"/>
    </row>
    <row r="14703" spans="2:13" x14ac:dyDescent="0.25">
      <c r="B14703" s="151"/>
      <c r="M14703" s="160"/>
    </row>
    <row r="14704" spans="2:13" x14ac:dyDescent="0.25">
      <c r="B14704" s="151"/>
      <c r="M14704" s="160"/>
    </row>
    <row r="14705" spans="2:13" x14ac:dyDescent="0.25">
      <c r="B14705" s="151"/>
      <c r="M14705" s="160"/>
    </row>
    <row r="14706" spans="2:13" x14ac:dyDescent="0.25">
      <c r="B14706" s="151"/>
      <c r="M14706" s="160"/>
    </row>
    <row r="14707" spans="2:13" x14ac:dyDescent="0.25">
      <c r="B14707" s="151"/>
      <c r="M14707" s="160"/>
    </row>
    <row r="14708" spans="2:13" x14ac:dyDescent="0.25">
      <c r="B14708" s="151"/>
      <c r="M14708" s="160"/>
    </row>
    <row r="14709" spans="2:13" x14ac:dyDescent="0.25">
      <c r="B14709" s="151"/>
      <c r="M14709" s="160"/>
    </row>
    <row r="14710" spans="2:13" x14ac:dyDescent="0.25">
      <c r="B14710" s="151"/>
      <c r="M14710" s="160"/>
    </row>
    <row r="14711" spans="2:13" x14ac:dyDescent="0.25">
      <c r="B14711" s="151"/>
      <c r="M14711" s="160"/>
    </row>
    <row r="14712" spans="2:13" x14ac:dyDescent="0.25">
      <c r="B14712" s="151"/>
      <c r="M14712" s="160"/>
    </row>
    <row r="14713" spans="2:13" x14ac:dyDescent="0.25">
      <c r="B14713" s="151"/>
      <c r="M14713" s="160"/>
    </row>
    <row r="14714" spans="2:13" x14ac:dyDescent="0.25">
      <c r="B14714" s="151"/>
      <c r="M14714" s="160"/>
    </row>
    <row r="14715" spans="2:13" x14ac:dyDescent="0.25">
      <c r="B14715" s="151"/>
      <c r="M14715" s="160"/>
    </row>
    <row r="14716" spans="2:13" x14ac:dyDescent="0.25">
      <c r="B14716" s="151"/>
      <c r="M14716" s="160"/>
    </row>
    <row r="14717" spans="2:13" x14ac:dyDescent="0.25">
      <c r="B14717" s="151"/>
      <c r="M14717" s="160"/>
    </row>
    <row r="14718" spans="2:13" x14ac:dyDescent="0.25">
      <c r="B14718" s="151"/>
      <c r="M14718" s="160"/>
    </row>
    <row r="14719" spans="2:13" x14ac:dyDescent="0.25">
      <c r="B14719" s="151"/>
      <c r="M14719" s="160"/>
    </row>
    <row r="14720" spans="2:13" x14ac:dyDescent="0.25">
      <c r="B14720" s="151"/>
      <c r="M14720" s="160"/>
    </row>
    <row r="14721" spans="2:13" x14ac:dyDescent="0.25">
      <c r="B14721" s="151"/>
      <c r="M14721" s="160"/>
    </row>
    <row r="14722" spans="2:13" x14ac:dyDescent="0.25">
      <c r="B14722" s="151"/>
      <c r="M14722" s="160"/>
    </row>
    <row r="14723" spans="2:13" x14ac:dyDescent="0.25">
      <c r="B14723" s="151"/>
      <c r="M14723" s="160"/>
    </row>
    <row r="14724" spans="2:13" x14ac:dyDescent="0.25">
      <c r="B14724" s="151"/>
      <c r="M14724" s="160"/>
    </row>
    <row r="14725" spans="2:13" x14ac:dyDescent="0.25">
      <c r="B14725" s="151"/>
      <c r="M14725" s="160"/>
    </row>
    <row r="14726" spans="2:13" x14ac:dyDescent="0.25">
      <c r="B14726" s="151"/>
      <c r="M14726" s="160"/>
    </row>
    <row r="14727" spans="2:13" x14ac:dyDescent="0.25">
      <c r="B14727" s="151"/>
      <c r="M14727" s="160"/>
    </row>
    <row r="14728" spans="2:13" x14ac:dyDescent="0.25">
      <c r="B14728" s="151"/>
      <c r="M14728" s="160"/>
    </row>
    <row r="14729" spans="2:13" x14ac:dyDescent="0.25">
      <c r="B14729" s="151"/>
      <c r="M14729" s="160"/>
    </row>
    <row r="14730" spans="2:13" x14ac:dyDescent="0.25">
      <c r="B14730" s="151"/>
      <c r="M14730" s="160"/>
    </row>
    <row r="14731" spans="2:13" x14ac:dyDescent="0.25">
      <c r="B14731" s="151"/>
      <c r="M14731" s="160"/>
    </row>
    <row r="14732" spans="2:13" x14ac:dyDescent="0.25">
      <c r="B14732" s="151"/>
      <c r="M14732" s="160"/>
    </row>
    <row r="14733" spans="2:13" x14ac:dyDescent="0.25">
      <c r="B14733" s="151"/>
      <c r="M14733" s="160"/>
    </row>
    <row r="14734" spans="2:13" x14ac:dyDescent="0.25">
      <c r="B14734" s="151"/>
      <c r="M14734" s="160"/>
    </row>
    <row r="14735" spans="2:13" x14ac:dyDescent="0.25">
      <c r="B14735" s="151"/>
      <c r="M14735" s="160"/>
    </row>
    <row r="14736" spans="2:13" x14ac:dyDescent="0.25">
      <c r="B14736" s="151"/>
      <c r="M14736" s="160"/>
    </row>
    <row r="14737" spans="2:13" x14ac:dyDescent="0.25">
      <c r="B14737" s="151"/>
      <c r="M14737" s="160"/>
    </row>
    <row r="14738" spans="2:13" x14ac:dyDescent="0.25">
      <c r="B14738" s="151"/>
      <c r="M14738" s="160"/>
    </row>
    <row r="14739" spans="2:13" x14ac:dyDescent="0.25">
      <c r="B14739" s="151"/>
      <c r="M14739" s="160"/>
    </row>
    <row r="14740" spans="2:13" x14ac:dyDescent="0.25">
      <c r="B14740" s="151"/>
      <c r="M14740" s="160"/>
    </row>
    <row r="14741" spans="2:13" x14ac:dyDescent="0.25">
      <c r="B14741" s="151"/>
      <c r="M14741" s="160"/>
    </row>
    <row r="14742" spans="2:13" x14ac:dyDescent="0.25">
      <c r="B14742" s="151"/>
      <c r="M14742" s="160"/>
    </row>
    <row r="14743" spans="2:13" x14ac:dyDescent="0.25">
      <c r="B14743" s="151"/>
      <c r="M14743" s="160"/>
    </row>
    <row r="14744" spans="2:13" x14ac:dyDescent="0.25">
      <c r="B14744" s="151"/>
      <c r="M14744" s="160"/>
    </row>
    <row r="14745" spans="2:13" x14ac:dyDescent="0.25">
      <c r="B14745" s="151"/>
      <c r="M14745" s="160"/>
    </row>
    <row r="14746" spans="2:13" x14ac:dyDescent="0.25">
      <c r="B14746" s="151"/>
      <c r="M14746" s="160"/>
    </row>
    <row r="14747" spans="2:13" x14ac:dyDescent="0.25">
      <c r="B14747" s="151"/>
      <c r="M14747" s="160"/>
    </row>
    <row r="14748" spans="2:13" x14ac:dyDescent="0.25">
      <c r="B14748" s="151"/>
      <c r="M14748" s="160"/>
    </row>
    <row r="14749" spans="2:13" x14ac:dyDescent="0.25">
      <c r="B14749" s="151"/>
      <c r="M14749" s="160"/>
    </row>
    <row r="14750" spans="2:13" x14ac:dyDescent="0.25">
      <c r="B14750" s="151"/>
      <c r="M14750" s="160"/>
    </row>
    <row r="14751" spans="2:13" x14ac:dyDescent="0.25">
      <c r="B14751" s="151"/>
      <c r="M14751" s="160"/>
    </row>
    <row r="14752" spans="2:13" x14ac:dyDescent="0.25">
      <c r="B14752" s="151"/>
      <c r="M14752" s="160"/>
    </row>
    <row r="14753" spans="2:13" x14ac:dyDescent="0.25">
      <c r="B14753" s="151"/>
      <c r="M14753" s="160"/>
    </row>
    <row r="14754" spans="2:13" x14ac:dyDescent="0.25">
      <c r="B14754" s="151"/>
      <c r="M14754" s="160"/>
    </row>
    <row r="14755" spans="2:13" x14ac:dyDescent="0.25">
      <c r="B14755" s="151"/>
      <c r="M14755" s="160"/>
    </row>
    <row r="14756" spans="2:13" x14ac:dyDescent="0.25">
      <c r="B14756" s="151"/>
      <c r="M14756" s="160"/>
    </row>
    <row r="14757" spans="2:13" x14ac:dyDescent="0.25">
      <c r="B14757" s="151"/>
      <c r="M14757" s="160"/>
    </row>
    <row r="14758" spans="2:13" x14ac:dyDescent="0.25">
      <c r="B14758" s="151"/>
      <c r="M14758" s="160"/>
    </row>
    <row r="14759" spans="2:13" x14ac:dyDescent="0.25">
      <c r="B14759" s="151"/>
      <c r="M14759" s="160"/>
    </row>
    <row r="14760" spans="2:13" x14ac:dyDescent="0.25">
      <c r="B14760" s="151"/>
      <c r="M14760" s="160"/>
    </row>
    <row r="14761" spans="2:13" x14ac:dyDescent="0.25">
      <c r="B14761" s="151"/>
      <c r="M14761" s="160"/>
    </row>
    <row r="14762" spans="2:13" x14ac:dyDescent="0.25">
      <c r="B14762" s="151"/>
      <c r="M14762" s="160"/>
    </row>
    <row r="14763" spans="2:13" x14ac:dyDescent="0.25">
      <c r="B14763" s="151"/>
      <c r="M14763" s="160"/>
    </row>
    <row r="14764" spans="2:13" x14ac:dyDescent="0.25">
      <c r="B14764" s="151"/>
      <c r="M14764" s="160"/>
    </row>
    <row r="14765" spans="2:13" x14ac:dyDescent="0.25">
      <c r="B14765" s="151"/>
      <c r="M14765" s="160"/>
    </row>
    <row r="14766" spans="2:13" x14ac:dyDescent="0.25">
      <c r="B14766" s="151"/>
      <c r="M14766" s="160"/>
    </row>
    <row r="14767" spans="2:13" x14ac:dyDescent="0.25">
      <c r="B14767" s="151"/>
      <c r="M14767" s="160"/>
    </row>
    <row r="14768" spans="2:13" x14ac:dyDescent="0.25">
      <c r="B14768" s="151"/>
      <c r="M14768" s="160"/>
    </row>
    <row r="14769" spans="2:13" x14ac:dyDescent="0.25">
      <c r="B14769" s="151"/>
      <c r="M14769" s="160"/>
    </row>
    <row r="14770" spans="2:13" x14ac:dyDescent="0.25">
      <c r="B14770" s="151"/>
      <c r="M14770" s="160"/>
    </row>
    <row r="14771" spans="2:13" x14ac:dyDescent="0.25">
      <c r="B14771" s="151"/>
      <c r="M14771" s="160"/>
    </row>
    <row r="14772" spans="2:13" x14ac:dyDescent="0.25">
      <c r="B14772" s="151"/>
      <c r="M14772" s="160"/>
    </row>
    <row r="14773" spans="2:13" x14ac:dyDescent="0.25">
      <c r="B14773" s="151"/>
      <c r="M14773" s="160"/>
    </row>
    <row r="14774" spans="2:13" x14ac:dyDescent="0.25">
      <c r="B14774" s="151"/>
      <c r="M14774" s="160"/>
    </row>
    <row r="14775" spans="2:13" x14ac:dyDescent="0.25">
      <c r="B14775" s="151"/>
      <c r="M14775" s="160"/>
    </row>
    <row r="14776" spans="2:13" x14ac:dyDescent="0.25">
      <c r="B14776" s="151"/>
      <c r="M14776" s="160"/>
    </row>
    <row r="14777" spans="2:13" x14ac:dyDescent="0.25">
      <c r="B14777" s="151"/>
      <c r="M14777" s="160"/>
    </row>
    <row r="14778" spans="2:13" x14ac:dyDescent="0.25">
      <c r="B14778" s="151"/>
      <c r="M14778" s="160"/>
    </row>
    <row r="14779" spans="2:13" x14ac:dyDescent="0.25">
      <c r="B14779" s="151"/>
      <c r="M14779" s="160"/>
    </row>
    <row r="14780" spans="2:13" x14ac:dyDescent="0.25">
      <c r="B14780" s="151"/>
      <c r="M14780" s="160"/>
    </row>
    <row r="14781" spans="2:13" x14ac:dyDescent="0.25">
      <c r="B14781" s="151"/>
      <c r="M14781" s="160"/>
    </row>
    <row r="14782" spans="2:13" x14ac:dyDescent="0.25">
      <c r="B14782" s="151"/>
      <c r="M14782" s="160"/>
    </row>
    <row r="14783" spans="2:13" x14ac:dyDescent="0.25">
      <c r="B14783" s="151"/>
      <c r="M14783" s="160"/>
    </row>
    <row r="14784" spans="2:13" x14ac:dyDescent="0.25">
      <c r="B14784" s="151"/>
      <c r="M14784" s="160"/>
    </row>
    <row r="14785" spans="2:13" x14ac:dyDescent="0.25">
      <c r="B14785" s="151"/>
      <c r="M14785" s="160"/>
    </row>
    <row r="14786" spans="2:13" x14ac:dyDescent="0.25">
      <c r="B14786" s="151"/>
      <c r="M14786" s="160"/>
    </row>
    <row r="14787" spans="2:13" x14ac:dyDescent="0.25">
      <c r="B14787" s="151"/>
      <c r="M14787" s="160"/>
    </row>
    <row r="14788" spans="2:13" x14ac:dyDescent="0.25">
      <c r="B14788" s="151"/>
      <c r="M14788" s="160"/>
    </row>
    <row r="14789" spans="2:13" x14ac:dyDescent="0.25">
      <c r="B14789" s="151"/>
      <c r="M14789" s="160"/>
    </row>
    <row r="14790" spans="2:13" x14ac:dyDescent="0.25">
      <c r="B14790" s="151"/>
      <c r="M14790" s="160"/>
    </row>
    <row r="14791" spans="2:13" x14ac:dyDescent="0.25">
      <c r="B14791" s="151"/>
      <c r="M14791" s="160"/>
    </row>
    <row r="14792" spans="2:13" x14ac:dyDescent="0.25">
      <c r="B14792" s="151"/>
      <c r="M14792" s="160"/>
    </row>
    <row r="14793" spans="2:13" x14ac:dyDescent="0.25">
      <c r="B14793" s="151"/>
      <c r="M14793" s="160"/>
    </row>
    <row r="14794" spans="2:13" x14ac:dyDescent="0.25">
      <c r="B14794" s="151"/>
      <c r="M14794" s="160"/>
    </row>
    <row r="14795" spans="2:13" x14ac:dyDescent="0.25">
      <c r="B14795" s="151"/>
      <c r="M14795" s="160"/>
    </row>
    <row r="14796" spans="2:13" x14ac:dyDescent="0.25">
      <c r="B14796" s="151"/>
      <c r="M14796" s="160"/>
    </row>
    <row r="14797" spans="2:13" x14ac:dyDescent="0.25">
      <c r="B14797" s="151"/>
      <c r="M14797" s="160"/>
    </row>
    <row r="14798" spans="2:13" x14ac:dyDescent="0.25">
      <c r="B14798" s="151"/>
      <c r="M14798" s="160"/>
    </row>
    <row r="14799" spans="2:13" x14ac:dyDescent="0.25">
      <c r="B14799" s="151"/>
      <c r="M14799" s="160"/>
    </row>
    <row r="14800" spans="2:13" x14ac:dyDescent="0.25">
      <c r="B14800" s="151"/>
      <c r="M14800" s="160"/>
    </row>
    <row r="14801" spans="2:13" x14ac:dyDescent="0.25">
      <c r="B14801" s="151"/>
      <c r="M14801" s="160"/>
    </row>
    <row r="14802" spans="2:13" x14ac:dyDescent="0.25">
      <c r="B14802" s="151"/>
      <c r="M14802" s="160"/>
    </row>
    <row r="14803" spans="2:13" x14ac:dyDescent="0.25">
      <c r="B14803" s="151"/>
      <c r="M14803" s="160"/>
    </row>
    <row r="14804" spans="2:13" x14ac:dyDescent="0.25">
      <c r="B14804" s="151"/>
      <c r="M14804" s="160"/>
    </row>
    <row r="14805" spans="2:13" x14ac:dyDescent="0.25">
      <c r="B14805" s="151"/>
      <c r="M14805" s="160"/>
    </row>
    <row r="14806" spans="2:13" x14ac:dyDescent="0.25">
      <c r="B14806" s="151"/>
      <c r="M14806" s="160"/>
    </row>
    <row r="14807" spans="2:13" x14ac:dyDescent="0.25">
      <c r="B14807" s="151"/>
      <c r="M14807" s="160"/>
    </row>
    <row r="14808" spans="2:13" x14ac:dyDescent="0.25">
      <c r="B14808" s="151"/>
      <c r="M14808" s="160"/>
    </row>
    <row r="14809" spans="2:13" x14ac:dyDescent="0.25">
      <c r="B14809" s="151"/>
      <c r="M14809" s="160"/>
    </row>
    <row r="14810" spans="2:13" x14ac:dyDescent="0.25">
      <c r="B14810" s="151"/>
      <c r="M14810" s="160"/>
    </row>
    <row r="14811" spans="2:13" x14ac:dyDescent="0.25">
      <c r="B14811" s="151"/>
      <c r="M14811" s="160"/>
    </row>
    <row r="14812" spans="2:13" x14ac:dyDescent="0.25">
      <c r="B14812" s="151"/>
      <c r="M14812" s="160"/>
    </row>
    <row r="14813" spans="2:13" x14ac:dyDescent="0.25">
      <c r="B14813" s="151"/>
      <c r="M14813" s="160"/>
    </row>
    <row r="14814" spans="2:13" x14ac:dyDescent="0.25">
      <c r="B14814" s="151"/>
      <c r="M14814" s="160"/>
    </row>
    <row r="14815" spans="2:13" x14ac:dyDescent="0.25">
      <c r="B14815" s="151"/>
      <c r="M14815" s="160"/>
    </row>
    <row r="14816" spans="2:13" x14ac:dyDescent="0.25">
      <c r="B14816" s="151"/>
      <c r="M14816" s="160"/>
    </row>
    <row r="14817" spans="2:13" x14ac:dyDescent="0.25">
      <c r="B14817" s="151"/>
      <c r="M14817" s="160"/>
    </row>
    <row r="14818" spans="2:13" x14ac:dyDescent="0.25">
      <c r="B14818" s="151"/>
      <c r="M14818" s="160"/>
    </row>
    <row r="14819" spans="2:13" x14ac:dyDescent="0.25">
      <c r="B14819" s="151"/>
      <c r="M14819" s="160"/>
    </row>
    <row r="14820" spans="2:13" x14ac:dyDescent="0.25">
      <c r="B14820" s="151"/>
      <c r="M14820" s="160"/>
    </row>
    <row r="14821" spans="2:13" x14ac:dyDescent="0.25">
      <c r="B14821" s="151"/>
      <c r="M14821" s="160"/>
    </row>
    <row r="14822" spans="2:13" x14ac:dyDescent="0.25">
      <c r="B14822" s="151"/>
      <c r="M14822" s="160"/>
    </row>
    <row r="14823" spans="2:13" x14ac:dyDescent="0.25">
      <c r="B14823" s="151"/>
      <c r="M14823" s="160"/>
    </row>
    <row r="14824" spans="2:13" x14ac:dyDescent="0.25">
      <c r="B14824" s="151"/>
      <c r="M14824" s="160"/>
    </row>
    <row r="14825" spans="2:13" x14ac:dyDescent="0.25">
      <c r="B14825" s="151"/>
      <c r="M14825" s="160"/>
    </row>
    <row r="14826" spans="2:13" x14ac:dyDescent="0.25">
      <c r="B14826" s="151"/>
      <c r="M14826" s="160"/>
    </row>
    <row r="14827" spans="2:13" x14ac:dyDescent="0.25">
      <c r="B14827" s="151"/>
      <c r="M14827" s="160"/>
    </row>
    <row r="14828" spans="2:13" x14ac:dyDescent="0.25">
      <c r="B14828" s="151"/>
      <c r="M14828" s="160"/>
    </row>
    <row r="14829" spans="2:13" x14ac:dyDescent="0.25">
      <c r="B14829" s="151"/>
      <c r="M14829" s="160"/>
    </row>
    <row r="14830" spans="2:13" x14ac:dyDescent="0.25">
      <c r="B14830" s="151"/>
      <c r="M14830" s="160"/>
    </row>
    <row r="14831" spans="2:13" x14ac:dyDescent="0.25">
      <c r="B14831" s="151"/>
      <c r="M14831" s="160"/>
    </row>
    <row r="14832" spans="2:13" x14ac:dyDescent="0.25">
      <c r="B14832" s="151"/>
      <c r="M14832" s="160"/>
    </row>
    <row r="14833" spans="2:13" x14ac:dyDescent="0.25">
      <c r="B14833" s="151"/>
      <c r="M14833" s="160"/>
    </row>
    <row r="14834" spans="2:13" x14ac:dyDescent="0.25">
      <c r="B14834" s="151"/>
      <c r="M14834" s="160"/>
    </row>
    <row r="14835" spans="2:13" x14ac:dyDescent="0.25">
      <c r="B14835" s="151"/>
      <c r="M14835" s="160"/>
    </row>
    <row r="14836" spans="2:13" x14ac:dyDescent="0.25">
      <c r="B14836" s="151"/>
      <c r="M14836" s="160"/>
    </row>
    <row r="14837" spans="2:13" x14ac:dyDescent="0.25">
      <c r="B14837" s="151"/>
      <c r="M14837" s="160"/>
    </row>
    <row r="14838" spans="2:13" x14ac:dyDescent="0.25">
      <c r="B14838" s="151"/>
      <c r="M14838" s="160"/>
    </row>
    <row r="14839" spans="2:13" x14ac:dyDescent="0.25">
      <c r="B14839" s="151"/>
      <c r="M14839" s="160"/>
    </row>
    <row r="14840" spans="2:13" x14ac:dyDescent="0.25">
      <c r="B14840" s="151"/>
      <c r="M14840" s="160"/>
    </row>
    <row r="14841" spans="2:13" x14ac:dyDescent="0.25">
      <c r="B14841" s="151"/>
      <c r="M14841" s="160"/>
    </row>
    <row r="14842" spans="2:13" x14ac:dyDescent="0.25">
      <c r="B14842" s="151"/>
      <c r="M14842" s="160"/>
    </row>
    <row r="14843" spans="2:13" x14ac:dyDescent="0.25">
      <c r="B14843" s="151"/>
      <c r="M14843" s="160"/>
    </row>
    <row r="14844" spans="2:13" x14ac:dyDescent="0.25">
      <c r="B14844" s="151"/>
      <c r="M14844" s="160"/>
    </row>
    <row r="14845" spans="2:13" x14ac:dyDescent="0.25">
      <c r="B14845" s="151"/>
      <c r="M14845" s="160"/>
    </row>
    <row r="14846" spans="2:13" x14ac:dyDescent="0.25">
      <c r="B14846" s="151"/>
      <c r="M14846" s="160"/>
    </row>
    <row r="14847" spans="2:13" x14ac:dyDescent="0.25">
      <c r="B14847" s="151"/>
      <c r="M14847" s="160"/>
    </row>
    <row r="14848" spans="2:13" x14ac:dyDescent="0.25">
      <c r="B14848" s="151"/>
      <c r="M14848" s="160"/>
    </row>
    <row r="14849" spans="2:13" x14ac:dyDescent="0.25">
      <c r="B14849" s="151"/>
      <c r="M14849" s="160"/>
    </row>
    <row r="14850" spans="2:13" x14ac:dyDescent="0.25">
      <c r="B14850" s="151"/>
      <c r="M14850" s="160"/>
    </row>
    <row r="14851" spans="2:13" x14ac:dyDescent="0.25">
      <c r="B14851" s="151"/>
      <c r="M14851" s="160"/>
    </row>
    <row r="14852" spans="2:13" x14ac:dyDescent="0.25">
      <c r="B14852" s="151"/>
      <c r="M14852" s="160"/>
    </row>
    <row r="14853" spans="2:13" x14ac:dyDescent="0.25">
      <c r="B14853" s="151"/>
      <c r="M14853" s="160"/>
    </row>
    <row r="14854" spans="2:13" x14ac:dyDescent="0.25">
      <c r="B14854" s="151"/>
      <c r="M14854" s="160"/>
    </row>
    <row r="14855" spans="2:13" x14ac:dyDescent="0.25">
      <c r="B14855" s="151"/>
      <c r="M14855" s="160"/>
    </row>
    <row r="14856" spans="2:13" x14ac:dyDescent="0.25">
      <c r="B14856" s="151"/>
      <c r="M14856" s="160"/>
    </row>
    <row r="14857" spans="2:13" x14ac:dyDescent="0.25">
      <c r="B14857" s="151"/>
      <c r="M14857" s="160"/>
    </row>
    <row r="14858" spans="2:13" x14ac:dyDescent="0.25">
      <c r="B14858" s="151"/>
      <c r="M14858" s="160"/>
    </row>
    <row r="14859" spans="2:13" x14ac:dyDescent="0.25">
      <c r="B14859" s="151"/>
      <c r="M14859" s="160"/>
    </row>
    <row r="14860" spans="2:13" x14ac:dyDescent="0.25">
      <c r="B14860" s="151"/>
      <c r="M14860" s="160"/>
    </row>
    <row r="14861" spans="2:13" x14ac:dyDescent="0.25">
      <c r="B14861" s="151"/>
      <c r="M14861" s="160"/>
    </row>
    <row r="14862" spans="2:13" x14ac:dyDescent="0.25">
      <c r="B14862" s="151"/>
      <c r="M14862" s="160"/>
    </row>
    <row r="14863" spans="2:13" x14ac:dyDescent="0.25">
      <c r="B14863" s="151"/>
      <c r="M14863" s="160"/>
    </row>
    <row r="14864" spans="2:13" x14ac:dyDescent="0.25">
      <c r="B14864" s="151"/>
      <c r="M14864" s="160"/>
    </row>
    <row r="14865" spans="2:13" x14ac:dyDescent="0.25">
      <c r="B14865" s="151"/>
      <c r="M14865" s="160"/>
    </row>
    <row r="14866" spans="2:13" x14ac:dyDescent="0.25">
      <c r="B14866" s="151"/>
      <c r="M14866" s="160"/>
    </row>
    <row r="14867" spans="2:13" x14ac:dyDescent="0.25">
      <c r="B14867" s="151"/>
      <c r="M14867" s="160"/>
    </row>
    <row r="14868" spans="2:13" x14ac:dyDescent="0.25">
      <c r="B14868" s="151"/>
      <c r="M14868" s="160"/>
    </row>
    <row r="14869" spans="2:13" x14ac:dyDescent="0.25">
      <c r="B14869" s="151"/>
      <c r="M14869" s="160"/>
    </row>
    <row r="14870" spans="2:13" x14ac:dyDescent="0.25">
      <c r="B14870" s="151"/>
      <c r="M14870" s="160"/>
    </row>
    <row r="14871" spans="2:13" x14ac:dyDescent="0.25">
      <c r="B14871" s="151"/>
      <c r="M14871" s="160"/>
    </row>
    <row r="14872" spans="2:13" x14ac:dyDescent="0.25">
      <c r="B14872" s="151"/>
      <c r="M14872" s="160"/>
    </row>
    <row r="14873" spans="2:13" x14ac:dyDescent="0.25">
      <c r="B14873" s="151"/>
      <c r="M14873" s="160"/>
    </row>
    <row r="14874" spans="2:13" x14ac:dyDescent="0.25">
      <c r="B14874" s="151"/>
      <c r="M14874" s="160"/>
    </row>
    <row r="14875" spans="2:13" x14ac:dyDescent="0.25">
      <c r="B14875" s="151"/>
      <c r="M14875" s="160"/>
    </row>
    <row r="14876" spans="2:13" x14ac:dyDescent="0.25">
      <c r="B14876" s="151"/>
      <c r="M14876" s="160"/>
    </row>
    <row r="14877" spans="2:13" x14ac:dyDescent="0.25">
      <c r="B14877" s="151"/>
      <c r="M14877" s="160"/>
    </row>
    <row r="14878" spans="2:13" x14ac:dyDescent="0.25">
      <c r="B14878" s="151"/>
      <c r="M14878" s="160"/>
    </row>
    <row r="14879" spans="2:13" x14ac:dyDescent="0.25">
      <c r="B14879" s="151"/>
      <c r="M14879" s="160"/>
    </row>
    <row r="14880" spans="2:13" x14ac:dyDescent="0.25">
      <c r="B14880" s="151"/>
      <c r="M14880" s="160"/>
    </row>
    <row r="14881" spans="2:13" x14ac:dyDescent="0.25">
      <c r="B14881" s="151"/>
      <c r="M14881" s="160"/>
    </row>
    <row r="14882" spans="2:13" x14ac:dyDescent="0.25">
      <c r="B14882" s="151"/>
      <c r="M14882" s="160"/>
    </row>
    <row r="14883" spans="2:13" x14ac:dyDescent="0.25">
      <c r="B14883" s="151"/>
      <c r="M14883" s="160"/>
    </row>
    <row r="14884" spans="2:13" x14ac:dyDescent="0.25">
      <c r="B14884" s="151"/>
      <c r="M14884" s="160"/>
    </row>
    <row r="14885" spans="2:13" x14ac:dyDescent="0.25">
      <c r="B14885" s="151"/>
      <c r="M14885" s="160"/>
    </row>
    <row r="14886" spans="2:13" x14ac:dyDescent="0.25">
      <c r="B14886" s="151"/>
      <c r="M14886" s="160"/>
    </row>
    <row r="14887" spans="2:13" x14ac:dyDescent="0.25">
      <c r="B14887" s="151"/>
      <c r="M14887" s="160"/>
    </row>
    <row r="14888" spans="2:13" x14ac:dyDescent="0.25">
      <c r="B14888" s="151"/>
      <c r="M14888" s="160"/>
    </row>
    <row r="14889" spans="2:13" x14ac:dyDescent="0.25">
      <c r="B14889" s="151"/>
      <c r="M14889" s="160"/>
    </row>
    <row r="14890" spans="2:13" x14ac:dyDescent="0.25">
      <c r="B14890" s="151"/>
      <c r="M14890" s="160"/>
    </row>
    <row r="14891" spans="2:13" x14ac:dyDescent="0.25">
      <c r="B14891" s="151"/>
      <c r="M14891" s="160"/>
    </row>
    <row r="14892" spans="2:13" x14ac:dyDescent="0.25">
      <c r="B14892" s="151"/>
      <c r="M14892" s="160"/>
    </row>
    <row r="14893" spans="2:13" x14ac:dyDescent="0.25">
      <c r="B14893" s="151"/>
      <c r="M14893" s="160"/>
    </row>
    <row r="14894" spans="2:13" x14ac:dyDescent="0.25">
      <c r="B14894" s="151"/>
      <c r="M14894" s="160"/>
    </row>
    <row r="14895" spans="2:13" x14ac:dyDescent="0.25">
      <c r="B14895" s="151"/>
      <c r="M14895" s="160"/>
    </row>
    <row r="14896" spans="2:13" x14ac:dyDescent="0.25">
      <c r="B14896" s="151"/>
      <c r="M14896" s="160"/>
    </row>
    <row r="14897" spans="2:13" x14ac:dyDescent="0.25">
      <c r="B14897" s="151"/>
      <c r="M14897" s="160"/>
    </row>
    <row r="14898" spans="2:13" x14ac:dyDescent="0.25">
      <c r="B14898" s="151"/>
      <c r="M14898" s="160"/>
    </row>
    <row r="14899" spans="2:13" x14ac:dyDescent="0.25">
      <c r="B14899" s="151"/>
      <c r="M14899" s="160"/>
    </row>
    <row r="14900" spans="2:13" x14ac:dyDescent="0.25">
      <c r="B14900" s="151"/>
      <c r="M14900" s="160"/>
    </row>
    <row r="14901" spans="2:13" x14ac:dyDescent="0.25">
      <c r="B14901" s="151"/>
      <c r="M14901" s="160"/>
    </row>
    <row r="14902" spans="2:13" x14ac:dyDescent="0.25">
      <c r="B14902" s="151"/>
      <c r="M14902" s="160"/>
    </row>
    <row r="14903" spans="2:13" x14ac:dyDescent="0.25">
      <c r="B14903" s="151"/>
      <c r="M14903" s="160"/>
    </row>
    <row r="14904" spans="2:13" x14ac:dyDescent="0.25">
      <c r="B14904" s="151"/>
      <c r="M14904" s="160"/>
    </row>
    <row r="14905" spans="2:13" x14ac:dyDescent="0.25">
      <c r="B14905" s="151"/>
      <c r="M14905" s="160"/>
    </row>
    <row r="14906" spans="2:13" x14ac:dyDescent="0.25">
      <c r="B14906" s="151"/>
      <c r="M14906" s="160"/>
    </row>
    <row r="14907" spans="2:13" x14ac:dyDescent="0.25">
      <c r="B14907" s="151"/>
      <c r="M14907" s="160"/>
    </row>
    <row r="14908" spans="2:13" x14ac:dyDescent="0.25">
      <c r="B14908" s="151"/>
      <c r="M14908" s="160"/>
    </row>
    <row r="14909" spans="2:13" x14ac:dyDescent="0.25">
      <c r="B14909" s="151"/>
      <c r="M14909" s="160"/>
    </row>
    <row r="14910" spans="2:13" x14ac:dyDescent="0.25">
      <c r="B14910" s="151"/>
      <c r="M14910" s="160"/>
    </row>
    <row r="14911" spans="2:13" x14ac:dyDescent="0.25">
      <c r="B14911" s="151"/>
      <c r="M14911" s="160"/>
    </row>
    <row r="14912" spans="2:13" x14ac:dyDescent="0.25">
      <c r="B14912" s="151"/>
      <c r="M14912" s="160"/>
    </row>
    <row r="14913" spans="2:13" x14ac:dyDescent="0.25">
      <c r="B14913" s="151"/>
      <c r="M14913" s="160"/>
    </row>
    <row r="14914" spans="2:13" x14ac:dyDescent="0.25">
      <c r="B14914" s="151"/>
      <c r="M14914" s="160"/>
    </row>
    <row r="14915" spans="2:13" x14ac:dyDescent="0.25">
      <c r="B14915" s="151"/>
      <c r="M14915" s="160"/>
    </row>
    <row r="14916" spans="2:13" x14ac:dyDescent="0.25">
      <c r="B14916" s="151"/>
      <c r="M14916" s="160"/>
    </row>
    <row r="14917" spans="2:13" x14ac:dyDescent="0.25">
      <c r="B14917" s="151"/>
      <c r="M14917" s="160"/>
    </row>
    <row r="14918" spans="2:13" x14ac:dyDescent="0.25">
      <c r="B14918" s="151"/>
      <c r="M14918" s="160"/>
    </row>
    <row r="14919" spans="2:13" x14ac:dyDescent="0.25">
      <c r="B14919" s="151"/>
      <c r="M14919" s="160"/>
    </row>
    <row r="14920" spans="2:13" x14ac:dyDescent="0.25">
      <c r="B14920" s="151"/>
      <c r="M14920" s="160"/>
    </row>
    <row r="14921" spans="2:13" x14ac:dyDescent="0.25">
      <c r="B14921" s="151"/>
      <c r="M14921" s="160"/>
    </row>
    <row r="14922" spans="2:13" x14ac:dyDescent="0.25">
      <c r="B14922" s="151"/>
      <c r="M14922" s="160"/>
    </row>
    <row r="14923" spans="2:13" x14ac:dyDescent="0.25">
      <c r="B14923" s="151"/>
      <c r="M14923" s="160"/>
    </row>
    <row r="14924" spans="2:13" x14ac:dyDescent="0.25">
      <c r="B14924" s="151"/>
      <c r="M14924" s="160"/>
    </row>
    <row r="14925" spans="2:13" x14ac:dyDescent="0.25">
      <c r="B14925" s="151"/>
      <c r="M14925" s="160"/>
    </row>
    <row r="14926" spans="2:13" x14ac:dyDescent="0.25">
      <c r="B14926" s="151"/>
      <c r="M14926" s="160"/>
    </row>
    <row r="14927" spans="2:13" x14ac:dyDescent="0.25">
      <c r="B14927" s="151"/>
      <c r="M14927" s="160"/>
    </row>
    <row r="14928" spans="2:13" x14ac:dyDescent="0.25">
      <c r="B14928" s="151"/>
      <c r="M14928" s="160"/>
    </row>
    <row r="14929" spans="2:13" x14ac:dyDescent="0.25">
      <c r="B14929" s="151"/>
      <c r="M14929" s="160"/>
    </row>
    <row r="14930" spans="2:13" x14ac:dyDescent="0.25">
      <c r="B14930" s="151"/>
      <c r="M14930" s="160"/>
    </row>
    <row r="14931" spans="2:13" x14ac:dyDescent="0.25">
      <c r="B14931" s="151"/>
      <c r="M14931" s="160"/>
    </row>
    <row r="14932" spans="2:13" x14ac:dyDescent="0.25">
      <c r="B14932" s="151"/>
      <c r="M14932" s="160"/>
    </row>
    <row r="14933" spans="2:13" x14ac:dyDescent="0.25">
      <c r="B14933" s="151"/>
      <c r="M14933" s="160"/>
    </row>
    <row r="14934" spans="2:13" x14ac:dyDescent="0.25">
      <c r="B14934" s="151"/>
      <c r="M14934" s="160"/>
    </row>
    <row r="14935" spans="2:13" x14ac:dyDescent="0.25">
      <c r="B14935" s="151"/>
      <c r="M14935" s="160"/>
    </row>
    <row r="14936" spans="2:13" x14ac:dyDescent="0.25">
      <c r="B14936" s="151"/>
      <c r="M14936" s="160"/>
    </row>
    <row r="14937" spans="2:13" x14ac:dyDescent="0.25">
      <c r="B14937" s="151"/>
      <c r="M14937" s="160"/>
    </row>
    <row r="14938" spans="2:13" x14ac:dyDescent="0.25">
      <c r="B14938" s="151"/>
      <c r="M14938" s="160"/>
    </row>
    <row r="14939" spans="2:13" x14ac:dyDescent="0.25">
      <c r="B14939" s="151"/>
      <c r="M14939" s="160"/>
    </row>
    <row r="14940" spans="2:13" x14ac:dyDescent="0.25">
      <c r="B14940" s="151"/>
      <c r="M14940" s="160"/>
    </row>
    <row r="14941" spans="2:13" x14ac:dyDescent="0.25">
      <c r="B14941" s="151"/>
      <c r="M14941" s="160"/>
    </row>
    <row r="14942" spans="2:13" x14ac:dyDescent="0.25">
      <c r="B14942" s="151"/>
      <c r="M14942" s="160"/>
    </row>
    <row r="14943" spans="2:13" x14ac:dyDescent="0.25">
      <c r="B14943" s="151"/>
      <c r="M14943" s="160"/>
    </row>
    <row r="14944" spans="2:13" x14ac:dyDescent="0.25">
      <c r="B14944" s="151"/>
      <c r="M14944" s="160"/>
    </row>
    <row r="14945" spans="2:13" x14ac:dyDescent="0.25">
      <c r="B14945" s="151"/>
      <c r="M14945" s="160"/>
    </row>
    <row r="14946" spans="2:13" x14ac:dyDescent="0.25">
      <c r="B14946" s="151"/>
      <c r="M14946" s="160"/>
    </row>
    <row r="14947" spans="2:13" x14ac:dyDescent="0.25">
      <c r="B14947" s="151"/>
      <c r="M14947" s="160"/>
    </row>
    <row r="14948" spans="2:13" x14ac:dyDescent="0.25">
      <c r="B14948" s="151"/>
      <c r="M14948" s="160"/>
    </row>
    <row r="14949" spans="2:13" x14ac:dyDescent="0.25">
      <c r="B14949" s="151"/>
      <c r="M14949" s="160"/>
    </row>
    <row r="14950" spans="2:13" x14ac:dyDescent="0.25">
      <c r="B14950" s="151"/>
      <c r="M14950" s="160"/>
    </row>
    <row r="14951" spans="2:13" x14ac:dyDescent="0.25">
      <c r="B14951" s="151"/>
      <c r="M14951" s="160"/>
    </row>
    <row r="14952" spans="2:13" x14ac:dyDescent="0.25">
      <c r="B14952" s="151"/>
      <c r="M14952" s="160"/>
    </row>
    <row r="14953" spans="2:13" x14ac:dyDescent="0.25">
      <c r="B14953" s="151"/>
      <c r="M14953" s="160"/>
    </row>
    <row r="14954" spans="2:13" x14ac:dyDescent="0.25">
      <c r="B14954" s="151"/>
      <c r="M14954" s="160"/>
    </row>
    <row r="14955" spans="2:13" x14ac:dyDescent="0.25">
      <c r="B14955" s="151"/>
      <c r="M14955" s="160"/>
    </row>
    <row r="14956" spans="2:13" x14ac:dyDescent="0.25">
      <c r="B14956" s="151"/>
      <c r="M14956" s="160"/>
    </row>
    <row r="14957" spans="2:13" x14ac:dyDescent="0.25">
      <c r="B14957" s="151"/>
      <c r="M14957" s="160"/>
    </row>
    <row r="14958" spans="2:13" x14ac:dyDescent="0.25">
      <c r="B14958" s="151"/>
      <c r="M14958" s="160"/>
    </row>
    <row r="14959" spans="2:13" x14ac:dyDescent="0.25">
      <c r="B14959" s="151"/>
      <c r="M14959" s="160"/>
    </row>
    <row r="14960" spans="2:13" x14ac:dyDescent="0.25">
      <c r="B14960" s="151"/>
      <c r="M14960" s="160"/>
    </row>
    <row r="14961" spans="2:13" x14ac:dyDescent="0.25">
      <c r="B14961" s="151"/>
      <c r="M14961" s="160"/>
    </row>
    <row r="14962" spans="2:13" x14ac:dyDescent="0.25">
      <c r="B14962" s="151"/>
      <c r="M14962" s="160"/>
    </row>
    <row r="14963" spans="2:13" x14ac:dyDescent="0.25">
      <c r="B14963" s="151"/>
      <c r="M14963" s="160"/>
    </row>
    <row r="14964" spans="2:13" x14ac:dyDescent="0.25">
      <c r="B14964" s="151"/>
      <c r="M14964" s="160"/>
    </row>
    <row r="14965" spans="2:13" x14ac:dyDescent="0.25">
      <c r="B14965" s="151"/>
      <c r="M14965" s="160"/>
    </row>
    <row r="14966" spans="2:13" x14ac:dyDescent="0.25">
      <c r="B14966" s="151"/>
      <c r="M14966" s="160"/>
    </row>
    <row r="14967" spans="2:13" x14ac:dyDescent="0.25">
      <c r="B14967" s="151"/>
      <c r="M14967" s="160"/>
    </row>
    <row r="14968" spans="2:13" x14ac:dyDescent="0.25">
      <c r="B14968" s="151"/>
      <c r="M14968" s="160"/>
    </row>
    <row r="14969" spans="2:13" x14ac:dyDescent="0.25">
      <c r="B14969" s="151"/>
      <c r="M14969" s="160"/>
    </row>
    <row r="14970" spans="2:13" x14ac:dyDescent="0.25">
      <c r="B14970" s="151"/>
      <c r="M14970" s="160"/>
    </row>
    <row r="14971" spans="2:13" x14ac:dyDescent="0.25">
      <c r="B14971" s="151"/>
      <c r="M14971" s="160"/>
    </row>
    <row r="14972" spans="2:13" x14ac:dyDescent="0.25">
      <c r="B14972" s="151"/>
      <c r="M14972" s="160"/>
    </row>
    <row r="14973" spans="2:13" x14ac:dyDescent="0.25">
      <c r="B14973" s="151"/>
      <c r="M14973" s="160"/>
    </row>
    <row r="14974" spans="2:13" x14ac:dyDescent="0.25">
      <c r="B14974" s="151"/>
      <c r="M14974" s="160"/>
    </row>
    <row r="14975" spans="2:13" x14ac:dyDescent="0.25">
      <c r="B14975" s="151"/>
      <c r="M14975" s="160"/>
    </row>
    <row r="14976" spans="2:13" x14ac:dyDescent="0.25">
      <c r="B14976" s="151"/>
      <c r="M14976" s="160"/>
    </row>
    <row r="14977" spans="2:13" x14ac:dyDescent="0.25">
      <c r="B14977" s="151"/>
      <c r="M14977" s="160"/>
    </row>
    <row r="14978" spans="2:13" x14ac:dyDescent="0.25">
      <c r="B14978" s="151"/>
      <c r="M14978" s="160"/>
    </row>
    <row r="14979" spans="2:13" x14ac:dyDescent="0.25">
      <c r="B14979" s="151"/>
      <c r="M14979" s="160"/>
    </row>
    <row r="14980" spans="2:13" x14ac:dyDescent="0.25">
      <c r="B14980" s="151"/>
      <c r="M14980" s="160"/>
    </row>
    <row r="14981" spans="2:13" x14ac:dyDescent="0.25">
      <c r="B14981" s="151"/>
      <c r="M14981" s="160"/>
    </row>
    <row r="14982" spans="2:13" x14ac:dyDescent="0.25">
      <c r="B14982" s="151"/>
      <c r="M14982" s="160"/>
    </row>
    <row r="14983" spans="2:13" x14ac:dyDescent="0.25">
      <c r="B14983" s="151"/>
      <c r="M14983" s="160"/>
    </row>
    <row r="14984" spans="2:13" x14ac:dyDescent="0.25">
      <c r="B14984" s="151"/>
      <c r="M14984" s="160"/>
    </row>
    <row r="14985" spans="2:13" x14ac:dyDescent="0.25">
      <c r="B14985" s="151"/>
      <c r="M14985" s="160"/>
    </row>
    <row r="14986" spans="2:13" x14ac:dyDescent="0.25">
      <c r="B14986" s="151"/>
      <c r="M14986" s="160"/>
    </row>
    <row r="14987" spans="2:13" x14ac:dyDescent="0.25">
      <c r="B14987" s="151"/>
      <c r="M14987" s="160"/>
    </row>
    <row r="14988" spans="2:13" x14ac:dyDescent="0.25">
      <c r="B14988" s="151"/>
      <c r="M14988" s="160"/>
    </row>
    <row r="14989" spans="2:13" x14ac:dyDescent="0.25">
      <c r="B14989" s="151"/>
      <c r="M14989" s="160"/>
    </row>
    <row r="14990" spans="2:13" x14ac:dyDescent="0.25">
      <c r="B14990" s="151"/>
      <c r="M14990" s="160"/>
    </row>
    <row r="14991" spans="2:13" x14ac:dyDescent="0.25">
      <c r="B14991" s="151"/>
      <c r="M14991" s="160"/>
    </row>
    <row r="14992" spans="2:13" x14ac:dyDescent="0.25">
      <c r="B14992" s="151"/>
      <c r="M14992" s="160"/>
    </row>
    <row r="14993" spans="2:13" x14ac:dyDescent="0.25">
      <c r="B14993" s="151"/>
      <c r="M14993" s="160"/>
    </row>
    <row r="14994" spans="2:13" x14ac:dyDescent="0.25">
      <c r="B14994" s="151"/>
      <c r="M14994" s="160"/>
    </row>
    <row r="14995" spans="2:13" x14ac:dyDescent="0.25">
      <c r="B14995" s="151"/>
      <c r="M14995" s="160"/>
    </row>
    <row r="14996" spans="2:13" x14ac:dyDescent="0.25">
      <c r="B14996" s="151"/>
      <c r="M14996" s="160"/>
    </row>
    <row r="14997" spans="2:13" x14ac:dyDescent="0.25">
      <c r="B14997" s="151"/>
      <c r="M14997" s="160"/>
    </row>
    <row r="14998" spans="2:13" x14ac:dyDescent="0.25">
      <c r="B14998" s="151"/>
      <c r="M14998" s="160"/>
    </row>
    <row r="14999" spans="2:13" x14ac:dyDescent="0.25">
      <c r="B14999" s="151"/>
      <c r="M14999" s="160"/>
    </row>
    <row r="15000" spans="2:13" x14ac:dyDescent="0.25">
      <c r="B15000" s="151"/>
      <c r="M15000" s="160"/>
    </row>
    <row r="15001" spans="2:13" x14ac:dyDescent="0.25">
      <c r="B15001" s="151"/>
      <c r="M15001" s="160"/>
    </row>
    <row r="15002" spans="2:13" x14ac:dyDescent="0.25">
      <c r="B15002" s="151"/>
      <c r="M15002" s="160"/>
    </row>
    <row r="15003" spans="2:13" x14ac:dyDescent="0.25">
      <c r="B15003" s="151"/>
      <c r="M15003" s="160"/>
    </row>
    <row r="15004" spans="2:13" x14ac:dyDescent="0.25">
      <c r="B15004" s="151"/>
      <c r="M15004" s="160"/>
    </row>
    <row r="15005" spans="2:13" x14ac:dyDescent="0.25">
      <c r="B15005" s="151"/>
      <c r="M15005" s="160"/>
    </row>
    <row r="15006" spans="2:13" x14ac:dyDescent="0.25">
      <c r="B15006" s="151"/>
      <c r="M15006" s="160"/>
    </row>
    <row r="15007" spans="2:13" x14ac:dyDescent="0.25">
      <c r="B15007" s="151"/>
      <c r="M15007" s="160"/>
    </row>
    <row r="15008" spans="2:13" x14ac:dyDescent="0.25">
      <c r="B15008" s="151"/>
      <c r="M15008" s="160"/>
    </row>
    <row r="15009" spans="2:13" x14ac:dyDescent="0.25">
      <c r="B15009" s="151"/>
      <c r="M15009" s="160"/>
    </row>
    <row r="15010" spans="2:13" x14ac:dyDescent="0.25">
      <c r="B15010" s="151"/>
      <c r="M15010" s="160"/>
    </row>
    <row r="15011" spans="2:13" x14ac:dyDescent="0.25">
      <c r="B15011" s="151"/>
      <c r="M15011" s="160"/>
    </row>
    <row r="15012" spans="2:13" x14ac:dyDescent="0.25">
      <c r="B15012" s="151"/>
      <c r="M15012" s="160"/>
    </row>
    <row r="15013" spans="2:13" x14ac:dyDescent="0.25">
      <c r="B15013" s="151"/>
      <c r="M15013" s="160"/>
    </row>
    <row r="15014" spans="2:13" x14ac:dyDescent="0.25">
      <c r="B15014" s="151"/>
      <c r="M15014" s="160"/>
    </row>
    <row r="15015" spans="2:13" x14ac:dyDescent="0.25">
      <c r="B15015" s="151"/>
      <c r="M15015" s="160"/>
    </row>
    <row r="15016" spans="2:13" x14ac:dyDescent="0.25">
      <c r="B15016" s="151"/>
      <c r="M15016" s="160"/>
    </row>
    <row r="15017" spans="2:13" x14ac:dyDescent="0.25">
      <c r="B15017" s="151"/>
      <c r="M15017" s="160"/>
    </row>
    <row r="15018" spans="2:13" x14ac:dyDescent="0.25">
      <c r="B15018" s="151"/>
      <c r="M15018" s="160"/>
    </row>
    <row r="15019" spans="2:13" x14ac:dyDescent="0.25">
      <c r="B15019" s="151"/>
      <c r="M15019" s="160"/>
    </row>
    <row r="15020" spans="2:13" x14ac:dyDescent="0.25">
      <c r="B15020" s="151"/>
      <c r="M15020" s="160"/>
    </row>
    <row r="15021" spans="2:13" x14ac:dyDescent="0.25">
      <c r="B15021" s="151"/>
      <c r="M15021" s="160"/>
    </row>
    <row r="15022" spans="2:13" x14ac:dyDescent="0.25">
      <c r="B15022" s="151"/>
      <c r="M15022" s="160"/>
    </row>
    <row r="15023" spans="2:13" x14ac:dyDescent="0.25">
      <c r="B15023" s="151"/>
      <c r="M15023" s="160"/>
    </row>
    <row r="15024" spans="2:13" x14ac:dyDescent="0.25">
      <c r="B15024" s="151"/>
      <c r="M15024" s="160"/>
    </row>
    <row r="15025" spans="2:13" x14ac:dyDescent="0.25">
      <c r="B15025" s="151"/>
      <c r="M15025" s="160"/>
    </row>
    <row r="15026" spans="2:13" x14ac:dyDescent="0.25">
      <c r="B15026" s="151"/>
      <c r="M15026" s="160"/>
    </row>
    <row r="15027" spans="2:13" x14ac:dyDescent="0.25">
      <c r="B15027" s="151"/>
      <c r="M15027" s="160"/>
    </row>
    <row r="15028" spans="2:13" x14ac:dyDescent="0.25">
      <c r="B15028" s="151"/>
      <c r="M15028" s="160"/>
    </row>
    <row r="15029" spans="2:13" x14ac:dyDescent="0.25">
      <c r="B15029" s="151"/>
      <c r="M15029" s="160"/>
    </row>
    <row r="15030" spans="2:13" x14ac:dyDescent="0.25">
      <c r="B15030" s="151"/>
      <c r="M15030" s="160"/>
    </row>
    <row r="15031" spans="2:13" x14ac:dyDescent="0.25">
      <c r="B15031" s="151"/>
      <c r="M15031" s="160"/>
    </row>
    <row r="15032" spans="2:13" x14ac:dyDescent="0.25">
      <c r="B15032" s="151"/>
      <c r="M15032" s="160"/>
    </row>
    <row r="15033" spans="2:13" x14ac:dyDescent="0.25">
      <c r="B15033" s="151"/>
      <c r="M15033" s="160"/>
    </row>
    <row r="15034" spans="2:13" x14ac:dyDescent="0.25">
      <c r="B15034" s="151"/>
      <c r="M15034" s="160"/>
    </row>
    <row r="15035" spans="2:13" x14ac:dyDescent="0.25">
      <c r="B15035" s="151"/>
      <c r="M15035" s="160"/>
    </row>
    <row r="15036" spans="2:13" x14ac:dyDescent="0.25">
      <c r="B15036" s="151"/>
      <c r="M15036" s="160"/>
    </row>
    <row r="15037" spans="2:13" x14ac:dyDescent="0.25">
      <c r="B15037" s="151"/>
      <c r="M15037" s="160"/>
    </row>
    <row r="15038" spans="2:13" x14ac:dyDescent="0.25">
      <c r="B15038" s="151"/>
      <c r="M15038" s="160"/>
    </row>
    <row r="15039" spans="2:13" x14ac:dyDescent="0.25">
      <c r="B15039" s="151"/>
      <c r="M15039" s="160"/>
    </row>
    <row r="15040" spans="2:13" x14ac:dyDescent="0.25">
      <c r="B15040" s="151"/>
      <c r="M15040" s="160"/>
    </row>
    <row r="15041" spans="2:13" x14ac:dyDescent="0.25">
      <c r="B15041" s="151"/>
      <c r="M15041" s="160"/>
    </row>
    <row r="15042" spans="2:13" x14ac:dyDescent="0.25">
      <c r="B15042" s="151"/>
      <c r="M15042" s="160"/>
    </row>
    <row r="15043" spans="2:13" x14ac:dyDescent="0.25">
      <c r="B15043" s="151"/>
      <c r="M15043" s="160"/>
    </row>
    <row r="15044" spans="2:13" x14ac:dyDescent="0.25">
      <c r="B15044" s="151"/>
      <c r="M15044" s="160"/>
    </row>
    <row r="15045" spans="2:13" x14ac:dyDescent="0.25">
      <c r="B15045" s="151"/>
      <c r="M15045" s="160"/>
    </row>
    <row r="15046" spans="2:13" x14ac:dyDescent="0.25">
      <c r="B15046" s="151"/>
      <c r="M15046" s="160"/>
    </row>
    <row r="15047" spans="2:13" x14ac:dyDescent="0.25">
      <c r="B15047" s="151"/>
      <c r="M15047" s="160"/>
    </row>
    <row r="15048" spans="2:13" x14ac:dyDescent="0.25">
      <c r="B15048" s="151"/>
      <c r="M15048" s="160"/>
    </row>
    <row r="15049" spans="2:13" x14ac:dyDescent="0.25">
      <c r="B15049" s="151"/>
      <c r="M15049" s="160"/>
    </row>
    <row r="15050" spans="2:13" x14ac:dyDescent="0.25">
      <c r="B15050" s="151"/>
      <c r="M15050" s="160"/>
    </row>
    <row r="15051" spans="2:13" x14ac:dyDescent="0.25">
      <c r="B15051" s="151"/>
      <c r="M15051" s="160"/>
    </row>
    <row r="15052" spans="2:13" x14ac:dyDescent="0.25">
      <c r="B15052" s="151"/>
      <c r="M15052" s="160"/>
    </row>
    <row r="15053" spans="2:13" x14ac:dyDescent="0.25">
      <c r="B15053" s="151"/>
      <c r="M15053" s="160"/>
    </row>
    <row r="15054" spans="2:13" x14ac:dyDescent="0.25">
      <c r="B15054" s="151"/>
      <c r="M15054" s="160"/>
    </row>
    <row r="15055" spans="2:13" x14ac:dyDescent="0.25">
      <c r="B15055" s="151"/>
      <c r="M15055" s="160"/>
    </row>
    <row r="15056" spans="2:13" x14ac:dyDescent="0.25">
      <c r="B15056" s="151"/>
      <c r="M15056" s="160"/>
    </row>
    <row r="15057" spans="2:13" x14ac:dyDescent="0.25">
      <c r="B15057" s="151"/>
      <c r="M15057" s="160"/>
    </row>
    <row r="15058" spans="2:13" x14ac:dyDescent="0.25">
      <c r="B15058" s="151"/>
      <c r="M15058" s="160"/>
    </row>
    <row r="15059" spans="2:13" x14ac:dyDescent="0.25">
      <c r="B15059" s="151"/>
      <c r="M15059" s="160"/>
    </row>
    <row r="15060" spans="2:13" x14ac:dyDescent="0.25">
      <c r="B15060" s="151"/>
      <c r="M15060" s="160"/>
    </row>
    <row r="15061" spans="2:13" x14ac:dyDescent="0.25">
      <c r="B15061" s="151"/>
      <c r="M15061" s="160"/>
    </row>
    <row r="15062" spans="2:13" x14ac:dyDescent="0.25">
      <c r="B15062" s="151"/>
      <c r="M15062" s="160"/>
    </row>
    <row r="15063" spans="2:13" x14ac:dyDescent="0.25">
      <c r="B15063" s="151"/>
      <c r="M15063" s="160"/>
    </row>
    <row r="15064" spans="2:13" x14ac:dyDescent="0.25">
      <c r="B15064" s="151"/>
      <c r="M15064" s="160"/>
    </row>
    <row r="15065" spans="2:13" x14ac:dyDescent="0.25">
      <c r="B15065" s="151"/>
      <c r="M15065" s="160"/>
    </row>
    <row r="15066" spans="2:13" x14ac:dyDescent="0.25">
      <c r="B15066" s="151"/>
      <c r="M15066" s="160"/>
    </row>
    <row r="15067" spans="2:13" x14ac:dyDescent="0.25">
      <c r="B15067" s="151"/>
      <c r="M15067" s="160"/>
    </row>
    <row r="15068" spans="2:13" x14ac:dyDescent="0.25">
      <c r="B15068" s="151"/>
      <c r="M15068" s="160"/>
    </row>
    <row r="15069" spans="2:13" x14ac:dyDescent="0.25">
      <c r="B15069" s="151"/>
      <c r="M15069" s="160"/>
    </row>
    <row r="15070" spans="2:13" x14ac:dyDescent="0.25">
      <c r="B15070" s="151"/>
      <c r="M15070" s="160"/>
    </row>
    <row r="15071" spans="2:13" x14ac:dyDescent="0.25">
      <c r="B15071" s="151"/>
      <c r="M15071" s="160"/>
    </row>
    <row r="15072" spans="2:13" x14ac:dyDescent="0.25">
      <c r="B15072" s="151"/>
      <c r="M15072" s="160"/>
    </row>
    <row r="15073" spans="2:13" x14ac:dyDescent="0.25">
      <c r="B15073" s="151"/>
      <c r="M15073" s="160"/>
    </row>
    <row r="15074" spans="2:13" x14ac:dyDescent="0.25">
      <c r="B15074" s="151"/>
      <c r="M15074" s="160"/>
    </row>
    <row r="15075" spans="2:13" x14ac:dyDescent="0.25">
      <c r="B15075" s="151"/>
      <c r="M15075" s="160"/>
    </row>
    <row r="15076" spans="2:13" x14ac:dyDescent="0.25">
      <c r="B15076" s="151"/>
      <c r="M15076" s="160"/>
    </row>
    <row r="15077" spans="2:13" x14ac:dyDescent="0.25">
      <c r="B15077" s="151"/>
      <c r="M15077" s="160"/>
    </row>
    <row r="15078" spans="2:13" x14ac:dyDescent="0.25">
      <c r="B15078" s="151"/>
      <c r="M15078" s="160"/>
    </row>
    <row r="15079" spans="2:13" x14ac:dyDescent="0.25">
      <c r="B15079" s="151"/>
      <c r="M15079" s="160"/>
    </row>
    <row r="15080" spans="2:13" x14ac:dyDescent="0.25">
      <c r="B15080" s="151"/>
      <c r="M15080" s="160"/>
    </row>
    <row r="15081" spans="2:13" x14ac:dyDescent="0.25">
      <c r="B15081" s="151"/>
      <c r="M15081" s="160"/>
    </row>
    <row r="15082" spans="2:13" x14ac:dyDescent="0.25">
      <c r="B15082" s="151"/>
      <c r="M15082" s="160"/>
    </row>
    <row r="15083" spans="2:13" x14ac:dyDescent="0.25">
      <c r="B15083" s="151"/>
      <c r="M15083" s="160"/>
    </row>
    <row r="15084" spans="2:13" x14ac:dyDescent="0.25">
      <c r="B15084" s="151"/>
      <c r="M15084" s="160"/>
    </row>
    <row r="15085" spans="2:13" x14ac:dyDescent="0.25">
      <c r="B15085" s="151"/>
      <c r="M15085" s="160"/>
    </row>
    <row r="15086" spans="2:13" x14ac:dyDescent="0.25">
      <c r="B15086" s="151"/>
      <c r="M15086" s="160"/>
    </row>
    <row r="15087" spans="2:13" x14ac:dyDescent="0.25">
      <c r="B15087" s="151"/>
      <c r="M15087" s="160"/>
    </row>
    <row r="15088" spans="2:13" x14ac:dyDescent="0.25">
      <c r="B15088" s="151"/>
      <c r="M15088" s="160"/>
    </row>
    <row r="15089" spans="2:13" x14ac:dyDescent="0.25">
      <c r="B15089" s="151"/>
      <c r="M15089" s="160"/>
    </row>
    <row r="15090" spans="2:13" x14ac:dyDescent="0.25">
      <c r="B15090" s="151"/>
      <c r="M15090" s="160"/>
    </row>
    <row r="15091" spans="2:13" x14ac:dyDescent="0.25">
      <c r="B15091" s="151"/>
      <c r="M15091" s="160"/>
    </row>
    <row r="15092" spans="2:13" x14ac:dyDescent="0.25">
      <c r="B15092" s="151"/>
      <c r="M15092" s="160"/>
    </row>
    <row r="15093" spans="2:13" x14ac:dyDescent="0.25">
      <c r="B15093" s="151"/>
      <c r="M15093" s="160"/>
    </row>
    <row r="15094" spans="2:13" x14ac:dyDescent="0.25">
      <c r="B15094" s="151"/>
      <c r="M15094" s="160"/>
    </row>
    <row r="15095" spans="2:13" x14ac:dyDescent="0.25">
      <c r="B15095" s="151"/>
      <c r="M15095" s="160"/>
    </row>
    <row r="15096" spans="2:13" x14ac:dyDescent="0.25">
      <c r="B15096" s="151"/>
      <c r="M15096" s="160"/>
    </row>
    <row r="15097" spans="2:13" x14ac:dyDescent="0.25">
      <c r="B15097" s="151"/>
      <c r="M15097" s="160"/>
    </row>
    <row r="15098" spans="2:13" x14ac:dyDescent="0.25">
      <c r="B15098" s="151"/>
      <c r="M15098" s="160"/>
    </row>
    <row r="15099" spans="2:13" x14ac:dyDescent="0.25">
      <c r="B15099" s="151"/>
      <c r="M15099" s="160"/>
    </row>
    <row r="15100" spans="2:13" x14ac:dyDescent="0.25">
      <c r="B15100" s="151"/>
      <c r="M15100" s="160"/>
    </row>
    <row r="15101" spans="2:13" x14ac:dyDescent="0.25">
      <c r="B15101" s="151"/>
      <c r="M15101" s="160"/>
    </row>
    <row r="15102" spans="2:13" x14ac:dyDescent="0.25">
      <c r="B15102" s="151"/>
      <c r="M15102" s="160"/>
    </row>
    <row r="15103" spans="2:13" x14ac:dyDescent="0.25">
      <c r="B15103" s="151"/>
      <c r="M15103" s="160"/>
    </row>
    <row r="15104" spans="2:13" x14ac:dyDescent="0.25">
      <c r="B15104" s="151"/>
      <c r="M15104" s="160"/>
    </row>
    <row r="15105" spans="2:13" x14ac:dyDescent="0.25">
      <c r="B15105" s="151"/>
      <c r="M15105" s="160"/>
    </row>
    <row r="15106" spans="2:13" x14ac:dyDescent="0.25">
      <c r="B15106" s="151"/>
      <c r="M15106" s="160"/>
    </row>
    <row r="15107" spans="2:13" x14ac:dyDescent="0.25">
      <c r="B15107" s="151"/>
      <c r="M15107" s="160"/>
    </row>
    <row r="15108" spans="2:13" x14ac:dyDescent="0.25">
      <c r="B15108" s="151"/>
      <c r="M15108" s="160"/>
    </row>
    <row r="15109" spans="2:13" x14ac:dyDescent="0.25">
      <c r="B15109" s="151"/>
      <c r="M15109" s="160"/>
    </row>
    <row r="15110" spans="2:13" x14ac:dyDescent="0.25">
      <c r="B15110" s="151"/>
      <c r="M15110" s="160"/>
    </row>
    <row r="15111" spans="2:13" x14ac:dyDescent="0.25">
      <c r="B15111" s="151"/>
      <c r="M15111" s="160"/>
    </row>
    <row r="15112" spans="2:13" x14ac:dyDescent="0.25">
      <c r="B15112" s="151"/>
      <c r="M15112" s="160"/>
    </row>
    <row r="15113" spans="2:13" x14ac:dyDescent="0.25">
      <c r="B15113" s="151"/>
      <c r="M15113" s="160"/>
    </row>
    <row r="15114" spans="2:13" x14ac:dyDescent="0.25">
      <c r="B15114" s="151"/>
      <c r="M15114" s="160"/>
    </row>
    <row r="15115" spans="2:13" x14ac:dyDescent="0.25">
      <c r="B15115" s="151"/>
      <c r="M15115" s="160"/>
    </row>
    <row r="15116" spans="2:13" x14ac:dyDescent="0.25">
      <c r="B15116" s="151"/>
      <c r="M15116" s="160"/>
    </row>
    <row r="15117" spans="2:13" x14ac:dyDescent="0.25">
      <c r="B15117" s="151"/>
      <c r="M15117" s="160"/>
    </row>
    <row r="15118" spans="2:13" x14ac:dyDescent="0.25">
      <c r="B15118" s="151"/>
      <c r="M15118" s="160"/>
    </row>
    <row r="15119" spans="2:13" x14ac:dyDescent="0.25">
      <c r="B15119" s="151"/>
      <c r="M15119" s="160"/>
    </row>
    <row r="15120" spans="2:13" x14ac:dyDescent="0.25">
      <c r="B15120" s="151"/>
      <c r="M15120" s="160"/>
    </row>
    <row r="15121" spans="2:13" x14ac:dyDescent="0.25">
      <c r="B15121" s="151"/>
      <c r="M15121" s="160"/>
    </row>
    <row r="15122" spans="2:13" x14ac:dyDescent="0.25">
      <c r="B15122" s="151"/>
      <c r="M15122" s="160"/>
    </row>
    <row r="15123" spans="2:13" x14ac:dyDescent="0.25">
      <c r="B15123" s="151"/>
      <c r="M15123" s="160"/>
    </row>
    <row r="15124" spans="2:13" x14ac:dyDescent="0.25">
      <c r="B15124" s="151"/>
      <c r="M15124" s="160"/>
    </row>
    <row r="15125" spans="2:13" x14ac:dyDescent="0.25">
      <c r="B15125" s="151"/>
      <c r="M15125" s="160"/>
    </row>
    <row r="15126" spans="2:13" x14ac:dyDescent="0.25">
      <c r="B15126" s="151"/>
      <c r="M15126" s="160"/>
    </row>
    <row r="15127" spans="2:13" x14ac:dyDescent="0.25">
      <c r="B15127" s="151"/>
      <c r="M15127" s="160"/>
    </row>
    <row r="15128" spans="2:13" x14ac:dyDescent="0.25">
      <c r="B15128" s="151"/>
      <c r="M15128" s="160"/>
    </row>
    <row r="15129" spans="2:13" x14ac:dyDescent="0.25">
      <c r="B15129" s="151"/>
      <c r="M15129" s="160"/>
    </row>
    <row r="15130" spans="2:13" x14ac:dyDescent="0.25">
      <c r="B15130" s="151"/>
      <c r="M15130" s="160"/>
    </row>
    <row r="15131" spans="2:13" x14ac:dyDescent="0.25">
      <c r="B15131" s="151"/>
      <c r="M15131" s="160"/>
    </row>
    <row r="15132" spans="2:13" x14ac:dyDescent="0.25">
      <c r="B15132" s="151"/>
      <c r="M15132" s="160"/>
    </row>
    <row r="15133" spans="2:13" x14ac:dyDescent="0.25">
      <c r="B15133" s="151"/>
      <c r="M15133" s="160"/>
    </row>
    <row r="15134" spans="2:13" x14ac:dyDescent="0.25">
      <c r="B15134" s="151"/>
      <c r="M15134" s="160"/>
    </row>
    <row r="15135" spans="2:13" x14ac:dyDescent="0.25">
      <c r="B15135" s="151"/>
      <c r="M15135" s="160"/>
    </row>
    <row r="15136" spans="2:13" x14ac:dyDescent="0.25">
      <c r="B15136" s="151"/>
      <c r="M15136" s="160"/>
    </row>
    <row r="15137" spans="2:13" x14ac:dyDescent="0.25">
      <c r="B15137" s="151"/>
      <c r="M15137" s="160"/>
    </row>
    <row r="15138" spans="2:13" x14ac:dyDescent="0.25">
      <c r="B15138" s="151"/>
      <c r="M15138" s="160"/>
    </row>
    <row r="15139" spans="2:13" x14ac:dyDescent="0.25">
      <c r="B15139" s="151"/>
      <c r="M15139" s="160"/>
    </row>
    <row r="15140" spans="2:13" x14ac:dyDescent="0.25">
      <c r="B15140" s="151"/>
      <c r="M15140" s="160"/>
    </row>
    <row r="15141" spans="2:13" x14ac:dyDescent="0.25">
      <c r="B15141" s="151"/>
      <c r="M15141" s="160"/>
    </row>
    <row r="15142" spans="2:13" x14ac:dyDescent="0.25">
      <c r="B15142" s="151"/>
      <c r="M15142" s="160"/>
    </row>
    <row r="15143" spans="2:13" x14ac:dyDescent="0.25">
      <c r="B15143" s="151"/>
      <c r="M15143" s="160"/>
    </row>
    <row r="15144" spans="2:13" x14ac:dyDescent="0.25">
      <c r="B15144" s="151"/>
      <c r="M15144" s="160"/>
    </row>
    <row r="15145" spans="2:13" x14ac:dyDescent="0.25">
      <c r="B15145" s="151"/>
      <c r="M15145" s="160"/>
    </row>
    <row r="15146" spans="2:13" x14ac:dyDescent="0.25">
      <c r="B15146" s="151"/>
      <c r="M15146" s="160"/>
    </row>
    <row r="15147" spans="2:13" x14ac:dyDescent="0.25">
      <c r="B15147" s="151"/>
      <c r="M15147" s="160"/>
    </row>
    <row r="15148" spans="2:13" x14ac:dyDescent="0.25">
      <c r="B15148" s="151"/>
      <c r="M15148" s="160"/>
    </row>
    <row r="15149" spans="2:13" x14ac:dyDescent="0.25">
      <c r="B15149" s="151"/>
      <c r="M15149" s="160"/>
    </row>
    <row r="15150" spans="2:13" x14ac:dyDescent="0.25">
      <c r="B15150" s="151"/>
      <c r="M15150" s="160"/>
    </row>
    <row r="15151" spans="2:13" x14ac:dyDescent="0.25">
      <c r="B15151" s="151"/>
      <c r="M15151" s="160"/>
    </row>
    <row r="15152" spans="2:13" x14ac:dyDescent="0.25">
      <c r="B15152" s="151"/>
      <c r="M15152" s="160"/>
    </row>
    <row r="15153" spans="2:13" x14ac:dyDescent="0.25">
      <c r="B15153" s="151"/>
      <c r="M15153" s="160"/>
    </row>
    <row r="15154" spans="2:13" x14ac:dyDescent="0.25">
      <c r="B15154" s="151"/>
      <c r="M15154" s="160"/>
    </row>
    <row r="15155" spans="2:13" x14ac:dyDescent="0.25">
      <c r="B15155" s="151"/>
      <c r="M15155" s="160"/>
    </row>
    <row r="15156" spans="2:13" x14ac:dyDescent="0.25">
      <c r="B15156" s="151"/>
      <c r="M15156" s="160"/>
    </row>
    <row r="15157" spans="2:13" x14ac:dyDescent="0.25">
      <c r="B15157" s="151"/>
      <c r="M15157" s="160"/>
    </row>
    <row r="15158" spans="2:13" x14ac:dyDescent="0.25">
      <c r="B15158" s="151"/>
      <c r="M15158" s="160"/>
    </row>
    <row r="15159" spans="2:13" x14ac:dyDescent="0.25">
      <c r="B15159" s="151"/>
      <c r="M15159" s="160"/>
    </row>
    <row r="15160" spans="2:13" x14ac:dyDescent="0.25">
      <c r="B15160" s="151"/>
      <c r="M15160" s="160"/>
    </row>
    <row r="15161" spans="2:13" x14ac:dyDescent="0.25">
      <c r="B15161" s="151"/>
      <c r="M15161" s="160"/>
    </row>
    <row r="15162" spans="2:13" x14ac:dyDescent="0.25">
      <c r="B15162" s="151"/>
      <c r="M15162" s="160"/>
    </row>
    <row r="15163" spans="2:13" x14ac:dyDescent="0.25">
      <c r="B15163" s="151"/>
      <c r="M15163" s="160"/>
    </row>
    <row r="15164" spans="2:13" x14ac:dyDescent="0.25">
      <c r="B15164" s="151"/>
      <c r="M15164" s="160"/>
    </row>
    <row r="15165" spans="2:13" x14ac:dyDescent="0.25">
      <c r="B15165" s="151"/>
      <c r="M15165" s="160"/>
    </row>
    <row r="15166" spans="2:13" x14ac:dyDescent="0.25">
      <c r="B15166" s="151"/>
      <c r="M15166" s="160"/>
    </row>
    <row r="15167" spans="2:13" x14ac:dyDescent="0.25">
      <c r="B15167" s="151"/>
      <c r="M15167" s="160"/>
    </row>
    <row r="15168" spans="2:13" x14ac:dyDescent="0.25">
      <c r="B15168" s="151"/>
      <c r="M15168" s="160"/>
    </row>
    <row r="15169" spans="2:13" x14ac:dyDescent="0.25">
      <c r="B15169" s="151"/>
      <c r="M15169" s="160"/>
    </row>
    <row r="15170" spans="2:13" x14ac:dyDescent="0.25">
      <c r="B15170" s="151"/>
      <c r="M15170" s="160"/>
    </row>
    <row r="15171" spans="2:13" x14ac:dyDescent="0.25">
      <c r="B15171" s="151"/>
      <c r="M15171" s="160"/>
    </row>
    <row r="15172" spans="2:13" x14ac:dyDescent="0.25">
      <c r="B15172" s="151"/>
      <c r="M15172" s="160"/>
    </row>
    <row r="15173" spans="2:13" x14ac:dyDescent="0.25">
      <c r="B15173" s="151"/>
      <c r="M15173" s="160"/>
    </row>
    <row r="15174" spans="2:13" x14ac:dyDescent="0.25">
      <c r="B15174" s="151"/>
      <c r="M15174" s="160"/>
    </row>
    <row r="15175" spans="2:13" x14ac:dyDescent="0.25">
      <c r="B15175" s="151"/>
      <c r="M15175" s="160"/>
    </row>
    <row r="15176" spans="2:13" x14ac:dyDescent="0.25">
      <c r="B15176" s="151"/>
      <c r="M15176" s="160"/>
    </row>
    <row r="15177" spans="2:13" x14ac:dyDescent="0.25">
      <c r="B15177" s="151"/>
      <c r="M15177" s="160"/>
    </row>
    <row r="15178" spans="2:13" x14ac:dyDescent="0.25">
      <c r="B15178" s="151"/>
      <c r="M15178" s="160"/>
    </row>
    <row r="15179" spans="2:13" x14ac:dyDescent="0.25">
      <c r="B15179" s="151"/>
      <c r="M15179" s="160"/>
    </row>
    <row r="15180" spans="2:13" x14ac:dyDescent="0.25">
      <c r="B15180" s="151"/>
      <c r="M15180" s="160"/>
    </row>
    <row r="15181" spans="2:13" x14ac:dyDescent="0.25">
      <c r="B15181" s="151"/>
      <c r="M15181" s="160"/>
    </row>
    <row r="15182" spans="2:13" x14ac:dyDescent="0.25">
      <c r="B15182" s="151"/>
      <c r="M15182" s="160"/>
    </row>
    <row r="15183" spans="2:13" x14ac:dyDescent="0.25">
      <c r="B15183" s="151"/>
      <c r="M15183" s="160"/>
    </row>
    <row r="15184" spans="2:13" x14ac:dyDescent="0.25">
      <c r="B15184" s="151"/>
      <c r="M15184" s="160"/>
    </row>
    <row r="15185" spans="2:13" x14ac:dyDescent="0.25">
      <c r="B15185" s="151"/>
      <c r="M15185" s="160"/>
    </row>
    <row r="15186" spans="2:13" x14ac:dyDescent="0.25">
      <c r="B15186" s="151"/>
      <c r="M15186" s="160"/>
    </row>
    <row r="15187" spans="2:13" x14ac:dyDescent="0.25">
      <c r="B15187" s="151"/>
      <c r="M15187" s="160"/>
    </row>
    <row r="15188" spans="2:13" x14ac:dyDescent="0.25">
      <c r="B15188" s="151"/>
      <c r="M15188" s="160"/>
    </row>
    <row r="15189" spans="2:13" x14ac:dyDescent="0.25">
      <c r="B15189" s="151"/>
      <c r="M15189" s="160"/>
    </row>
    <row r="15190" spans="2:13" x14ac:dyDescent="0.25">
      <c r="B15190" s="151"/>
      <c r="M15190" s="160"/>
    </row>
    <row r="15191" spans="2:13" x14ac:dyDescent="0.25">
      <c r="B15191" s="151"/>
      <c r="M15191" s="160"/>
    </row>
    <row r="15192" spans="2:13" x14ac:dyDescent="0.25">
      <c r="B15192" s="151"/>
      <c r="M15192" s="160"/>
    </row>
    <row r="15193" spans="2:13" x14ac:dyDescent="0.25">
      <c r="B15193" s="151"/>
      <c r="M15193" s="160"/>
    </row>
    <row r="15194" spans="2:13" x14ac:dyDescent="0.25">
      <c r="B15194" s="151"/>
      <c r="M15194" s="160"/>
    </row>
    <row r="15195" spans="2:13" x14ac:dyDescent="0.25">
      <c r="B15195" s="151"/>
      <c r="M15195" s="160"/>
    </row>
    <row r="15196" spans="2:13" x14ac:dyDescent="0.25">
      <c r="B15196" s="151"/>
      <c r="M15196" s="160"/>
    </row>
    <row r="15197" spans="2:13" x14ac:dyDescent="0.25">
      <c r="B15197" s="151"/>
      <c r="M15197" s="160"/>
    </row>
    <row r="15198" spans="2:13" x14ac:dyDescent="0.25">
      <c r="B15198" s="151"/>
      <c r="M15198" s="160"/>
    </row>
    <row r="15199" spans="2:13" x14ac:dyDescent="0.25">
      <c r="B15199" s="151"/>
      <c r="M15199" s="160"/>
    </row>
    <row r="15200" spans="2:13" x14ac:dyDescent="0.25">
      <c r="B15200" s="151"/>
      <c r="M15200" s="160"/>
    </row>
    <row r="15201" spans="2:13" x14ac:dyDescent="0.25">
      <c r="B15201" s="151"/>
      <c r="M15201" s="160"/>
    </row>
    <row r="15202" spans="2:13" x14ac:dyDescent="0.25">
      <c r="B15202" s="151"/>
      <c r="M15202" s="160"/>
    </row>
    <row r="15203" spans="2:13" x14ac:dyDescent="0.25">
      <c r="B15203" s="151"/>
      <c r="M15203" s="160"/>
    </row>
    <row r="15204" spans="2:13" x14ac:dyDescent="0.25">
      <c r="B15204" s="151"/>
      <c r="M15204" s="160"/>
    </row>
    <row r="15205" spans="2:13" x14ac:dyDescent="0.25">
      <c r="B15205" s="151"/>
      <c r="M15205" s="160"/>
    </row>
    <row r="15206" spans="2:13" x14ac:dyDescent="0.25">
      <c r="B15206" s="151"/>
      <c r="M15206" s="160"/>
    </row>
    <row r="15207" spans="2:13" x14ac:dyDescent="0.25">
      <c r="B15207" s="151"/>
      <c r="M15207" s="160"/>
    </row>
    <row r="15208" spans="2:13" x14ac:dyDescent="0.25">
      <c r="B15208" s="151"/>
      <c r="M15208" s="160"/>
    </row>
    <row r="15209" spans="2:13" x14ac:dyDescent="0.25">
      <c r="B15209" s="151"/>
      <c r="M15209" s="160"/>
    </row>
    <row r="15210" spans="2:13" x14ac:dyDescent="0.25">
      <c r="B15210" s="151"/>
      <c r="M15210" s="160"/>
    </row>
    <row r="15211" spans="2:13" x14ac:dyDescent="0.25">
      <c r="B15211" s="151"/>
      <c r="M15211" s="160"/>
    </row>
    <row r="15212" spans="2:13" x14ac:dyDescent="0.25">
      <c r="B15212" s="151"/>
      <c r="M15212" s="160"/>
    </row>
    <row r="15213" spans="2:13" x14ac:dyDescent="0.25">
      <c r="B15213" s="151"/>
      <c r="M15213" s="160"/>
    </row>
    <row r="15214" spans="2:13" x14ac:dyDescent="0.25">
      <c r="B15214" s="151"/>
      <c r="M15214" s="160"/>
    </row>
    <row r="15215" spans="2:13" x14ac:dyDescent="0.25">
      <c r="B15215" s="151"/>
      <c r="M15215" s="160"/>
    </row>
    <row r="15216" spans="2:13" x14ac:dyDescent="0.25">
      <c r="B15216" s="151"/>
      <c r="M15216" s="160"/>
    </row>
    <row r="15217" spans="2:13" x14ac:dyDescent="0.25">
      <c r="B15217" s="151"/>
      <c r="M15217" s="160"/>
    </row>
    <row r="15218" spans="2:13" x14ac:dyDescent="0.25">
      <c r="B15218" s="151"/>
      <c r="M15218" s="160"/>
    </row>
    <row r="15219" spans="2:13" x14ac:dyDescent="0.25">
      <c r="B15219" s="151"/>
      <c r="M15219" s="160"/>
    </row>
    <row r="15220" spans="2:13" x14ac:dyDescent="0.25">
      <c r="B15220" s="151"/>
      <c r="M15220" s="160"/>
    </row>
    <row r="15221" spans="2:13" x14ac:dyDescent="0.25">
      <c r="B15221" s="151"/>
      <c r="M15221" s="160"/>
    </row>
    <row r="15222" spans="2:13" x14ac:dyDescent="0.25">
      <c r="B15222" s="151"/>
      <c r="M15222" s="160"/>
    </row>
    <row r="15223" spans="2:13" x14ac:dyDescent="0.25">
      <c r="B15223" s="151"/>
      <c r="M15223" s="160"/>
    </row>
    <row r="15224" spans="2:13" x14ac:dyDescent="0.25">
      <c r="B15224" s="151"/>
      <c r="M15224" s="160"/>
    </row>
    <row r="15225" spans="2:13" x14ac:dyDescent="0.25">
      <c r="B15225" s="151"/>
      <c r="M15225" s="160"/>
    </row>
    <row r="15226" spans="2:13" x14ac:dyDescent="0.25">
      <c r="B15226" s="151"/>
      <c r="M15226" s="160"/>
    </row>
    <row r="15227" spans="2:13" x14ac:dyDescent="0.25">
      <c r="B15227" s="151"/>
      <c r="M15227" s="160"/>
    </row>
    <row r="15228" spans="2:13" x14ac:dyDescent="0.25">
      <c r="B15228" s="151"/>
      <c r="M15228" s="160"/>
    </row>
    <row r="15229" spans="2:13" x14ac:dyDescent="0.25">
      <c r="B15229" s="151"/>
      <c r="M15229" s="160"/>
    </row>
    <row r="15230" spans="2:13" x14ac:dyDescent="0.25">
      <c r="B15230" s="151"/>
      <c r="M15230" s="160"/>
    </row>
    <row r="15231" spans="2:13" x14ac:dyDescent="0.25">
      <c r="B15231" s="151"/>
      <c r="M15231" s="160"/>
    </row>
    <row r="15232" spans="2:13" x14ac:dyDescent="0.25">
      <c r="B15232" s="151"/>
      <c r="M15232" s="160"/>
    </row>
    <row r="15233" spans="2:13" x14ac:dyDescent="0.25">
      <c r="B15233" s="151"/>
      <c r="M15233" s="160"/>
    </row>
    <row r="15234" spans="2:13" x14ac:dyDescent="0.25">
      <c r="B15234" s="151"/>
      <c r="M15234" s="160"/>
    </row>
    <row r="15235" spans="2:13" x14ac:dyDescent="0.25">
      <c r="B15235" s="151"/>
      <c r="M15235" s="160"/>
    </row>
    <row r="15236" spans="2:13" x14ac:dyDescent="0.25">
      <c r="B15236" s="151"/>
      <c r="M15236" s="160"/>
    </row>
    <row r="15237" spans="2:13" x14ac:dyDescent="0.25">
      <c r="B15237" s="151"/>
      <c r="M15237" s="160"/>
    </row>
    <row r="15238" spans="2:13" x14ac:dyDescent="0.25">
      <c r="B15238" s="151"/>
      <c r="M15238" s="160"/>
    </row>
    <row r="15239" spans="2:13" x14ac:dyDescent="0.25">
      <c r="B15239" s="151"/>
      <c r="M15239" s="160"/>
    </row>
    <row r="15240" spans="2:13" x14ac:dyDescent="0.25">
      <c r="B15240" s="151"/>
      <c r="M15240" s="160"/>
    </row>
    <row r="15241" spans="2:13" x14ac:dyDescent="0.25">
      <c r="B15241" s="151"/>
      <c r="M15241" s="160"/>
    </row>
    <row r="15242" spans="2:13" x14ac:dyDescent="0.25">
      <c r="B15242" s="151"/>
      <c r="M15242" s="160"/>
    </row>
    <row r="15243" spans="2:13" x14ac:dyDescent="0.25">
      <c r="B15243" s="151"/>
      <c r="M15243" s="160"/>
    </row>
    <row r="15244" spans="2:13" x14ac:dyDescent="0.25">
      <c r="B15244" s="151"/>
      <c r="M15244" s="160"/>
    </row>
    <row r="15245" spans="2:13" x14ac:dyDescent="0.25">
      <c r="B15245" s="151"/>
      <c r="M15245" s="160"/>
    </row>
    <row r="15246" spans="2:13" x14ac:dyDescent="0.25">
      <c r="B15246" s="151"/>
      <c r="M15246" s="160"/>
    </row>
    <row r="15247" spans="2:13" x14ac:dyDescent="0.25">
      <c r="B15247" s="151"/>
      <c r="M15247" s="160"/>
    </row>
    <row r="15248" spans="2:13" x14ac:dyDescent="0.25">
      <c r="B15248" s="151"/>
      <c r="M15248" s="160"/>
    </row>
    <row r="15249" spans="2:13" x14ac:dyDescent="0.25">
      <c r="B15249" s="151"/>
      <c r="M15249" s="160"/>
    </row>
    <row r="15250" spans="2:13" x14ac:dyDescent="0.25">
      <c r="B15250" s="151"/>
      <c r="M15250" s="160"/>
    </row>
    <row r="15251" spans="2:13" x14ac:dyDescent="0.25">
      <c r="B15251" s="151"/>
      <c r="M15251" s="160"/>
    </row>
    <row r="15252" spans="2:13" x14ac:dyDescent="0.25">
      <c r="B15252" s="151"/>
      <c r="M15252" s="160"/>
    </row>
    <row r="15253" spans="2:13" x14ac:dyDescent="0.25">
      <c r="B15253" s="151"/>
      <c r="M15253" s="160"/>
    </row>
    <row r="15254" spans="2:13" x14ac:dyDescent="0.25">
      <c r="B15254" s="151"/>
      <c r="M15254" s="160"/>
    </row>
    <row r="15255" spans="2:13" x14ac:dyDescent="0.25">
      <c r="B15255" s="151"/>
      <c r="M15255" s="160"/>
    </row>
    <row r="15256" spans="2:13" x14ac:dyDescent="0.25">
      <c r="B15256" s="151"/>
      <c r="M15256" s="160"/>
    </row>
    <row r="15257" spans="2:13" x14ac:dyDescent="0.25">
      <c r="B15257" s="151"/>
      <c r="M15257" s="160"/>
    </row>
    <row r="15258" spans="2:13" x14ac:dyDescent="0.25">
      <c r="B15258" s="151"/>
      <c r="M15258" s="160"/>
    </row>
    <row r="15259" spans="2:13" x14ac:dyDescent="0.25">
      <c r="B15259" s="151"/>
      <c r="M15259" s="160"/>
    </row>
    <row r="15260" spans="2:13" x14ac:dyDescent="0.25">
      <c r="B15260" s="151"/>
      <c r="M15260" s="160"/>
    </row>
    <row r="15261" spans="2:13" x14ac:dyDescent="0.25">
      <c r="B15261" s="151"/>
      <c r="M15261" s="160"/>
    </row>
    <row r="15262" spans="2:13" x14ac:dyDescent="0.25">
      <c r="B15262" s="151"/>
      <c r="M15262" s="160"/>
    </row>
    <row r="15263" spans="2:13" x14ac:dyDescent="0.25">
      <c r="B15263" s="151"/>
      <c r="M15263" s="160"/>
    </row>
    <row r="15264" spans="2:13" x14ac:dyDescent="0.25">
      <c r="B15264" s="151"/>
      <c r="M15264" s="160"/>
    </row>
    <row r="15265" spans="2:13" x14ac:dyDescent="0.25">
      <c r="B15265" s="151"/>
      <c r="M15265" s="160"/>
    </row>
    <row r="15266" spans="2:13" x14ac:dyDescent="0.25">
      <c r="B15266" s="151"/>
      <c r="M15266" s="160"/>
    </row>
    <row r="15267" spans="2:13" x14ac:dyDescent="0.25">
      <c r="B15267" s="151"/>
      <c r="M15267" s="160"/>
    </row>
    <row r="15268" spans="2:13" x14ac:dyDescent="0.25">
      <c r="B15268" s="151"/>
      <c r="M15268" s="160"/>
    </row>
    <row r="15269" spans="2:13" x14ac:dyDescent="0.25">
      <c r="B15269" s="151"/>
      <c r="M15269" s="160"/>
    </row>
    <row r="15270" spans="2:13" x14ac:dyDescent="0.25">
      <c r="B15270" s="151"/>
      <c r="M15270" s="160"/>
    </row>
    <row r="15271" spans="2:13" x14ac:dyDescent="0.25">
      <c r="B15271" s="151"/>
      <c r="M15271" s="160"/>
    </row>
    <row r="15272" spans="2:13" x14ac:dyDescent="0.25">
      <c r="B15272" s="151"/>
      <c r="M15272" s="160"/>
    </row>
    <row r="15273" spans="2:13" x14ac:dyDescent="0.25">
      <c r="B15273" s="151"/>
      <c r="M15273" s="160"/>
    </row>
    <row r="15274" spans="2:13" x14ac:dyDescent="0.25">
      <c r="B15274" s="151"/>
      <c r="M15274" s="160"/>
    </row>
    <row r="15275" spans="2:13" x14ac:dyDescent="0.25">
      <c r="B15275" s="151"/>
      <c r="M15275" s="160"/>
    </row>
    <row r="15276" spans="2:13" x14ac:dyDescent="0.25">
      <c r="B15276" s="151"/>
      <c r="M15276" s="160"/>
    </row>
    <row r="15277" spans="2:13" x14ac:dyDescent="0.25">
      <c r="B15277" s="151"/>
      <c r="M15277" s="160"/>
    </row>
    <row r="15278" spans="2:13" x14ac:dyDescent="0.25">
      <c r="B15278" s="151"/>
      <c r="M15278" s="160"/>
    </row>
    <row r="15279" spans="2:13" x14ac:dyDescent="0.25">
      <c r="B15279" s="151"/>
      <c r="M15279" s="160"/>
    </row>
    <row r="15280" spans="2:13" x14ac:dyDescent="0.25">
      <c r="B15280" s="151"/>
      <c r="M15280" s="160"/>
    </row>
    <row r="15281" spans="2:13" x14ac:dyDescent="0.25">
      <c r="B15281" s="151"/>
      <c r="M15281" s="160"/>
    </row>
    <row r="15282" spans="2:13" x14ac:dyDescent="0.25">
      <c r="B15282" s="151"/>
      <c r="M15282" s="160"/>
    </row>
    <row r="15283" spans="2:13" x14ac:dyDescent="0.25">
      <c r="B15283" s="151"/>
      <c r="M15283" s="160"/>
    </row>
    <row r="15284" spans="2:13" x14ac:dyDescent="0.25">
      <c r="B15284" s="151"/>
      <c r="M15284" s="160"/>
    </row>
    <row r="15285" spans="2:13" x14ac:dyDescent="0.25">
      <c r="B15285" s="151"/>
      <c r="M15285" s="160"/>
    </row>
    <row r="15286" spans="2:13" x14ac:dyDescent="0.25">
      <c r="B15286" s="151"/>
      <c r="M15286" s="160"/>
    </row>
    <row r="15287" spans="2:13" x14ac:dyDescent="0.25">
      <c r="B15287" s="151"/>
      <c r="M15287" s="160"/>
    </row>
    <row r="15288" spans="2:13" x14ac:dyDescent="0.25">
      <c r="B15288" s="151"/>
      <c r="M15288" s="160"/>
    </row>
    <row r="15289" spans="2:13" x14ac:dyDescent="0.25">
      <c r="B15289" s="151"/>
      <c r="M15289" s="160"/>
    </row>
    <row r="15290" spans="2:13" x14ac:dyDescent="0.25">
      <c r="B15290" s="151"/>
      <c r="M15290" s="160"/>
    </row>
    <row r="15291" spans="2:13" x14ac:dyDescent="0.25">
      <c r="B15291" s="151"/>
      <c r="M15291" s="160"/>
    </row>
    <row r="15292" spans="2:13" x14ac:dyDescent="0.25">
      <c r="B15292" s="151"/>
      <c r="M15292" s="160"/>
    </row>
    <row r="15293" spans="2:13" x14ac:dyDescent="0.25">
      <c r="B15293" s="151"/>
      <c r="M15293" s="160"/>
    </row>
    <row r="15294" spans="2:13" x14ac:dyDescent="0.25">
      <c r="B15294" s="151"/>
      <c r="M15294" s="160"/>
    </row>
    <row r="15295" spans="2:13" x14ac:dyDescent="0.25">
      <c r="B15295" s="151"/>
      <c r="M15295" s="160"/>
    </row>
    <row r="15296" spans="2:13" x14ac:dyDescent="0.25">
      <c r="B15296" s="151"/>
      <c r="M15296" s="160"/>
    </row>
    <row r="15297" spans="2:13" x14ac:dyDescent="0.25">
      <c r="B15297" s="151"/>
      <c r="M15297" s="160"/>
    </row>
    <row r="15298" spans="2:13" x14ac:dyDescent="0.25">
      <c r="B15298" s="151"/>
      <c r="M15298" s="160"/>
    </row>
    <row r="15299" spans="2:13" x14ac:dyDescent="0.25">
      <c r="B15299" s="151"/>
      <c r="M15299" s="160"/>
    </row>
    <row r="15300" spans="2:13" x14ac:dyDescent="0.25">
      <c r="B15300" s="151"/>
      <c r="M15300" s="160"/>
    </row>
    <row r="15301" spans="2:13" x14ac:dyDescent="0.25">
      <c r="B15301" s="151"/>
      <c r="M15301" s="160"/>
    </row>
    <row r="15302" spans="2:13" x14ac:dyDescent="0.25">
      <c r="B15302" s="151"/>
      <c r="M15302" s="160"/>
    </row>
    <row r="15303" spans="2:13" x14ac:dyDescent="0.25">
      <c r="B15303" s="151"/>
      <c r="M15303" s="160"/>
    </row>
    <row r="15304" spans="2:13" x14ac:dyDescent="0.25">
      <c r="B15304" s="151"/>
      <c r="M15304" s="160"/>
    </row>
    <row r="15305" spans="2:13" x14ac:dyDescent="0.25">
      <c r="B15305" s="151"/>
      <c r="M15305" s="160"/>
    </row>
    <row r="15306" spans="2:13" x14ac:dyDescent="0.25">
      <c r="B15306" s="151"/>
      <c r="M15306" s="160"/>
    </row>
    <row r="15307" spans="2:13" x14ac:dyDescent="0.25">
      <c r="B15307" s="151"/>
      <c r="M15307" s="160"/>
    </row>
    <row r="15308" spans="2:13" x14ac:dyDescent="0.25">
      <c r="B15308" s="151"/>
      <c r="M15308" s="160"/>
    </row>
    <row r="15309" spans="2:13" x14ac:dyDescent="0.25">
      <c r="B15309" s="151"/>
      <c r="M15309" s="160"/>
    </row>
    <row r="15310" spans="2:13" x14ac:dyDescent="0.25">
      <c r="B15310" s="151"/>
      <c r="M15310" s="160"/>
    </row>
    <row r="15311" spans="2:13" x14ac:dyDescent="0.25">
      <c r="B15311" s="151"/>
      <c r="M15311" s="160"/>
    </row>
    <row r="15312" spans="2:13" x14ac:dyDescent="0.25">
      <c r="B15312" s="151"/>
      <c r="M15312" s="160"/>
    </row>
    <row r="15313" spans="2:13" x14ac:dyDescent="0.25">
      <c r="B15313" s="151"/>
      <c r="M15313" s="160"/>
    </row>
    <row r="15314" spans="2:13" x14ac:dyDescent="0.25">
      <c r="B15314" s="151"/>
      <c r="M15314" s="160"/>
    </row>
    <row r="15315" spans="2:13" x14ac:dyDescent="0.25">
      <c r="B15315" s="151"/>
      <c r="M15315" s="160"/>
    </row>
    <row r="15316" spans="2:13" x14ac:dyDescent="0.25">
      <c r="B15316" s="151"/>
      <c r="M15316" s="160"/>
    </row>
    <row r="15317" spans="2:13" x14ac:dyDescent="0.25">
      <c r="B15317" s="151"/>
      <c r="M15317" s="160"/>
    </row>
    <row r="15318" spans="2:13" x14ac:dyDescent="0.25">
      <c r="B15318" s="151"/>
      <c r="M15318" s="160"/>
    </row>
    <row r="15319" spans="2:13" x14ac:dyDescent="0.25">
      <c r="B15319" s="151"/>
      <c r="M15319" s="160"/>
    </row>
    <row r="15320" spans="2:13" x14ac:dyDescent="0.25">
      <c r="B15320" s="151"/>
      <c r="M15320" s="160"/>
    </row>
    <row r="15321" spans="2:13" x14ac:dyDescent="0.25">
      <c r="B15321" s="151"/>
      <c r="M15321" s="160"/>
    </row>
    <row r="15322" spans="2:13" x14ac:dyDescent="0.25">
      <c r="B15322" s="151"/>
      <c r="M15322" s="160"/>
    </row>
    <row r="15323" spans="2:13" x14ac:dyDescent="0.25">
      <c r="B15323" s="151"/>
      <c r="M15323" s="160"/>
    </row>
    <row r="15324" spans="2:13" x14ac:dyDescent="0.25">
      <c r="B15324" s="151"/>
      <c r="M15324" s="160"/>
    </row>
    <row r="15325" spans="2:13" x14ac:dyDescent="0.25">
      <c r="B15325" s="151"/>
      <c r="M15325" s="160"/>
    </row>
    <row r="15326" spans="2:13" x14ac:dyDescent="0.25">
      <c r="B15326" s="151"/>
      <c r="M15326" s="160"/>
    </row>
    <row r="15327" spans="2:13" x14ac:dyDescent="0.25">
      <c r="B15327" s="151"/>
      <c r="M15327" s="160"/>
    </row>
    <row r="15328" spans="2:13" x14ac:dyDescent="0.25">
      <c r="B15328" s="151"/>
      <c r="M15328" s="160"/>
    </row>
    <row r="15329" spans="2:13" x14ac:dyDescent="0.25">
      <c r="B15329" s="151"/>
      <c r="M15329" s="160"/>
    </row>
    <row r="15330" spans="2:13" x14ac:dyDescent="0.25">
      <c r="B15330" s="151"/>
      <c r="M15330" s="160"/>
    </row>
    <row r="15331" spans="2:13" x14ac:dyDescent="0.25">
      <c r="B15331" s="151"/>
      <c r="M15331" s="160"/>
    </row>
    <row r="15332" spans="2:13" x14ac:dyDescent="0.25">
      <c r="B15332" s="151"/>
      <c r="M15332" s="160"/>
    </row>
    <row r="15333" spans="2:13" x14ac:dyDescent="0.25">
      <c r="B15333" s="151"/>
      <c r="M15333" s="160"/>
    </row>
    <row r="15334" spans="2:13" x14ac:dyDescent="0.25">
      <c r="B15334" s="151"/>
      <c r="M15334" s="160"/>
    </row>
    <row r="15335" spans="2:13" x14ac:dyDescent="0.25">
      <c r="B15335" s="151"/>
      <c r="M15335" s="160"/>
    </row>
    <row r="15336" spans="2:13" x14ac:dyDescent="0.25">
      <c r="B15336" s="151"/>
      <c r="M15336" s="160"/>
    </row>
    <row r="15337" spans="2:13" x14ac:dyDescent="0.25">
      <c r="B15337" s="151"/>
      <c r="M15337" s="160"/>
    </row>
    <row r="15338" spans="2:13" x14ac:dyDescent="0.25">
      <c r="B15338" s="151"/>
      <c r="M15338" s="160"/>
    </row>
    <row r="15339" spans="2:13" x14ac:dyDescent="0.25">
      <c r="B15339" s="151"/>
      <c r="M15339" s="160"/>
    </row>
    <row r="15340" spans="2:13" x14ac:dyDescent="0.25">
      <c r="B15340" s="151"/>
      <c r="M15340" s="160"/>
    </row>
    <row r="15341" spans="2:13" x14ac:dyDescent="0.25">
      <c r="B15341" s="151"/>
      <c r="M15341" s="160"/>
    </row>
    <row r="15342" spans="2:13" x14ac:dyDescent="0.25">
      <c r="B15342" s="151"/>
      <c r="M15342" s="160"/>
    </row>
    <row r="15343" spans="2:13" x14ac:dyDescent="0.25">
      <c r="B15343" s="151"/>
      <c r="M15343" s="160"/>
    </row>
    <row r="15344" spans="2:13" x14ac:dyDescent="0.25">
      <c r="B15344" s="151"/>
      <c r="M15344" s="160"/>
    </row>
    <row r="15345" spans="2:13" x14ac:dyDescent="0.25">
      <c r="B15345" s="151"/>
      <c r="M15345" s="160"/>
    </row>
    <row r="15346" spans="2:13" x14ac:dyDescent="0.25">
      <c r="B15346" s="151"/>
      <c r="M15346" s="160"/>
    </row>
    <row r="15347" spans="2:13" x14ac:dyDescent="0.25">
      <c r="B15347" s="151"/>
      <c r="M15347" s="160"/>
    </row>
    <row r="15348" spans="2:13" x14ac:dyDescent="0.25">
      <c r="B15348" s="151"/>
      <c r="M15348" s="160"/>
    </row>
    <row r="15349" spans="2:13" x14ac:dyDescent="0.25">
      <c r="B15349" s="151"/>
      <c r="M15349" s="160"/>
    </row>
    <row r="15350" spans="2:13" x14ac:dyDescent="0.25">
      <c r="B15350" s="151"/>
      <c r="M15350" s="160"/>
    </row>
    <row r="15351" spans="2:13" x14ac:dyDescent="0.25">
      <c r="B15351" s="151"/>
      <c r="M15351" s="160"/>
    </row>
    <row r="15352" spans="2:13" x14ac:dyDescent="0.25">
      <c r="B15352" s="151"/>
      <c r="M15352" s="160"/>
    </row>
    <row r="15353" spans="2:13" x14ac:dyDescent="0.25">
      <c r="B15353" s="151"/>
      <c r="M15353" s="160"/>
    </row>
    <row r="15354" spans="2:13" x14ac:dyDescent="0.25">
      <c r="B15354" s="151"/>
      <c r="M15354" s="160"/>
    </row>
    <row r="15355" spans="2:13" x14ac:dyDescent="0.25">
      <c r="B15355" s="151"/>
      <c r="M15355" s="160"/>
    </row>
    <row r="15356" spans="2:13" x14ac:dyDescent="0.25">
      <c r="B15356" s="151"/>
      <c r="M15356" s="160"/>
    </row>
    <row r="15357" spans="2:13" x14ac:dyDescent="0.25">
      <c r="B15357" s="151"/>
      <c r="M15357" s="160"/>
    </row>
    <row r="15358" spans="2:13" x14ac:dyDescent="0.25">
      <c r="B15358" s="151"/>
      <c r="M15358" s="160"/>
    </row>
    <row r="15359" spans="2:13" x14ac:dyDescent="0.25">
      <c r="B15359" s="151"/>
      <c r="M15359" s="160"/>
    </row>
    <row r="15360" spans="2:13" x14ac:dyDescent="0.25">
      <c r="B15360" s="151"/>
      <c r="M15360" s="160"/>
    </row>
    <row r="15361" spans="2:13" x14ac:dyDescent="0.25">
      <c r="B15361" s="151"/>
      <c r="M15361" s="160"/>
    </row>
    <row r="15362" spans="2:13" x14ac:dyDescent="0.25">
      <c r="B15362" s="151"/>
      <c r="M15362" s="160"/>
    </row>
    <row r="15363" spans="2:13" x14ac:dyDescent="0.25">
      <c r="B15363" s="151"/>
      <c r="M15363" s="160"/>
    </row>
    <row r="15364" spans="2:13" x14ac:dyDescent="0.25">
      <c r="B15364" s="151"/>
      <c r="M15364" s="160"/>
    </row>
    <row r="15365" spans="2:13" x14ac:dyDescent="0.25">
      <c r="B15365" s="151"/>
      <c r="M15365" s="160"/>
    </row>
    <row r="15366" spans="2:13" x14ac:dyDescent="0.25">
      <c r="B15366" s="151"/>
      <c r="M15366" s="160"/>
    </row>
    <row r="15367" spans="2:13" x14ac:dyDescent="0.25">
      <c r="B15367" s="151"/>
      <c r="M15367" s="160"/>
    </row>
    <row r="15368" spans="2:13" x14ac:dyDescent="0.25">
      <c r="B15368" s="151"/>
      <c r="M15368" s="160"/>
    </row>
    <row r="15369" spans="2:13" x14ac:dyDescent="0.25">
      <c r="B15369" s="151"/>
      <c r="M15369" s="160"/>
    </row>
    <row r="15370" spans="2:13" x14ac:dyDescent="0.25">
      <c r="B15370" s="151"/>
      <c r="M15370" s="160"/>
    </row>
    <row r="15371" spans="2:13" x14ac:dyDescent="0.25">
      <c r="B15371" s="151"/>
      <c r="M15371" s="160"/>
    </row>
    <row r="15372" spans="2:13" x14ac:dyDescent="0.25">
      <c r="B15372" s="151"/>
      <c r="M15372" s="160"/>
    </row>
    <row r="15373" spans="2:13" x14ac:dyDescent="0.25">
      <c r="B15373" s="151"/>
      <c r="M15373" s="160"/>
    </row>
    <row r="15374" spans="2:13" x14ac:dyDescent="0.25">
      <c r="B15374" s="151"/>
      <c r="M15374" s="160"/>
    </row>
    <row r="15375" spans="2:13" x14ac:dyDescent="0.25">
      <c r="B15375" s="151"/>
      <c r="M15375" s="160"/>
    </row>
    <row r="15376" spans="2:13" x14ac:dyDescent="0.25">
      <c r="B15376" s="151"/>
      <c r="M15376" s="160"/>
    </row>
    <row r="15377" spans="2:13" x14ac:dyDescent="0.25">
      <c r="B15377" s="151"/>
      <c r="M15377" s="160"/>
    </row>
    <row r="15378" spans="2:13" x14ac:dyDescent="0.25">
      <c r="B15378" s="151"/>
      <c r="M15378" s="160"/>
    </row>
    <row r="15379" spans="2:13" x14ac:dyDescent="0.25">
      <c r="B15379" s="151"/>
      <c r="M15379" s="160"/>
    </row>
    <row r="15380" spans="2:13" x14ac:dyDescent="0.25">
      <c r="B15380" s="151"/>
      <c r="M15380" s="160"/>
    </row>
    <row r="15381" spans="2:13" x14ac:dyDescent="0.25">
      <c r="B15381" s="151"/>
      <c r="M15381" s="160"/>
    </row>
    <row r="15382" spans="2:13" x14ac:dyDescent="0.25">
      <c r="B15382" s="151"/>
      <c r="M15382" s="160"/>
    </row>
    <row r="15383" spans="2:13" x14ac:dyDescent="0.25">
      <c r="B15383" s="151"/>
      <c r="M15383" s="160"/>
    </row>
    <row r="15384" spans="2:13" x14ac:dyDescent="0.25">
      <c r="B15384" s="151"/>
      <c r="M15384" s="160"/>
    </row>
    <row r="15385" spans="2:13" x14ac:dyDescent="0.25">
      <c r="B15385" s="151"/>
      <c r="M15385" s="160"/>
    </row>
    <row r="15386" spans="2:13" x14ac:dyDescent="0.25">
      <c r="B15386" s="151"/>
      <c r="M15386" s="160"/>
    </row>
    <row r="15387" spans="2:13" x14ac:dyDescent="0.25">
      <c r="B15387" s="151"/>
      <c r="M15387" s="160"/>
    </row>
    <row r="15388" spans="2:13" x14ac:dyDescent="0.25">
      <c r="B15388" s="151"/>
      <c r="M15388" s="160"/>
    </row>
    <row r="15389" spans="2:13" x14ac:dyDescent="0.25">
      <c r="B15389" s="151"/>
      <c r="M15389" s="160"/>
    </row>
    <row r="15390" spans="2:13" x14ac:dyDescent="0.25">
      <c r="B15390" s="151"/>
      <c r="M15390" s="160"/>
    </row>
    <row r="15391" spans="2:13" x14ac:dyDescent="0.25">
      <c r="B15391" s="151"/>
      <c r="M15391" s="160"/>
    </row>
    <row r="15392" spans="2:13" x14ac:dyDescent="0.25">
      <c r="B15392" s="151"/>
      <c r="M15392" s="160"/>
    </row>
    <row r="15393" spans="2:13" x14ac:dyDescent="0.25">
      <c r="B15393" s="151"/>
      <c r="M15393" s="160"/>
    </row>
    <row r="15394" spans="2:13" x14ac:dyDescent="0.25">
      <c r="B15394" s="151"/>
      <c r="M15394" s="160"/>
    </row>
    <row r="15395" spans="2:13" x14ac:dyDescent="0.25">
      <c r="B15395" s="151"/>
      <c r="M15395" s="160"/>
    </row>
    <row r="15396" spans="2:13" x14ac:dyDescent="0.25">
      <c r="B15396" s="151"/>
      <c r="M15396" s="160"/>
    </row>
    <row r="15397" spans="2:13" x14ac:dyDescent="0.25">
      <c r="B15397" s="151"/>
      <c r="M15397" s="160"/>
    </row>
    <row r="15398" spans="2:13" x14ac:dyDescent="0.25">
      <c r="B15398" s="151"/>
      <c r="M15398" s="160"/>
    </row>
    <row r="15399" spans="2:13" x14ac:dyDescent="0.25">
      <c r="B15399" s="151"/>
      <c r="M15399" s="160"/>
    </row>
    <row r="15400" spans="2:13" x14ac:dyDescent="0.25">
      <c r="B15400" s="151"/>
      <c r="M15400" s="160"/>
    </row>
    <row r="15401" spans="2:13" x14ac:dyDescent="0.25">
      <c r="B15401" s="151"/>
      <c r="M15401" s="160"/>
    </row>
    <row r="15402" spans="2:13" x14ac:dyDescent="0.25">
      <c r="B15402" s="151"/>
      <c r="M15402" s="160"/>
    </row>
    <row r="15403" spans="2:13" x14ac:dyDescent="0.25">
      <c r="B15403" s="151"/>
      <c r="M15403" s="160"/>
    </row>
    <row r="15404" spans="2:13" x14ac:dyDescent="0.25">
      <c r="B15404" s="151"/>
      <c r="M15404" s="160"/>
    </row>
    <row r="15405" spans="2:13" x14ac:dyDescent="0.25">
      <c r="B15405" s="151"/>
      <c r="M15405" s="160"/>
    </row>
    <row r="15406" spans="2:13" x14ac:dyDescent="0.25">
      <c r="B15406" s="151"/>
      <c r="M15406" s="160"/>
    </row>
    <row r="15407" spans="2:13" x14ac:dyDescent="0.25">
      <c r="B15407" s="151"/>
      <c r="M15407" s="160"/>
    </row>
    <row r="15408" spans="2:13" x14ac:dyDescent="0.25">
      <c r="B15408" s="151"/>
      <c r="M15408" s="160"/>
    </row>
    <row r="15409" spans="2:13" x14ac:dyDescent="0.25">
      <c r="B15409" s="151"/>
      <c r="M15409" s="160"/>
    </row>
    <row r="15410" spans="2:13" x14ac:dyDescent="0.25">
      <c r="B15410" s="151"/>
      <c r="M15410" s="160"/>
    </row>
    <row r="15411" spans="2:13" x14ac:dyDescent="0.25">
      <c r="B15411" s="151"/>
      <c r="M15411" s="160"/>
    </row>
    <row r="15412" spans="2:13" x14ac:dyDescent="0.25">
      <c r="B15412" s="151"/>
      <c r="M15412" s="160"/>
    </row>
    <row r="15413" spans="2:13" x14ac:dyDescent="0.25">
      <c r="B15413" s="151"/>
      <c r="M15413" s="160"/>
    </row>
    <row r="15414" spans="2:13" x14ac:dyDescent="0.25">
      <c r="B15414" s="151"/>
      <c r="M15414" s="160"/>
    </row>
    <row r="15415" spans="2:13" x14ac:dyDescent="0.25">
      <c r="B15415" s="151"/>
      <c r="M15415" s="160"/>
    </row>
    <row r="15416" spans="2:13" x14ac:dyDescent="0.25">
      <c r="B15416" s="151"/>
      <c r="M15416" s="160"/>
    </row>
    <row r="15417" spans="2:13" x14ac:dyDescent="0.25">
      <c r="B15417" s="151"/>
      <c r="M15417" s="160"/>
    </row>
    <row r="15418" spans="2:13" x14ac:dyDescent="0.25">
      <c r="B15418" s="151"/>
      <c r="M15418" s="160"/>
    </row>
    <row r="15419" spans="2:13" x14ac:dyDescent="0.25">
      <c r="B15419" s="151"/>
      <c r="M15419" s="160"/>
    </row>
    <row r="15420" spans="2:13" x14ac:dyDescent="0.25">
      <c r="B15420" s="151"/>
      <c r="M15420" s="160"/>
    </row>
    <row r="15421" spans="2:13" x14ac:dyDescent="0.25">
      <c r="B15421" s="151"/>
      <c r="M15421" s="160"/>
    </row>
    <row r="15422" spans="2:13" x14ac:dyDescent="0.25">
      <c r="B15422" s="151"/>
      <c r="M15422" s="160"/>
    </row>
    <row r="15423" spans="2:13" x14ac:dyDescent="0.25">
      <c r="B15423" s="151"/>
      <c r="M15423" s="160"/>
    </row>
    <row r="15424" spans="2:13" x14ac:dyDescent="0.25">
      <c r="B15424" s="151"/>
      <c r="M15424" s="160"/>
    </row>
    <row r="15425" spans="2:13" x14ac:dyDescent="0.25">
      <c r="B15425" s="151"/>
      <c r="M15425" s="160"/>
    </row>
    <row r="15426" spans="2:13" x14ac:dyDescent="0.25">
      <c r="B15426" s="151"/>
      <c r="M15426" s="160"/>
    </row>
    <row r="15427" spans="2:13" x14ac:dyDescent="0.25">
      <c r="B15427" s="151"/>
      <c r="M15427" s="160"/>
    </row>
    <row r="15428" spans="2:13" x14ac:dyDescent="0.25">
      <c r="B15428" s="151"/>
      <c r="M15428" s="160"/>
    </row>
    <row r="15429" spans="2:13" x14ac:dyDescent="0.25">
      <c r="B15429" s="151"/>
      <c r="M15429" s="160"/>
    </row>
    <row r="15430" spans="2:13" x14ac:dyDescent="0.25">
      <c r="B15430" s="151"/>
      <c r="M15430" s="160"/>
    </row>
    <row r="15431" spans="2:13" x14ac:dyDescent="0.25">
      <c r="B15431" s="151"/>
      <c r="M15431" s="160"/>
    </row>
    <row r="15432" spans="2:13" x14ac:dyDescent="0.25">
      <c r="B15432" s="151"/>
      <c r="M15432" s="160"/>
    </row>
    <row r="15433" spans="2:13" x14ac:dyDescent="0.25">
      <c r="B15433" s="151"/>
      <c r="M15433" s="160"/>
    </row>
    <row r="15434" spans="2:13" x14ac:dyDescent="0.25">
      <c r="B15434" s="151"/>
      <c r="M15434" s="160"/>
    </row>
    <row r="15435" spans="2:13" x14ac:dyDescent="0.25">
      <c r="B15435" s="151"/>
      <c r="M15435" s="160"/>
    </row>
    <row r="15436" spans="2:13" x14ac:dyDescent="0.25">
      <c r="B15436" s="151"/>
      <c r="M15436" s="160"/>
    </row>
    <row r="15437" spans="2:13" x14ac:dyDescent="0.25">
      <c r="B15437" s="151"/>
      <c r="M15437" s="160"/>
    </row>
    <row r="15438" spans="2:13" x14ac:dyDescent="0.25">
      <c r="B15438" s="151"/>
      <c r="M15438" s="160"/>
    </row>
    <row r="15439" spans="2:13" x14ac:dyDescent="0.25">
      <c r="B15439" s="151"/>
      <c r="M15439" s="160"/>
    </row>
    <row r="15440" spans="2:13" x14ac:dyDescent="0.25">
      <c r="B15440" s="151"/>
      <c r="M15440" s="160"/>
    </row>
    <row r="15441" spans="2:13" x14ac:dyDescent="0.25">
      <c r="B15441" s="151"/>
      <c r="M15441" s="160"/>
    </row>
    <row r="15442" spans="2:13" x14ac:dyDescent="0.25">
      <c r="B15442" s="151"/>
      <c r="M15442" s="160"/>
    </row>
    <row r="15443" spans="2:13" x14ac:dyDescent="0.25">
      <c r="B15443" s="151"/>
      <c r="M15443" s="160"/>
    </row>
    <row r="15444" spans="2:13" x14ac:dyDescent="0.25">
      <c r="B15444" s="151"/>
      <c r="M15444" s="160"/>
    </row>
    <row r="15445" spans="2:13" x14ac:dyDescent="0.25">
      <c r="B15445" s="151"/>
      <c r="M15445" s="160"/>
    </row>
    <row r="15446" spans="2:13" x14ac:dyDescent="0.25">
      <c r="B15446" s="151"/>
      <c r="M15446" s="160"/>
    </row>
    <row r="15447" spans="2:13" x14ac:dyDescent="0.25">
      <c r="B15447" s="151"/>
      <c r="M15447" s="160"/>
    </row>
    <row r="15448" spans="2:13" x14ac:dyDescent="0.25">
      <c r="B15448" s="151"/>
      <c r="M15448" s="160"/>
    </row>
    <row r="15449" spans="2:13" x14ac:dyDescent="0.25">
      <c r="B15449" s="151"/>
      <c r="M15449" s="160"/>
    </row>
    <row r="15450" spans="2:13" x14ac:dyDescent="0.25">
      <c r="B15450" s="151"/>
      <c r="M15450" s="160"/>
    </row>
    <row r="15451" spans="2:13" x14ac:dyDescent="0.25">
      <c r="B15451" s="151"/>
      <c r="M15451" s="160"/>
    </row>
    <row r="15452" spans="2:13" x14ac:dyDescent="0.25">
      <c r="B15452" s="151"/>
      <c r="M15452" s="160"/>
    </row>
    <row r="15453" spans="2:13" x14ac:dyDescent="0.25">
      <c r="B15453" s="151"/>
      <c r="M15453" s="160"/>
    </row>
    <row r="15454" spans="2:13" x14ac:dyDescent="0.25">
      <c r="B15454" s="151"/>
      <c r="M15454" s="160"/>
    </row>
    <row r="15455" spans="2:13" x14ac:dyDescent="0.25">
      <c r="B15455" s="151"/>
      <c r="M15455" s="160"/>
    </row>
    <row r="15456" spans="2:13" x14ac:dyDescent="0.25">
      <c r="B15456" s="151"/>
      <c r="M15456" s="160"/>
    </row>
    <row r="15457" spans="2:13" x14ac:dyDescent="0.25">
      <c r="B15457" s="151"/>
      <c r="M15457" s="160"/>
    </row>
    <row r="15458" spans="2:13" x14ac:dyDescent="0.25">
      <c r="B15458" s="151"/>
      <c r="M15458" s="160"/>
    </row>
    <row r="15459" spans="2:13" x14ac:dyDescent="0.25">
      <c r="B15459" s="151"/>
      <c r="M15459" s="160"/>
    </row>
    <row r="15460" spans="2:13" x14ac:dyDescent="0.25">
      <c r="B15460" s="151"/>
      <c r="M15460" s="160"/>
    </row>
    <row r="15461" spans="2:13" x14ac:dyDescent="0.25">
      <c r="B15461" s="151"/>
      <c r="M15461" s="160"/>
    </row>
    <row r="15462" spans="2:13" x14ac:dyDescent="0.25">
      <c r="B15462" s="151"/>
      <c r="M15462" s="160"/>
    </row>
    <row r="15463" spans="2:13" x14ac:dyDescent="0.25">
      <c r="B15463" s="151"/>
      <c r="M15463" s="160"/>
    </row>
    <row r="15464" spans="2:13" x14ac:dyDescent="0.25">
      <c r="B15464" s="151"/>
      <c r="M15464" s="160"/>
    </row>
    <row r="15465" spans="2:13" x14ac:dyDescent="0.25">
      <c r="B15465" s="151"/>
      <c r="M15465" s="160"/>
    </row>
    <row r="15466" spans="2:13" x14ac:dyDescent="0.25">
      <c r="B15466" s="151"/>
      <c r="M15466" s="160"/>
    </row>
    <row r="15467" spans="2:13" x14ac:dyDescent="0.25">
      <c r="B15467" s="151"/>
      <c r="M15467" s="160"/>
    </row>
    <row r="15468" spans="2:13" x14ac:dyDescent="0.25">
      <c r="B15468" s="151"/>
      <c r="M15468" s="160"/>
    </row>
    <row r="15469" spans="2:13" x14ac:dyDescent="0.25">
      <c r="B15469" s="151"/>
      <c r="M15469" s="160"/>
    </row>
    <row r="15470" spans="2:13" x14ac:dyDescent="0.25">
      <c r="B15470" s="151"/>
      <c r="M15470" s="160"/>
    </row>
    <row r="15471" spans="2:13" x14ac:dyDescent="0.25">
      <c r="B15471" s="151"/>
      <c r="M15471" s="160"/>
    </row>
    <row r="15472" spans="2:13" x14ac:dyDescent="0.25">
      <c r="B15472" s="151"/>
      <c r="M15472" s="160"/>
    </row>
    <row r="15473" spans="2:13" x14ac:dyDescent="0.25">
      <c r="B15473" s="151"/>
      <c r="M15473" s="160"/>
    </row>
    <row r="15474" spans="2:13" x14ac:dyDescent="0.25">
      <c r="B15474" s="151"/>
      <c r="M15474" s="160"/>
    </row>
    <row r="15475" spans="2:13" x14ac:dyDescent="0.25">
      <c r="B15475" s="151"/>
      <c r="M15475" s="160"/>
    </row>
    <row r="15476" spans="2:13" x14ac:dyDescent="0.25">
      <c r="B15476" s="151"/>
      <c r="M15476" s="160"/>
    </row>
    <row r="15477" spans="2:13" x14ac:dyDescent="0.25">
      <c r="B15477" s="151"/>
      <c r="M15477" s="160"/>
    </row>
    <row r="15478" spans="2:13" x14ac:dyDescent="0.25">
      <c r="B15478" s="151"/>
      <c r="M15478" s="160"/>
    </row>
    <row r="15479" spans="2:13" x14ac:dyDescent="0.25">
      <c r="B15479" s="151"/>
      <c r="M15479" s="160"/>
    </row>
    <row r="15480" spans="2:13" x14ac:dyDescent="0.25">
      <c r="B15480" s="151"/>
      <c r="M15480" s="160"/>
    </row>
    <row r="15481" spans="2:13" x14ac:dyDescent="0.25">
      <c r="B15481" s="151"/>
      <c r="M15481" s="160"/>
    </row>
    <row r="15482" spans="2:13" x14ac:dyDescent="0.25">
      <c r="B15482" s="151"/>
      <c r="M15482" s="160"/>
    </row>
    <row r="15483" spans="2:13" x14ac:dyDescent="0.25">
      <c r="B15483" s="151"/>
      <c r="M15483" s="160"/>
    </row>
    <row r="15484" spans="2:13" x14ac:dyDescent="0.25">
      <c r="B15484" s="151"/>
      <c r="M15484" s="160"/>
    </row>
    <row r="15485" spans="2:13" x14ac:dyDescent="0.25">
      <c r="B15485" s="151"/>
      <c r="M15485" s="160"/>
    </row>
    <row r="15486" spans="2:13" x14ac:dyDescent="0.25">
      <c r="B15486" s="151"/>
      <c r="M15486" s="160"/>
    </row>
    <row r="15487" spans="2:13" x14ac:dyDescent="0.25">
      <c r="B15487" s="151"/>
      <c r="M15487" s="160"/>
    </row>
    <row r="15488" spans="2:13" x14ac:dyDescent="0.25">
      <c r="B15488" s="151"/>
      <c r="M15488" s="160"/>
    </row>
    <row r="15489" spans="2:13" x14ac:dyDescent="0.25">
      <c r="B15489" s="151"/>
      <c r="M15489" s="160"/>
    </row>
    <row r="15490" spans="2:13" x14ac:dyDescent="0.25">
      <c r="B15490" s="151"/>
      <c r="M15490" s="160"/>
    </row>
    <row r="15491" spans="2:13" x14ac:dyDescent="0.25">
      <c r="B15491" s="151"/>
      <c r="M15491" s="160"/>
    </row>
    <row r="15492" spans="2:13" x14ac:dyDescent="0.25">
      <c r="B15492" s="151"/>
      <c r="M15492" s="160"/>
    </row>
    <row r="15493" spans="2:13" x14ac:dyDescent="0.25">
      <c r="B15493" s="151"/>
      <c r="M15493" s="160"/>
    </row>
    <row r="15494" spans="2:13" x14ac:dyDescent="0.25">
      <c r="B15494" s="151"/>
      <c r="M15494" s="160"/>
    </row>
    <row r="15495" spans="2:13" x14ac:dyDescent="0.25">
      <c r="B15495" s="151"/>
      <c r="M15495" s="160"/>
    </row>
    <row r="15496" spans="2:13" x14ac:dyDescent="0.25">
      <c r="B15496" s="151"/>
      <c r="M15496" s="160"/>
    </row>
    <row r="15497" spans="2:13" x14ac:dyDescent="0.25">
      <c r="B15497" s="151"/>
      <c r="M15497" s="160"/>
    </row>
    <row r="15498" spans="2:13" x14ac:dyDescent="0.25">
      <c r="B15498" s="151"/>
      <c r="M15498" s="160"/>
    </row>
    <row r="15499" spans="2:13" x14ac:dyDescent="0.25">
      <c r="B15499" s="151"/>
      <c r="M15499" s="160"/>
    </row>
    <row r="15500" spans="2:13" x14ac:dyDescent="0.25">
      <c r="B15500" s="151"/>
      <c r="M15500" s="160"/>
    </row>
    <row r="15501" spans="2:13" x14ac:dyDescent="0.25">
      <c r="B15501" s="151"/>
      <c r="M15501" s="160"/>
    </row>
    <row r="15502" spans="2:13" x14ac:dyDescent="0.25">
      <c r="B15502" s="151"/>
      <c r="M15502" s="160"/>
    </row>
    <row r="15503" spans="2:13" x14ac:dyDescent="0.25">
      <c r="B15503" s="151"/>
      <c r="M15503" s="160"/>
    </row>
    <row r="15504" spans="2:13" x14ac:dyDescent="0.25">
      <c r="B15504" s="151"/>
      <c r="M15504" s="160"/>
    </row>
    <row r="15505" spans="2:13" x14ac:dyDescent="0.25">
      <c r="B15505" s="151"/>
      <c r="M15505" s="160"/>
    </row>
    <row r="15506" spans="2:13" x14ac:dyDescent="0.25">
      <c r="B15506" s="151"/>
      <c r="M15506" s="160"/>
    </row>
    <row r="15507" spans="2:13" x14ac:dyDescent="0.25">
      <c r="B15507" s="151"/>
      <c r="M15507" s="160"/>
    </row>
    <row r="15508" spans="2:13" x14ac:dyDescent="0.25">
      <c r="B15508" s="151"/>
      <c r="M15508" s="160"/>
    </row>
    <row r="15509" spans="2:13" x14ac:dyDescent="0.25">
      <c r="B15509" s="151"/>
      <c r="M15509" s="160"/>
    </row>
    <row r="15510" spans="2:13" x14ac:dyDescent="0.25">
      <c r="B15510" s="151"/>
      <c r="M15510" s="160"/>
    </row>
    <row r="15511" spans="2:13" x14ac:dyDescent="0.25">
      <c r="B15511" s="151"/>
      <c r="M15511" s="160"/>
    </row>
    <row r="15512" spans="2:13" x14ac:dyDescent="0.25">
      <c r="B15512" s="151"/>
      <c r="M15512" s="160"/>
    </row>
    <row r="15513" spans="2:13" x14ac:dyDescent="0.25">
      <c r="B15513" s="151"/>
      <c r="M15513" s="160"/>
    </row>
    <row r="15514" spans="2:13" x14ac:dyDescent="0.25">
      <c r="B15514" s="151"/>
      <c r="M15514" s="160"/>
    </row>
    <row r="15515" spans="2:13" x14ac:dyDescent="0.25">
      <c r="B15515" s="151"/>
      <c r="M15515" s="160"/>
    </row>
    <row r="15516" spans="2:13" x14ac:dyDescent="0.25">
      <c r="B15516" s="151"/>
      <c r="M15516" s="160"/>
    </row>
    <row r="15517" spans="2:13" x14ac:dyDescent="0.25">
      <c r="B15517" s="151"/>
      <c r="M15517" s="160"/>
    </row>
    <row r="15518" spans="2:13" x14ac:dyDescent="0.25">
      <c r="B15518" s="151"/>
      <c r="M15518" s="160"/>
    </row>
    <row r="15519" spans="2:13" x14ac:dyDescent="0.25">
      <c r="B15519" s="151"/>
      <c r="M15519" s="160"/>
    </row>
    <row r="15520" spans="2:13" x14ac:dyDescent="0.25">
      <c r="B15520" s="151"/>
      <c r="M15520" s="160"/>
    </row>
    <row r="15521" spans="2:13" x14ac:dyDescent="0.25">
      <c r="B15521" s="151"/>
      <c r="M15521" s="160"/>
    </row>
    <row r="15522" spans="2:13" x14ac:dyDescent="0.25">
      <c r="B15522" s="151"/>
      <c r="M15522" s="160"/>
    </row>
    <row r="15523" spans="2:13" x14ac:dyDescent="0.25">
      <c r="B15523" s="151"/>
      <c r="M15523" s="160"/>
    </row>
    <row r="15524" spans="2:13" x14ac:dyDescent="0.25">
      <c r="B15524" s="151"/>
      <c r="M15524" s="160"/>
    </row>
    <row r="15525" spans="2:13" x14ac:dyDescent="0.25">
      <c r="B15525" s="151"/>
      <c r="M15525" s="160"/>
    </row>
    <row r="15526" spans="2:13" x14ac:dyDescent="0.25">
      <c r="B15526" s="151"/>
      <c r="M15526" s="160"/>
    </row>
    <row r="15527" spans="2:13" x14ac:dyDescent="0.25">
      <c r="B15527" s="151"/>
      <c r="M15527" s="160"/>
    </row>
    <row r="15528" spans="2:13" x14ac:dyDescent="0.25">
      <c r="B15528" s="151"/>
      <c r="M15528" s="160"/>
    </row>
    <row r="15529" spans="2:13" x14ac:dyDescent="0.25">
      <c r="B15529" s="151"/>
      <c r="M15529" s="160"/>
    </row>
    <row r="15530" spans="2:13" x14ac:dyDescent="0.25">
      <c r="B15530" s="151"/>
      <c r="M15530" s="160"/>
    </row>
    <row r="15531" spans="2:13" x14ac:dyDescent="0.25">
      <c r="B15531" s="151"/>
      <c r="M15531" s="160"/>
    </row>
    <row r="15532" spans="2:13" x14ac:dyDescent="0.25">
      <c r="B15532" s="151"/>
      <c r="M15532" s="160"/>
    </row>
    <row r="15533" spans="2:13" x14ac:dyDescent="0.25">
      <c r="B15533" s="151"/>
      <c r="M15533" s="160"/>
    </row>
    <row r="15534" spans="2:13" x14ac:dyDescent="0.25">
      <c r="B15534" s="151"/>
      <c r="M15534" s="160"/>
    </row>
    <row r="15535" spans="2:13" x14ac:dyDescent="0.25">
      <c r="B15535" s="151"/>
      <c r="M15535" s="160"/>
    </row>
    <row r="15536" spans="2:13" x14ac:dyDescent="0.25">
      <c r="B15536" s="151"/>
      <c r="M15536" s="160"/>
    </row>
    <row r="15537" spans="2:13" x14ac:dyDescent="0.25">
      <c r="B15537" s="151"/>
      <c r="M15537" s="160"/>
    </row>
    <row r="15538" spans="2:13" x14ac:dyDescent="0.25">
      <c r="B15538" s="151"/>
      <c r="M15538" s="160"/>
    </row>
    <row r="15539" spans="2:13" x14ac:dyDescent="0.25">
      <c r="B15539" s="151"/>
      <c r="M15539" s="160"/>
    </row>
    <row r="15540" spans="2:13" x14ac:dyDescent="0.25">
      <c r="B15540" s="151"/>
      <c r="M15540" s="160"/>
    </row>
    <row r="15541" spans="2:13" x14ac:dyDescent="0.25">
      <c r="B15541" s="151"/>
      <c r="M15541" s="160"/>
    </row>
    <row r="15542" spans="2:13" x14ac:dyDescent="0.25">
      <c r="B15542" s="151"/>
      <c r="M15542" s="160"/>
    </row>
    <row r="15543" spans="2:13" x14ac:dyDescent="0.25">
      <c r="B15543" s="151"/>
      <c r="M15543" s="160"/>
    </row>
    <row r="15544" spans="2:13" x14ac:dyDescent="0.25">
      <c r="B15544" s="151"/>
      <c r="M15544" s="160"/>
    </row>
    <row r="15545" spans="2:13" x14ac:dyDescent="0.25">
      <c r="B15545" s="151"/>
      <c r="M15545" s="160"/>
    </row>
    <row r="15546" spans="2:13" x14ac:dyDescent="0.25">
      <c r="B15546" s="151"/>
      <c r="M15546" s="160"/>
    </row>
    <row r="15547" spans="2:13" x14ac:dyDescent="0.25">
      <c r="B15547" s="151"/>
      <c r="M15547" s="160"/>
    </row>
    <row r="15548" spans="2:13" x14ac:dyDescent="0.25">
      <c r="B15548" s="151"/>
      <c r="M15548" s="160"/>
    </row>
    <row r="15549" spans="2:13" x14ac:dyDescent="0.25">
      <c r="B15549" s="151"/>
      <c r="M15549" s="160"/>
    </row>
    <row r="15550" spans="2:13" x14ac:dyDescent="0.25">
      <c r="B15550" s="151"/>
      <c r="M15550" s="160"/>
    </row>
    <row r="15551" spans="2:13" x14ac:dyDescent="0.25">
      <c r="B15551" s="151"/>
      <c r="M15551" s="160"/>
    </row>
    <row r="15552" spans="2:13" x14ac:dyDescent="0.25">
      <c r="B15552" s="151"/>
      <c r="M15552" s="160"/>
    </row>
    <row r="15553" spans="2:13" x14ac:dyDescent="0.25">
      <c r="B15553" s="151"/>
      <c r="M15553" s="160"/>
    </row>
    <row r="15554" spans="2:13" x14ac:dyDescent="0.25">
      <c r="B15554" s="151"/>
      <c r="M15554" s="160"/>
    </row>
    <row r="15555" spans="2:13" x14ac:dyDescent="0.25">
      <c r="B15555" s="151"/>
      <c r="M15555" s="160"/>
    </row>
    <row r="15556" spans="2:13" x14ac:dyDescent="0.25">
      <c r="B15556" s="151"/>
      <c r="M15556" s="160"/>
    </row>
    <row r="15557" spans="2:13" x14ac:dyDescent="0.25">
      <c r="B15557" s="151"/>
      <c r="M15557" s="160"/>
    </row>
    <row r="15558" spans="2:13" x14ac:dyDescent="0.25">
      <c r="B15558" s="151"/>
      <c r="M15558" s="160"/>
    </row>
    <row r="15559" spans="2:13" x14ac:dyDescent="0.25">
      <c r="B15559" s="151"/>
      <c r="M15559" s="160"/>
    </row>
    <row r="15560" spans="2:13" x14ac:dyDescent="0.25">
      <c r="B15560" s="151"/>
      <c r="M15560" s="160"/>
    </row>
    <row r="15561" spans="2:13" x14ac:dyDescent="0.25">
      <c r="B15561" s="151"/>
      <c r="M15561" s="160"/>
    </row>
    <row r="15562" spans="2:13" x14ac:dyDescent="0.25">
      <c r="B15562" s="151"/>
      <c r="M15562" s="160"/>
    </row>
    <row r="15563" spans="2:13" x14ac:dyDescent="0.25">
      <c r="B15563" s="151"/>
      <c r="M15563" s="160"/>
    </row>
    <row r="15564" spans="2:13" x14ac:dyDescent="0.25">
      <c r="B15564" s="151"/>
      <c r="M15564" s="160"/>
    </row>
    <row r="15565" spans="2:13" x14ac:dyDescent="0.25">
      <c r="B15565" s="151"/>
      <c r="M15565" s="160"/>
    </row>
    <row r="15566" spans="2:13" x14ac:dyDescent="0.25">
      <c r="B15566" s="151"/>
      <c r="M15566" s="160"/>
    </row>
    <row r="15567" spans="2:13" x14ac:dyDescent="0.25">
      <c r="B15567" s="151"/>
      <c r="M15567" s="160"/>
    </row>
    <row r="15568" spans="2:13" x14ac:dyDescent="0.25">
      <c r="B15568" s="151"/>
      <c r="M15568" s="160"/>
    </row>
    <row r="15569" spans="2:13" x14ac:dyDescent="0.25">
      <c r="B15569" s="151"/>
      <c r="M15569" s="160"/>
    </row>
    <row r="15570" spans="2:13" x14ac:dyDescent="0.25">
      <c r="B15570" s="151"/>
      <c r="M15570" s="160"/>
    </row>
    <row r="15571" spans="2:13" x14ac:dyDescent="0.25">
      <c r="B15571" s="151"/>
      <c r="M15571" s="160"/>
    </row>
    <row r="15572" spans="2:13" x14ac:dyDescent="0.25">
      <c r="B15572" s="151"/>
      <c r="M15572" s="160"/>
    </row>
    <row r="15573" spans="2:13" x14ac:dyDescent="0.25">
      <c r="B15573" s="151"/>
      <c r="M15573" s="160"/>
    </row>
    <row r="15574" spans="2:13" x14ac:dyDescent="0.25">
      <c r="B15574" s="151"/>
      <c r="M15574" s="160"/>
    </row>
    <row r="15575" spans="2:13" x14ac:dyDescent="0.25">
      <c r="B15575" s="151"/>
      <c r="M15575" s="160"/>
    </row>
    <row r="15576" spans="2:13" x14ac:dyDescent="0.25">
      <c r="B15576" s="151"/>
      <c r="M15576" s="160"/>
    </row>
    <row r="15577" spans="2:13" x14ac:dyDescent="0.25">
      <c r="B15577" s="151"/>
      <c r="M15577" s="160"/>
    </row>
    <row r="15578" spans="2:13" x14ac:dyDescent="0.25">
      <c r="B15578" s="151"/>
      <c r="M15578" s="160"/>
    </row>
    <row r="15579" spans="2:13" x14ac:dyDescent="0.25">
      <c r="B15579" s="151"/>
      <c r="M15579" s="160"/>
    </row>
    <row r="15580" spans="2:13" x14ac:dyDescent="0.25">
      <c r="B15580" s="151"/>
      <c r="M15580" s="160"/>
    </row>
    <row r="15581" spans="2:13" x14ac:dyDescent="0.25">
      <c r="B15581" s="151"/>
      <c r="M15581" s="160"/>
    </row>
    <row r="15582" spans="2:13" x14ac:dyDescent="0.25">
      <c r="B15582" s="151"/>
      <c r="M15582" s="160"/>
    </row>
    <row r="15583" spans="2:13" x14ac:dyDescent="0.25">
      <c r="B15583" s="151"/>
      <c r="M15583" s="160"/>
    </row>
    <row r="15584" spans="2:13" x14ac:dyDescent="0.25">
      <c r="B15584" s="151"/>
      <c r="M15584" s="160"/>
    </row>
    <row r="15585" spans="2:13" x14ac:dyDescent="0.25">
      <c r="B15585" s="151"/>
      <c r="M15585" s="160"/>
    </row>
    <row r="15586" spans="2:13" x14ac:dyDescent="0.25">
      <c r="B15586" s="151"/>
      <c r="M15586" s="160"/>
    </row>
    <row r="15587" spans="2:13" x14ac:dyDescent="0.25">
      <c r="B15587" s="151"/>
      <c r="M15587" s="160"/>
    </row>
    <row r="15588" spans="2:13" x14ac:dyDescent="0.25">
      <c r="B15588" s="151"/>
      <c r="M15588" s="160"/>
    </row>
    <row r="15589" spans="2:13" x14ac:dyDescent="0.25">
      <c r="B15589" s="151"/>
      <c r="M15589" s="160"/>
    </row>
    <row r="15590" spans="2:13" x14ac:dyDescent="0.25">
      <c r="B15590" s="151"/>
      <c r="M15590" s="160"/>
    </row>
    <row r="15591" spans="2:13" x14ac:dyDescent="0.25">
      <c r="B15591" s="151"/>
      <c r="M15591" s="160"/>
    </row>
    <row r="15592" spans="2:13" x14ac:dyDescent="0.25">
      <c r="B15592" s="151"/>
      <c r="M15592" s="160"/>
    </row>
    <row r="15593" spans="2:13" x14ac:dyDescent="0.25">
      <c r="B15593" s="151"/>
      <c r="M15593" s="160"/>
    </row>
    <row r="15594" spans="2:13" x14ac:dyDescent="0.25">
      <c r="B15594" s="151"/>
      <c r="M15594" s="160"/>
    </row>
    <row r="15595" spans="2:13" x14ac:dyDescent="0.25">
      <c r="B15595" s="151"/>
      <c r="M15595" s="160"/>
    </row>
    <row r="15596" spans="2:13" x14ac:dyDescent="0.25">
      <c r="B15596" s="151"/>
      <c r="M15596" s="160"/>
    </row>
    <row r="15597" spans="2:13" x14ac:dyDescent="0.25">
      <c r="B15597" s="151"/>
      <c r="M15597" s="160"/>
    </row>
    <row r="15598" spans="2:13" x14ac:dyDescent="0.25">
      <c r="B15598" s="151"/>
      <c r="M15598" s="160"/>
    </row>
    <row r="15599" spans="2:13" x14ac:dyDescent="0.25">
      <c r="B15599" s="151"/>
      <c r="M15599" s="160"/>
    </row>
    <row r="15600" spans="2:13" x14ac:dyDescent="0.25">
      <c r="B15600" s="151"/>
      <c r="M15600" s="160"/>
    </row>
    <row r="15601" spans="2:13" x14ac:dyDescent="0.25">
      <c r="B15601" s="151"/>
      <c r="M15601" s="160"/>
    </row>
    <row r="15602" spans="2:13" x14ac:dyDescent="0.25">
      <c r="B15602" s="151"/>
      <c r="M15602" s="160"/>
    </row>
    <row r="15603" spans="2:13" x14ac:dyDescent="0.25">
      <c r="B15603" s="151"/>
      <c r="M15603" s="160"/>
    </row>
    <row r="15604" spans="2:13" x14ac:dyDescent="0.25">
      <c r="B15604" s="151"/>
      <c r="M15604" s="160"/>
    </row>
    <row r="15605" spans="2:13" x14ac:dyDescent="0.25">
      <c r="B15605" s="151"/>
      <c r="M15605" s="160"/>
    </row>
    <row r="15606" spans="2:13" x14ac:dyDescent="0.25">
      <c r="B15606" s="151"/>
      <c r="M15606" s="160"/>
    </row>
    <row r="15607" spans="2:13" x14ac:dyDescent="0.25">
      <c r="B15607" s="151"/>
      <c r="M15607" s="160"/>
    </row>
    <row r="15608" spans="2:13" x14ac:dyDescent="0.25">
      <c r="B15608" s="151"/>
      <c r="M15608" s="160"/>
    </row>
    <row r="15609" spans="2:13" x14ac:dyDescent="0.25">
      <c r="B15609" s="151"/>
      <c r="M15609" s="160"/>
    </row>
    <row r="15610" spans="2:13" x14ac:dyDescent="0.25">
      <c r="B15610" s="151"/>
      <c r="M15610" s="160"/>
    </row>
    <row r="15611" spans="2:13" x14ac:dyDescent="0.25">
      <c r="B15611" s="151"/>
      <c r="M15611" s="160"/>
    </row>
    <row r="15612" spans="2:13" x14ac:dyDescent="0.25">
      <c r="B15612" s="151"/>
      <c r="M15612" s="160"/>
    </row>
    <row r="15613" spans="2:13" x14ac:dyDescent="0.25">
      <c r="B15613" s="151"/>
      <c r="M15613" s="160"/>
    </row>
    <row r="15614" spans="2:13" x14ac:dyDescent="0.25">
      <c r="B15614" s="151"/>
      <c r="M15614" s="160"/>
    </row>
    <row r="15615" spans="2:13" x14ac:dyDescent="0.25">
      <c r="B15615" s="151"/>
      <c r="M15615" s="160"/>
    </row>
    <row r="15616" spans="2:13" x14ac:dyDescent="0.25">
      <c r="B15616" s="151"/>
      <c r="M15616" s="160"/>
    </row>
    <row r="15617" spans="2:13" x14ac:dyDescent="0.25">
      <c r="B15617" s="151"/>
      <c r="M15617" s="160"/>
    </row>
    <row r="15618" spans="2:13" x14ac:dyDescent="0.25">
      <c r="B15618" s="151"/>
      <c r="M15618" s="160"/>
    </row>
    <row r="15619" spans="2:13" x14ac:dyDescent="0.25">
      <c r="B15619" s="151"/>
      <c r="M15619" s="160"/>
    </row>
    <row r="15620" spans="2:13" x14ac:dyDescent="0.25">
      <c r="B15620" s="151"/>
      <c r="M15620" s="160"/>
    </row>
    <row r="15621" spans="2:13" x14ac:dyDescent="0.25">
      <c r="B15621" s="151"/>
      <c r="M15621" s="160"/>
    </row>
    <row r="15622" spans="2:13" x14ac:dyDescent="0.25">
      <c r="B15622" s="151"/>
      <c r="M15622" s="160"/>
    </row>
    <row r="15623" spans="2:13" x14ac:dyDescent="0.25">
      <c r="B15623" s="151"/>
      <c r="M15623" s="160"/>
    </row>
    <row r="15624" spans="2:13" x14ac:dyDescent="0.25">
      <c r="B15624" s="151"/>
      <c r="M15624" s="160"/>
    </row>
    <row r="15625" spans="2:13" x14ac:dyDescent="0.25">
      <c r="B15625" s="151"/>
      <c r="M15625" s="160"/>
    </row>
    <row r="15626" spans="2:13" x14ac:dyDescent="0.25">
      <c r="B15626" s="151"/>
      <c r="M15626" s="160"/>
    </row>
    <row r="15627" spans="2:13" x14ac:dyDescent="0.25">
      <c r="B15627" s="151"/>
      <c r="M15627" s="160"/>
    </row>
    <row r="15628" spans="2:13" x14ac:dyDescent="0.25">
      <c r="B15628" s="151"/>
      <c r="M15628" s="160"/>
    </row>
    <row r="15629" spans="2:13" x14ac:dyDescent="0.25">
      <c r="B15629" s="151"/>
      <c r="M15629" s="160"/>
    </row>
    <row r="15630" spans="2:13" x14ac:dyDescent="0.25">
      <c r="B15630" s="151"/>
      <c r="M15630" s="160"/>
    </row>
    <row r="15631" spans="2:13" x14ac:dyDescent="0.25">
      <c r="B15631" s="151"/>
      <c r="M15631" s="160"/>
    </row>
    <row r="15632" spans="2:13" x14ac:dyDescent="0.25">
      <c r="B15632" s="151"/>
      <c r="M15632" s="160"/>
    </row>
    <row r="15633" spans="2:13" x14ac:dyDescent="0.25">
      <c r="B15633" s="151"/>
      <c r="M15633" s="160"/>
    </row>
    <row r="15634" spans="2:13" x14ac:dyDescent="0.25">
      <c r="B15634" s="151"/>
      <c r="M15634" s="160"/>
    </row>
    <row r="15635" spans="2:13" x14ac:dyDescent="0.25">
      <c r="B15635" s="151"/>
      <c r="M15635" s="160"/>
    </row>
    <row r="15636" spans="2:13" x14ac:dyDescent="0.25">
      <c r="B15636" s="151"/>
      <c r="M15636" s="160"/>
    </row>
    <row r="15637" spans="2:13" x14ac:dyDescent="0.25">
      <c r="B15637" s="151"/>
      <c r="M15637" s="160"/>
    </row>
    <row r="15638" spans="2:13" x14ac:dyDescent="0.25">
      <c r="B15638" s="151"/>
      <c r="M15638" s="160"/>
    </row>
    <row r="15639" spans="2:13" x14ac:dyDescent="0.25">
      <c r="B15639" s="151"/>
      <c r="M15639" s="160"/>
    </row>
    <row r="15640" spans="2:13" x14ac:dyDescent="0.25">
      <c r="B15640" s="151"/>
      <c r="M15640" s="160"/>
    </row>
    <row r="15641" spans="2:13" x14ac:dyDescent="0.25">
      <c r="B15641" s="151"/>
      <c r="M15641" s="160"/>
    </row>
    <row r="15642" spans="2:13" x14ac:dyDescent="0.25">
      <c r="B15642" s="151"/>
      <c r="M15642" s="160"/>
    </row>
    <row r="15643" spans="2:13" x14ac:dyDescent="0.25">
      <c r="B15643" s="151"/>
      <c r="M15643" s="160"/>
    </row>
    <row r="15644" spans="2:13" x14ac:dyDescent="0.25">
      <c r="B15644" s="151"/>
      <c r="M15644" s="160"/>
    </row>
    <row r="15645" spans="2:13" x14ac:dyDescent="0.25">
      <c r="B15645" s="151"/>
      <c r="M15645" s="160"/>
    </row>
    <row r="15646" spans="2:13" x14ac:dyDescent="0.25">
      <c r="B15646" s="151"/>
      <c r="M15646" s="160"/>
    </row>
    <row r="15647" spans="2:13" x14ac:dyDescent="0.25">
      <c r="B15647" s="151"/>
      <c r="M15647" s="160"/>
    </row>
    <row r="15648" spans="2:13" x14ac:dyDescent="0.25">
      <c r="B15648" s="151"/>
      <c r="M15648" s="160"/>
    </row>
    <row r="15649" spans="2:13" x14ac:dyDescent="0.25">
      <c r="B15649" s="151"/>
      <c r="M15649" s="160"/>
    </row>
    <row r="15650" spans="2:13" x14ac:dyDescent="0.25">
      <c r="B15650" s="151"/>
      <c r="M15650" s="160"/>
    </row>
    <row r="15651" spans="2:13" x14ac:dyDescent="0.25">
      <c r="B15651" s="151"/>
      <c r="M15651" s="160"/>
    </row>
    <row r="15652" spans="2:13" x14ac:dyDescent="0.25">
      <c r="B15652" s="151"/>
      <c r="M15652" s="160"/>
    </row>
    <row r="15653" spans="2:13" x14ac:dyDescent="0.25">
      <c r="B15653" s="151"/>
      <c r="M15653" s="160"/>
    </row>
    <row r="15654" spans="2:13" x14ac:dyDescent="0.25">
      <c r="B15654" s="151"/>
      <c r="M15654" s="160"/>
    </row>
    <row r="15655" spans="2:13" x14ac:dyDescent="0.25">
      <c r="B15655" s="151"/>
      <c r="M15655" s="160"/>
    </row>
    <row r="15656" spans="2:13" x14ac:dyDescent="0.25">
      <c r="B15656" s="151"/>
      <c r="M15656" s="160"/>
    </row>
    <row r="15657" spans="2:13" x14ac:dyDescent="0.25">
      <c r="B15657" s="151"/>
      <c r="M15657" s="160"/>
    </row>
    <row r="15658" spans="2:13" x14ac:dyDescent="0.25">
      <c r="B15658" s="151"/>
      <c r="M15658" s="160"/>
    </row>
    <row r="15659" spans="2:13" x14ac:dyDescent="0.25">
      <c r="B15659" s="151"/>
      <c r="M15659" s="160"/>
    </row>
    <row r="15660" spans="2:13" x14ac:dyDescent="0.25">
      <c r="B15660" s="151"/>
      <c r="M15660" s="160"/>
    </row>
    <row r="15661" spans="2:13" x14ac:dyDescent="0.25">
      <c r="B15661" s="151"/>
      <c r="M15661" s="160"/>
    </row>
    <row r="15662" spans="2:13" x14ac:dyDescent="0.25">
      <c r="B15662" s="151"/>
      <c r="M15662" s="160"/>
    </row>
    <row r="15663" spans="2:13" x14ac:dyDescent="0.25">
      <c r="B15663" s="151"/>
      <c r="M15663" s="160"/>
    </row>
    <row r="15664" spans="2:13" x14ac:dyDescent="0.25">
      <c r="B15664" s="151"/>
      <c r="M15664" s="160"/>
    </row>
    <row r="15665" spans="2:13" x14ac:dyDescent="0.25">
      <c r="B15665" s="151"/>
      <c r="M15665" s="160"/>
    </row>
    <row r="15666" spans="2:13" x14ac:dyDescent="0.25">
      <c r="B15666" s="151"/>
      <c r="M15666" s="160"/>
    </row>
    <row r="15667" spans="2:13" x14ac:dyDescent="0.25">
      <c r="B15667" s="151"/>
      <c r="M15667" s="160"/>
    </row>
    <row r="15668" spans="2:13" x14ac:dyDescent="0.25">
      <c r="B15668" s="151"/>
      <c r="M15668" s="160"/>
    </row>
    <row r="15669" spans="2:13" x14ac:dyDescent="0.25">
      <c r="B15669" s="151"/>
      <c r="M15669" s="160"/>
    </row>
    <row r="15670" spans="2:13" x14ac:dyDescent="0.25">
      <c r="B15670" s="151"/>
      <c r="M15670" s="160"/>
    </row>
    <row r="15671" spans="2:13" x14ac:dyDescent="0.25">
      <c r="B15671" s="151"/>
      <c r="M15671" s="160"/>
    </row>
    <row r="15672" spans="2:13" x14ac:dyDescent="0.25">
      <c r="B15672" s="151"/>
      <c r="M15672" s="160"/>
    </row>
    <row r="15673" spans="2:13" x14ac:dyDescent="0.25">
      <c r="B15673" s="151"/>
      <c r="M15673" s="160"/>
    </row>
    <row r="15674" spans="2:13" x14ac:dyDescent="0.25">
      <c r="B15674" s="151"/>
      <c r="M15674" s="160"/>
    </row>
    <row r="15675" spans="2:13" x14ac:dyDescent="0.25">
      <c r="B15675" s="151"/>
      <c r="M15675" s="160"/>
    </row>
    <row r="15676" spans="2:13" x14ac:dyDescent="0.25">
      <c r="B15676" s="151"/>
      <c r="M15676" s="160"/>
    </row>
    <row r="15677" spans="2:13" x14ac:dyDescent="0.25">
      <c r="B15677" s="151"/>
      <c r="M15677" s="160"/>
    </row>
    <row r="15678" spans="2:13" x14ac:dyDescent="0.25">
      <c r="B15678" s="151"/>
      <c r="M15678" s="160"/>
    </row>
    <row r="15679" spans="2:13" x14ac:dyDescent="0.25">
      <c r="B15679" s="151"/>
      <c r="M15679" s="160"/>
    </row>
    <row r="15680" spans="2:13" x14ac:dyDescent="0.25">
      <c r="B15680" s="151"/>
      <c r="M15680" s="160"/>
    </row>
    <row r="15681" spans="2:13" x14ac:dyDescent="0.25">
      <c r="B15681" s="151"/>
      <c r="M15681" s="160"/>
    </row>
    <row r="15682" spans="2:13" x14ac:dyDescent="0.25">
      <c r="B15682" s="151"/>
      <c r="M15682" s="160"/>
    </row>
    <row r="15683" spans="2:13" x14ac:dyDescent="0.25">
      <c r="B15683" s="151"/>
      <c r="M15683" s="160"/>
    </row>
    <row r="15684" spans="2:13" x14ac:dyDescent="0.25">
      <c r="B15684" s="151"/>
      <c r="M15684" s="160"/>
    </row>
    <row r="15685" spans="2:13" x14ac:dyDescent="0.25">
      <c r="B15685" s="151"/>
      <c r="M15685" s="160"/>
    </row>
    <row r="15686" spans="2:13" x14ac:dyDescent="0.25">
      <c r="B15686" s="151"/>
      <c r="M15686" s="160"/>
    </row>
    <row r="15687" spans="2:13" x14ac:dyDescent="0.25">
      <c r="B15687" s="151"/>
      <c r="M15687" s="160"/>
    </row>
    <row r="15688" spans="2:13" x14ac:dyDescent="0.25">
      <c r="B15688" s="151"/>
      <c r="M15688" s="160"/>
    </row>
    <row r="15689" spans="2:13" x14ac:dyDescent="0.25">
      <c r="B15689" s="151"/>
      <c r="M15689" s="160"/>
    </row>
    <row r="15690" spans="2:13" x14ac:dyDescent="0.25">
      <c r="B15690" s="151"/>
      <c r="M15690" s="160"/>
    </row>
    <row r="15691" spans="2:13" x14ac:dyDescent="0.25">
      <c r="B15691" s="151"/>
      <c r="M15691" s="160"/>
    </row>
    <row r="15692" spans="2:13" x14ac:dyDescent="0.25">
      <c r="B15692" s="151"/>
      <c r="M15692" s="160"/>
    </row>
    <row r="15693" spans="2:13" x14ac:dyDescent="0.25">
      <c r="B15693" s="151"/>
      <c r="M15693" s="160"/>
    </row>
    <row r="15694" spans="2:13" x14ac:dyDescent="0.25">
      <c r="B15694" s="151"/>
      <c r="M15694" s="160"/>
    </row>
    <row r="15695" spans="2:13" x14ac:dyDescent="0.25">
      <c r="B15695" s="151"/>
      <c r="M15695" s="160"/>
    </row>
    <row r="15696" spans="2:13" x14ac:dyDescent="0.25">
      <c r="B15696" s="151"/>
      <c r="M15696" s="160"/>
    </row>
    <row r="15697" spans="2:13" x14ac:dyDescent="0.25">
      <c r="B15697" s="151"/>
      <c r="M15697" s="160"/>
    </row>
    <row r="15698" spans="2:13" x14ac:dyDescent="0.25">
      <c r="B15698" s="151"/>
      <c r="M15698" s="160"/>
    </row>
    <row r="15699" spans="2:13" x14ac:dyDescent="0.25">
      <c r="B15699" s="151"/>
      <c r="M15699" s="160"/>
    </row>
    <row r="15700" spans="2:13" x14ac:dyDescent="0.25">
      <c r="B15700" s="151"/>
      <c r="M15700" s="160"/>
    </row>
    <row r="15701" spans="2:13" x14ac:dyDescent="0.25">
      <c r="B15701" s="151"/>
      <c r="M15701" s="160"/>
    </row>
    <row r="15702" spans="2:13" x14ac:dyDescent="0.25">
      <c r="B15702" s="151"/>
      <c r="M15702" s="160"/>
    </row>
    <row r="15703" spans="2:13" x14ac:dyDescent="0.25">
      <c r="B15703" s="151"/>
      <c r="M15703" s="160"/>
    </row>
    <row r="15704" spans="2:13" x14ac:dyDescent="0.25">
      <c r="B15704" s="151"/>
      <c r="M15704" s="160"/>
    </row>
    <row r="15705" spans="2:13" x14ac:dyDescent="0.25">
      <c r="B15705" s="151"/>
      <c r="M15705" s="160"/>
    </row>
    <row r="15706" spans="2:13" x14ac:dyDescent="0.25">
      <c r="B15706" s="151"/>
      <c r="M15706" s="160"/>
    </row>
    <row r="15707" spans="2:13" x14ac:dyDescent="0.25">
      <c r="B15707" s="151"/>
      <c r="M15707" s="160"/>
    </row>
    <row r="15708" spans="2:13" x14ac:dyDescent="0.25">
      <c r="B15708" s="151"/>
      <c r="M15708" s="160"/>
    </row>
    <row r="15709" spans="2:13" x14ac:dyDescent="0.25">
      <c r="B15709" s="151"/>
      <c r="M15709" s="160"/>
    </row>
    <row r="15710" spans="2:13" x14ac:dyDescent="0.25">
      <c r="B15710" s="151"/>
      <c r="M15710" s="160"/>
    </row>
    <row r="15711" spans="2:13" x14ac:dyDescent="0.25">
      <c r="B15711" s="151"/>
      <c r="M15711" s="160"/>
    </row>
    <row r="15712" spans="2:13" x14ac:dyDescent="0.25">
      <c r="B15712" s="151"/>
      <c r="M15712" s="160"/>
    </row>
    <row r="15713" spans="2:13" x14ac:dyDescent="0.25">
      <c r="B15713" s="151"/>
      <c r="M15713" s="160"/>
    </row>
    <row r="15714" spans="2:13" x14ac:dyDescent="0.25">
      <c r="B15714" s="151"/>
      <c r="M15714" s="160"/>
    </row>
    <row r="15715" spans="2:13" x14ac:dyDescent="0.25">
      <c r="B15715" s="151"/>
      <c r="M15715" s="160"/>
    </row>
    <row r="15716" spans="2:13" x14ac:dyDescent="0.25">
      <c r="B15716" s="151"/>
      <c r="M15716" s="160"/>
    </row>
    <row r="15717" spans="2:13" x14ac:dyDescent="0.25">
      <c r="B15717" s="151"/>
      <c r="M15717" s="160"/>
    </row>
    <row r="15718" spans="2:13" x14ac:dyDescent="0.25">
      <c r="B15718" s="151"/>
      <c r="M15718" s="160"/>
    </row>
    <row r="15719" spans="2:13" x14ac:dyDescent="0.25">
      <c r="B15719" s="151"/>
      <c r="M15719" s="160"/>
    </row>
    <row r="15720" spans="2:13" x14ac:dyDescent="0.25">
      <c r="B15720" s="151"/>
      <c r="M15720" s="160"/>
    </row>
    <row r="15721" spans="2:13" x14ac:dyDescent="0.25">
      <c r="B15721" s="151"/>
      <c r="M15721" s="160"/>
    </row>
    <row r="15722" spans="2:13" x14ac:dyDescent="0.25">
      <c r="B15722" s="151"/>
      <c r="M15722" s="160"/>
    </row>
    <row r="15723" spans="2:13" x14ac:dyDescent="0.25">
      <c r="B15723" s="151"/>
      <c r="M15723" s="160"/>
    </row>
    <row r="15724" spans="2:13" x14ac:dyDescent="0.25">
      <c r="B15724" s="151"/>
      <c r="M15724" s="160"/>
    </row>
    <row r="15725" spans="2:13" x14ac:dyDescent="0.25">
      <c r="B15725" s="151"/>
      <c r="M15725" s="160"/>
    </row>
    <row r="15726" spans="2:13" x14ac:dyDescent="0.25">
      <c r="B15726" s="151"/>
      <c r="M15726" s="160"/>
    </row>
    <row r="15727" spans="2:13" x14ac:dyDescent="0.25">
      <c r="B15727" s="151"/>
      <c r="M15727" s="160"/>
    </row>
    <row r="15728" spans="2:13" x14ac:dyDescent="0.25">
      <c r="B15728" s="151"/>
      <c r="M15728" s="160"/>
    </row>
    <row r="15729" spans="2:13" x14ac:dyDescent="0.25">
      <c r="B15729" s="151"/>
      <c r="M15729" s="160"/>
    </row>
    <row r="15730" spans="2:13" x14ac:dyDescent="0.25">
      <c r="B15730" s="151"/>
      <c r="M15730" s="160"/>
    </row>
    <row r="15731" spans="2:13" x14ac:dyDescent="0.25">
      <c r="B15731" s="151"/>
      <c r="M15731" s="160"/>
    </row>
    <row r="15732" spans="2:13" x14ac:dyDescent="0.25">
      <c r="B15732" s="151"/>
      <c r="M15732" s="160"/>
    </row>
    <row r="15733" spans="2:13" x14ac:dyDescent="0.25">
      <c r="B15733" s="151"/>
      <c r="M15733" s="160"/>
    </row>
    <row r="15734" spans="2:13" x14ac:dyDescent="0.25">
      <c r="B15734" s="151"/>
      <c r="M15734" s="160"/>
    </row>
    <row r="15735" spans="2:13" x14ac:dyDescent="0.25">
      <c r="B15735" s="151"/>
      <c r="M15735" s="160"/>
    </row>
    <row r="15736" spans="2:13" x14ac:dyDescent="0.25">
      <c r="B15736" s="151"/>
      <c r="M15736" s="160"/>
    </row>
    <row r="15737" spans="2:13" x14ac:dyDescent="0.25">
      <c r="B15737" s="151"/>
      <c r="M15737" s="160"/>
    </row>
    <row r="15738" spans="2:13" x14ac:dyDescent="0.25">
      <c r="B15738" s="151"/>
      <c r="M15738" s="160"/>
    </row>
    <row r="15739" spans="2:13" x14ac:dyDescent="0.25">
      <c r="B15739" s="151"/>
      <c r="M15739" s="160"/>
    </row>
    <row r="15740" spans="2:13" x14ac:dyDescent="0.25">
      <c r="B15740" s="151"/>
      <c r="M15740" s="160"/>
    </row>
    <row r="15741" spans="2:13" x14ac:dyDescent="0.25">
      <c r="B15741" s="151"/>
      <c r="M15741" s="160"/>
    </row>
    <row r="15742" spans="2:13" x14ac:dyDescent="0.25">
      <c r="B15742" s="151"/>
      <c r="M15742" s="160"/>
    </row>
    <row r="15743" spans="2:13" x14ac:dyDescent="0.25">
      <c r="B15743" s="151"/>
      <c r="M15743" s="160"/>
    </row>
    <row r="15744" spans="2:13" x14ac:dyDescent="0.25">
      <c r="B15744" s="151"/>
      <c r="M15744" s="160"/>
    </row>
    <row r="15745" spans="2:13" x14ac:dyDescent="0.25">
      <c r="B15745" s="151"/>
      <c r="M15745" s="160"/>
    </row>
    <row r="15746" spans="2:13" x14ac:dyDescent="0.25">
      <c r="B15746" s="151"/>
      <c r="M15746" s="160"/>
    </row>
    <row r="15747" spans="2:13" x14ac:dyDescent="0.25">
      <c r="B15747" s="151"/>
      <c r="M15747" s="160"/>
    </row>
    <row r="15748" spans="2:13" x14ac:dyDescent="0.25">
      <c r="B15748" s="151"/>
      <c r="M15748" s="160"/>
    </row>
    <row r="15749" spans="2:13" x14ac:dyDescent="0.25">
      <c r="B15749" s="151"/>
      <c r="M15749" s="160"/>
    </row>
    <row r="15750" spans="2:13" x14ac:dyDescent="0.25">
      <c r="B15750" s="151"/>
      <c r="M15750" s="160"/>
    </row>
    <row r="15751" spans="2:13" x14ac:dyDescent="0.25">
      <c r="B15751" s="151"/>
      <c r="M15751" s="160"/>
    </row>
    <row r="15752" spans="2:13" x14ac:dyDescent="0.25">
      <c r="B15752" s="151"/>
      <c r="M15752" s="160"/>
    </row>
    <row r="15753" spans="2:13" x14ac:dyDescent="0.25">
      <c r="B15753" s="151"/>
      <c r="M15753" s="160"/>
    </row>
    <row r="15754" spans="2:13" x14ac:dyDescent="0.25">
      <c r="B15754" s="151"/>
      <c r="M15754" s="160"/>
    </row>
    <row r="15755" spans="2:13" x14ac:dyDescent="0.25">
      <c r="B15755" s="151"/>
      <c r="M15755" s="160"/>
    </row>
    <row r="15756" spans="2:13" x14ac:dyDescent="0.25">
      <c r="B15756" s="151"/>
      <c r="M15756" s="160"/>
    </row>
    <row r="15757" spans="2:13" x14ac:dyDescent="0.25">
      <c r="B15757" s="151"/>
      <c r="M15757" s="160"/>
    </row>
    <row r="15758" spans="2:13" x14ac:dyDescent="0.25">
      <c r="B15758" s="151"/>
      <c r="M15758" s="160"/>
    </row>
    <row r="15759" spans="2:13" x14ac:dyDescent="0.25">
      <c r="B15759" s="151"/>
      <c r="M15759" s="160"/>
    </row>
    <row r="15760" spans="2:13" x14ac:dyDescent="0.25">
      <c r="B15760" s="151"/>
      <c r="M15760" s="160"/>
    </row>
    <row r="15761" spans="2:13" x14ac:dyDescent="0.25">
      <c r="B15761" s="151"/>
      <c r="M15761" s="160"/>
    </row>
    <row r="15762" spans="2:13" x14ac:dyDescent="0.25">
      <c r="B15762" s="151"/>
      <c r="M15762" s="160"/>
    </row>
    <row r="15763" spans="2:13" x14ac:dyDescent="0.25">
      <c r="B15763" s="151"/>
      <c r="M15763" s="160"/>
    </row>
    <row r="15764" spans="2:13" x14ac:dyDescent="0.25">
      <c r="B15764" s="151"/>
      <c r="M15764" s="160"/>
    </row>
    <row r="15765" spans="2:13" x14ac:dyDescent="0.25">
      <c r="B15765" s="151"/>
      <c r="M15765" s="160"/>
    </row>
    <row r="15766" spans="2:13" x14ac:dyDescent="0.25">
      <c r="B15766" s="151"/>
      <c r="M15766" s="160"/>
    </row>
    <row r="15767" spans="2:13" x14ac:dyDescent="0.25">
      <c r="B15767" s="151"/>
      <c r="M15767" s="160"/>
    </row>
    <row r="15768" spans="2:13" x14ac:dyDescent="0.25">
      <c r="B15768" s="151"/>
      <c r="M15768" s="160"/>
    </row>
    <row r="15769" spans="2:13" x14ac:dyDescent="0.25">
      <c r="B15769" s="151"/>
      <c r="M15769" s="160"/>
    </row>
    <row r="15770" spans="2:13" x14ac:dyDescent="0.25">
      <c r="B15770" s="151"/>
      <c r="M15770" s="160"/>
    </row>
    <row r="15771" spans="2:13" x14ac:dyDescent="0.25">
      <c r="B15771" s="151"/>
      <c r="M15771" s="160"/>
    </row>
    <row r="15772" spans="2:13" x14ac:dyDescent="0.25">
      <c r="B15772" s="151"/>
      <c r="M15772" s="160"/>
    </row>
    <row r="15773" spans="2:13" x14ac:dyDescent="0.25">
      <c r="B15773" s="151"/>
      <c r="M15773" s="160"/>
    </row>
    <row r="15774" spans="2:13" x14ac:dyDescent="0.25">
      <c r="B15774" s="151"/>
      <c r="M15774" s="160"/>
    </row>
    <row r="15775" spans="2:13" x14ac:dyDescent="0.25">
      <c r="B15775" s="151"/>
      <c r="M15775" s="160"/>
    </row>
    <row r="15776" spans="2:13" x14ac:dyDescent="0.25">
      <c r="B15776" s="151"/>
      <c r="M15776" s="160"/>
    </row>
    <row r="15777" spans="2:13" x14ac:dyDescent="0.25">
      <c r="B15777" s="151"/>
      <c r="M15777" s="160"/>
    </row>
    <row r="15778" spans="2:13" x14ac:dyDescent="0.25">
      <c r="B15778" s="151"/>
      <c r="M15778" s="160"/>
    </row>
    <row r="15779" spans="2:13" x14ac:dyDescent="0.25">
      <c r="B15779" s="151"/>
      <c r="M15779" s="160"/>
    </row>
    <row r="15780" spans="2:13" x14ac:dyDescent="0.25">
      <c r="B15780" s="151"/>
      <c r="M15780" s="160"/>
    </row>
    <row r="15781" spans="2:13" x14ac:dyDescent="0.25">
      <c r="B15781" s="151"/>
      <c r="M15781" s="160"/>
    </row>
    <row r="15782" spans="2:13" x14ac:dyDescent="0.25">
      <c r="B15782" s="151"/>
      <c r="M15782" s="160"/>
    </row>
    <row r="15783" spans="2:13" x14ac:dyDescent="0.25">
      <c r="B15783" s="151"/>
      <c r="M15783" s="160"/>
    </row>
    <row r="15784" spans="2:13" x14ac:dyDescent="0.25">
      <c r="B15784" s="151"/>
      <c r="M15784" s="160"/>
    </row>
    <row r="15785" spans="2:13" x14ac:dyDescent="0.25">
      <c r="B15785" s="151"/>
      <c r="M15785" s="160"/>
    </row>
    <row r="15786" spans="2:13" x14ac:dyDescent="0.25">
      <c r="B15786" s="151"/>
      <c r="M15786" s="160"/>
    </row>
    <row r="15787" spans="2:13" x14ac:dyDescent="0.25">
      <c r="B15787" s="151"/>
      <c r="M15787" s="160"/>
    </row>
    <row r="15788" spans="2:13" x14ac:dyDescent="0.25">
      <c r="B15788" s="151"/>
      <c r="M15788" s="160"/>
    </row>
    <row r="15789" spans="2:13" x14ac:dyDescent="0.25">
      <c r="B15789" s="151"/>
      <c r="M15789" s="160"/>
    </row>
    <row r="15790" spans="2:13" x14ac:dyDescent="0.25">
      <c r="B15790" s="151"/>
      <c r="M15790" s="160"/>
    </row>
    <row r="15791" spans="2:13" x14ac:dyDescent="0.25">
      <c r="B15791" s="151"/>
      <c r="M15791" s="160"/>
    </row>
    <row r="15792" spans="2:13" x14ac:dyDescent="0.25">
      <c r="B15792" s="151"/>
      <c r="M15792" s="160"/>
    </row>
    <row r="15793" spans="2:13" x14ac:dyDescent="0.25">
      <c r="B15793" s="151"/>
      <c r="M15793" s="160"/>
    </row>
    <row r="15794" spans="2:13" x14ac:dyDescent="0.25">
      <c r="B15794" s="151"/>
      <c r="M15794" s="160"/>
    </row>
    <row r="15795" spans="2:13" x14ac:dyDescent="0.25">
      <c r="B15795" s="151"/>
      <c r="M15795" s="160"/>
    </row>
    <row r="15796" spans="2:13" x14ac:dyDescent="0.25">
      <c r="B15796" s="151"/>
      <c r="M15796" s="160"/>
    </row>
    <row r="15797" spans="2:13" x14ac:dyDescent="0.25">
      <c r="B15797" s="151"/>
      <c r="M15797" s="160"/>
    </row>
    <row r="15798" spans="2:13" x14ac:dyDescent="0.25">
      <c r="B15798" s="151"/>
      <c r="M15798" s="160"/>
    </row>
    <row r="15799" spans="2:13" x14ac:dyDescent="0.25">
      <c r="B15799" s="151"/>
      <c r="M15799" s="160"/>
    </row>
    <row r="15800" spans="2:13" x14ac:dyDescent="0.25">
      <c r="B15800" s="151"/>
      <c r="M15800" s="160"/>
    </row>
    <row r="15801" spans="2:13" x14ac:dyDescent="0.25">
      <c r="B15801" s="151"/>
      <c r="M15801" s="160"/>
    </row>
    <row r="15802" spans="2:13" x14ac:dyDescent="0.25">
      <c r="B15802" s="151"/>
      <c r="M15802" s="160"/>
    </row>
    <row r="15803" spans="2:13" x14ac:dyDescent="0.25">
      <c r="B15803" s="151"/>
      <c r="M15803" s="160"/>
    </row>
    <row r="15804" spans="2:13" x14ac:dyDescent="0.25">
      <c r="B15804" s="151"/>
      <c r="M15804" s="160"/>
    </row>
    <row r="15805" spans="2:13" x14ac:dyDescent="0.25">
      <c r="B15805" s="151"/>
      <c r="M15805" s="160"/>
    </row>
    <row r="15806" spans="2:13" x14ac:dyDescent="0.25">
      <c r="B15806" s="151"/>
      <c r="M15806" s="160"/>
    </row>
    <row r="15807" spans="2:13" x14ac:dyDescent="0.25">
      <c r="B15807" s="151"/>
      <c r="M15807" s="160"/>
    </row>
    <row r="15808" spans="2:13" x14ac:dyDescent="0.25">
      <c r="B15808" s="151"/>
      <c r="M15808" s="160"/>
    </row>
    <row r="15809" spans="2:13" x14ac:dyDescent="0.25">
      <c r="B15809" s="151"/>
      <c r="M15809" s="160"/>
    </row>
    <row r="15810" spans="2:13" x14ac:dyDescent="0.25">
      <c r="B15810" s="151"/>
      <c r="M15810" s="160"/>
    </row>
    <row r="15811" spans="2:13" x14ac:dyDescent="0.25">
      <c r="B15811" s="151"/>
      <c r="M15811" s="160"/>
    </row>
    <row r="15812" spans="2:13" x14ac:dyDescent="0.25">
      <c r="B15812" s="151"/>
      <c r="M15812" s="160"/>
    </row>
    <row r="15813" spans="2:13" x14ac:dyDescent="0.25">
      <c r="B15813" s="151"/>
      <c r="M15813" s="160"/>
    </row>
    <row r="15814" spans="2:13" x14ac:dyDescent="0.25">
      <c r="B15814" s="151"/>
      <c r="M15814" s="160"/>
    </row>
    <row r="15815" spans="2:13" x14ac:dyDescent="0.25">
      <c r="B15815" s="151"/>
      <c r="M15815" s="160"/>
    </row>
    <row r="15816" spans="2:13" x14ac:dyDescent="0.25">
      <c r="B15816" s="151"/>
      <c r="M15816" s="160"/>
    </row>
    <row r="15817" spans="2:13" x14ac:dyDescent="0.25">
      <c r="B15817" s="151"/>
      <c r="M15817" s="160"/>
    </row>
    <row r="15818" spans="2:13" x14ac:dyDescent="0.25">
      <c r="B15818" s="151"/>
      <c r="M15818" s="160"/>
    </row>
    <row r="15819" spans="2:13" x14ac:dyDescent="0.25">
      <c r="B15819" s="151"/>
      <c r="M15819" s="160"/>
    </row>
    <row r="15820" spans="2:13" x14ac:dyDescent="0.25">
      <c r="B15820" s="151"/>
      <c r="M15820" s="160"/>
    </row>
    <row r="15821" spans="2:13" x14ac:dyDescent="0.25">
      <c r="B15821" s="151"/>
      <c r="M15821" s="160"/>
    </row>
    <row r="15822" spans="2:13" x14ac:dyDescent="0.25">
      <c r="B15822" s="151"/>
      <c r="M15822" s="160"/>
    </row>
    <row r="15823" spans="2:13" x14ac:dyDescent="0.25">
      <c r="B15823" s="151"/>
      <c r="M15823" s="160"/>
    </row>
    <row r="15824" spans="2:13" x14ac:dyDescent="0.25">
      <c r="B15824" s="151"/>
      <c r="M15824" s="160"/>
    </row>
    <row r="15825" spans="2:13" x14ac:dyDescent="0.25">
      <c r="B15825" s="151"/>
      <c r="M15825" s="160"/>
    </row>
    <row r="15826" spans="2:13" x14ac:dyDescent="0.25">
      <c r="B15826" s="151"/>
      <c r="M15826" s="160"/>
    </row>
    <row r="15827" spans="2:13" x14ac:dyDescent="0.25">
      <c r="B15827" s="151"/>
      <c r="M15827" s="160"/>
    </row>
    <row r="15828" spans="2:13" x14ac:dyDescent="0.25">
      <c r="B15828" s="151"/>
      <c r="M15828" s="160"/>
    </row>
    <row r="15829" spans="2:13" x14ac:dyDescent="0.25">
      <c r="B15829" s="151"/>
      <c r="M15829" s="160"/>
    </row>
    <row r="15830" spans="2:13" x14ac:dyDescent="0.25">
      <c r="B15830" s="151"/>
      <c r="M15830" s="160"/>
    </row>
    <row r="15831" spans="2:13" x14ac:dyDescent="0.25">
      <c r="B15831" s="151"/>
      <c r="M15831" s="160"/>
    </row>
    <row r="15832" spans="2:13" x14ac:dyDescent="0.25">
      <c r="B15832" s="151"/>
      <c r="M15832" s="160"/>
    </row>
    <row r="15833" spans="2:13" x14ac:dyDescent="0.25">
      <c r="B15833" s="151"/>
      <c r="M15833" s="160"/>
    </row>
    <row r="15834" spans="2:13" x14ac:dyDescent="0.25">
      <c r="B15834" s="151"/>
      <c r="M15834" s="160"/>
    </row>
    <row r="15835" spans="2:13" x14ac:dyDescent="0.25">
      <c r="B15835" s="151"/>
      <c r="M15835" s="160"/>
    </row>
    <row r="15836" spans="2:13" x14ac:dyDescent="0.25">
      <c r="B15836" s="151"/>
      <c r="M15836" s="160"/>
    </row>
    <row r="15837" spans="2:13" x14ac:dyDescent="0.25">
      <c r="B15837" s="151"/>
      <c r="M15837" s="160"/>
    </row>
    <row r="15838" spans="2:13" x14ac:dyDescent="0.25">
      <c r="B15838" s="151"/>
      <c r="M15838" s="160"/>
    </row>
    <row r="15839" spans="2:13" x14ac:dyDescent="0.25">
      <c r="B15839" s="151"/>
      <c r="M15839" s="160"/>
    </row>
    <row r="15840" spans="2:13" x14ac:dyDescent="0.25">
      <c r="B15840" s="151"/>
      <c r="M15840" s="160"/>
    </row>
    <row r="15841" spans="2:13" x14ac:dyDescent="0.25">
      <c r="B15841" s="151"/>
      <c r="M15841" s="160"/>
    </row>
    <row r="15842" spans="2:13" x14ac:dyDescent="0.25">
      <c r="B15842" s="151"/>
      <c r="M15842" s="160"/>
    </row>
    <row r="15843" spans="2:13" x14ac:dyDescent="0.25">
      <c r="B15843" s="151"/>
      <c r="M15843" s="160"/>
    </row>
    <row r="15844" spans="2:13" x14ac:dyDescent="0.25">
      <c r="B15844" s="151"/>
      <c r="M15844" s="160"/>
    </row>
    <row r="15845" spans="2:13" x14ac:dyDescent="0.25">
      <c r="B15845" s="151"/>
      <c r="M15845" s="160"/>
    </row>
    <row r="15846" spans="2:13" x14ac:dyDescent="0.25">
      <c r="B15846" s="151"/>
      <c r="M15846" s="160"/>
    </row>
    <row r="15847" spans="2:13" x14ac:dyDescent="0.25">
      <c r="B15847" s="151"/>
      <c r="M15847" s="160"/>
    </row>
    <row r="15848" spans="2:13" x14ac:dyDescent="0.25">
      <c r="B15848" s="151"/>
      <c r="M15848" s="160"/>
    </row>
    <row r="15849" spans="2:13" x14ac:dyDescent="0.25">
      <c r="B15849" s="151"/>
      <c r="M15849" s="160"/>
    </row>
    <row r="15850" spans="2:13" x14ac:dyDescent="0.25">
      <c r="B15850" s="151"/>
      <c r="M15850" s="160"/>
    </row>
    <row r="15851" spans="2:13" x14ac:dyDescent="0.25">
      <c r="B15851" s="151"/>
      <c r="M15851" s="160"/>
    </row>
    <row r="15852" spans="2:13" x14ac:dyDescent="0.25">
      <c r="B15852" s="151"/>
      <c r="M15852" s="160"/>
    </row>
    <row r="15853" spans="2:13" x14ac:dyDescent="0.25">
      <c r="B15853" s="151"/>
      <c r="M15853" s="160"/>
    </row>
    <row r="15854" spans="2:13" x14ac:dyDescent="0.25">
      <c r="B15854" s="151"/>
      <c r="M15854" s="160"/>
    </row>
    <row r="15855" spans="2:13" x14ac:dyDescent="0.25">
      <c r="B15855" s="151"/>
      <c r="M15855" s="160"/>
    </row>
    <row r="15856" spans="2:13" x14ac:dyDescent="0.25">
      <c r="B15856" s="151"/>
      <c r="M15856" s="160"/>
    </row>
    <row r="15857" spans="2:13" x14ac:dyDescent="0.25">
      <c r="B15857" s="151"/>
      <c r="M15857" s="160"/>
    </row>
    <row r="15858" spans="2:13" x14ac:dyDescent="0.25">
      <c r="B15858" s="151"/>
      <c r="M15858" s="160"/>
    </row>
    <row r="15859" spans="2:13" x14ac:dyDescent="0.25">
      <c r="B15859" s="151"/>
      <c r="M15859" s="160"/>
    </row>
    <row r="15860" spans="2:13" x14ac:dyDescent="0.25">
      <c r="B15860" s="151"/>
      <c r="M15860" s="160"/>
    </row>
    <row r="15861" spans="2:13" x14ac:dyDescent="0.25">
      <c r="B15861" s="151"/>
      <c r="M15861" s="160"/>
    </row>
    <row r="15862" spans="2:13" x14ac:dyDescent="0.25">
      <c r="B15862" s="151"/>
      <c r="M15862" s="160"/>
    </row>
    <row r="15863" spans="2:13" x14ac:dyDescent="0.25">
      <c r="B15863" s="151"/>
      <c r="M15863" s="160"/>
    </row>
    <row r="15864" spans="2:13" x14ac:dyDescent="0.25">
      <c r="B15864" s="151"/>
      <c r="M15864" s="160"/>
    </row>
    <row r="15865" spans="2:13" x14ac:dyDescent="0.25">
      <c r="B15865" s="151"/>
      <c r="M15865" s="160"/>
    </row>
    <row r="15866" spans="2:13" x14ac:dyDescent="0.25">
      <c r="B15866" s="151"/>
      <c r="M15866" s="160"/>
    </row>
    <row r="15867" spans="2:13" x14ac:dyDescent="0.25">
      <c r="B15867" s="151"/>
      <c r="M15867" s="160"/>
    </row>
    <row r="15868" spans="2:13" x14ac:dyDescent="0.25">
      <c r="B15868" s="151"/>
      <c r="M15868" s="160"/>
    </row>
    <row r="15869" spans="2:13" x14ac:dyDescent="0.25">
      <c r="B15869" s="151"/>
      <c r="M15869" s="160"/>
    </row>
    <row r="15870" spans="2:13" x14ac:dyDescent="0.25">
      <c r="B15870" s="151"/>
      <c r="M15870" s="160"/>
    </row>
    <row r="15871" spans="2:13" x14ac:dyDescent="0.25">
      <c r="B15871" s="151"/>
      <c r="M15871" s="160"/>
    </row>
    <row r="15872" spans="2:13" x14ac:dyDescent="0.25">
      <c r="B15872" s="151"/>
      <c r="M15872" s="160"/>
    </row>
    <row r="15873" spans="2:13" x14ac:dyDescent="0.25">
      <c r="B15873" s="151"/>
      <c r="M15873" s="160"/>
    </row>
    <row r="15874" spans="2:13" x14ac:dyDescent="0.25">
      <c r="B15874" s="151"/>
      <c r="M15874" s="160"/>
    </row>
    <row r="15875" spans="2:13" x14ac:dyDescent="0.25">
      <c r="B15875" s="151"/>
      <c r="M15875" s="160"/>
    </row>
    <row r="15876" spans="2:13" x14ac:dyDescent="0.25">
      <c r="B15876" s="151"/>
      <c r="M15876" s="160"/>
    </row>
    <row r="15877" spans="2:13" x14ac:dyDescent="0.25">
      <c r="B15877" s="151"/>
      <c r="M15877" s="160"/>
    </row>
    <row r="15878" spans="2:13" x14ac:dyDescent="0.25">
      <c r="B15878" s="151"/>
      <c r="M15878" s="160"/>
    </row>
    <row r="15879" spans="2:13" x14ac:dyDescent="0.25">
      <c r="B15879" s="151"/>
      <c r="M15879" s="160"/>
    </row>
    <row r="15880" spans="2:13" x14ac:dyDescent="0.25">
      <c r="B15880" s="151"/>
      <c r="M15880" s="160"/>
    </row>
    <row r="15881" spans="2:13" x14ac:dyDescent="0.25">
      <c r="B15881" s="151"/>
      <c r="M15881" s="160"/>
    </row>
    <row r="15882" spans="2:13" x14ac:dyDescent="0.25">
      <c r="B15882" s="151"/>
      <c r="M15882" s="160"/>
    </row>
    <row r="15883" spans="2:13" x14ac:dyDescent="0.25">
      <c r="B15883" s="151"/>
      <c r="M15883" s="160"/>
    </row>
    <row r="15884" spans="2:13" x14ac:dyDescent="0.25">
      <c r="B15884" s="151"/>
      <c r="M15884" s="160"/>
    </row>
    <row r="15885" spans="2:13" x14ac:dyDescent="0.25">
      <c r="B15885" s="151"/>
      <c r="M15885" s="160"/>
    </row>
    <row r="15886" spans="2:13" x14ac:dyDescent="0.25">
      <c r="B15886" s="151"/>
      <c r="M15886" s="160"/>
    </row>
    <row r="15887" spans="2:13" x14ac:dyDescent="0.25">
      <c r="B15887" s="151"/>
      <c r="M15887" s="160"/>
    </row>
    <row r="15888" spans="2:13" x14ac:dyDescent="0.25">
      <c r="B15888" s="151"/>
      <c r="M15888" s="160"/>
    </row>
    <row r="15889" spans="2:13" x14ac:dyDescent="0.25">
      <c r="B15889" s="151"/>
      <c r="M15889" s="160"/>
    </row>
    <row r="15890" spans="2:13" x14ac:dyDescent="0.25">
      <c r="B15890" s="151"/>
      <c r="M15890" s="160"/>
    </row>
    <row r="15891" spans="2:13" x14ac:dyDescent="0.25">
      <c r="B15891" s="151"/>
      <c r="M15891" s="160"/>
    </row>
    <row r="15892" spans="2:13" x14ac:dyDescent="0.25">
      <c r="B15892" s="151"/>
      <c r="M15892" s="160"/>
    </row>
    <row r="15893" spans="2:13" x14ac:dyDescent="0.25">
      <c r="B15893" s="151"/>
      <c r="M15893" s="160"/>
    </row>
    <row r="15894" spans="2:13" x14ac:dyDescent="0.25">
      <c r="B15894" s="151"/>
      <c r="M15894" s="160"/>
    </row>
    <row r="15895" spans="2:13" x14ac:dyDescent="0.25">
      <c r="B15895" s="151"/>
      <c r="M15895" s="160"/>
    </row>
    <row r="15896" spans="2:13" x14ac:dyDescent="0.25">
      <c r="B15896" s="151"/>
      <c r="M15896" s="160"/>
    </row>
    <row r="15897" spans="2:13" x14ac:dyDescent="0.25">
      <c r="B15897" s="151"/>
      <c r="M15897" s="160"/>
    </row>
    <row r="15898" spans="2:13" x14ac:dyDescent="0.25">
      <c r="B15898" s="151"/>
      <c r="M15898" s="160"/>
    </row>
    <row r="15899" spans="2:13" x14ac:dyDescent="0.25">
      <c r="B15899" s="151"/>
      <c r="M15899" s="160"/>
    </row>
    <row r="15900" spans="2:13" x14ac:dyDescent="0.25">
      <c r="B15900" s="151"/>
      <c r="M15900" s="160"/>
    </row>
    <row r="15901" spans="2:13" x14ac:dyDescent="0.25">
      <c r="B15901" s="151"/>
      <c r="M15901" s="160"/>
    </row>
    <row r="15902" spans="2:13" x14ac:dyDescent="0.25">
      <c r="B15902" s="151"/>
      <c r="M15902" s="160"/>
    </row>
    <row r="15903" spans="2:13" x14ac:dyDescent="0.25">
      <c r="B15903" s="151"/>
      <c r="M15903" s="160"/>
    </row>
    <row r="15904" spans="2:13" x14ac:dyDescent="0.25">
      <c r="B15904" s="151"/>
      <c r="M15904" s="160"/>
    </row>
    <row r="15905" spans="2:13" x14ac:dyDescent="0.25">
      <c r="B15905" s="151"/>
      <c r="M15905" s="160"/>
    </row>
    <row r="15906" spans="2:13" x14ac:dyDescent="0.25">
      <c r="B15906" s="151"/>
      <c r="M15906" s="160"/>
    </row>
    <row r="15907" spans="2:13" x14ac:dyDescent="0.25">
      <c r="B15907" s="151"/>
      <c r="M15907" s="160"/>
    </row>
    <row r="15908" spans="2:13" x14ac:dyDescent="0.25">
      <c r="B15908" s="151"/>
      <c r="M15908" s="160"/>
    </row>
    <row r="15909" spans="2:13" x14ac:dyDescent="0.25">
      <c r="B15909" s="151"/>
      <c r="M15909" s="160"/>
    </row>
    <row r="15910" spans="2:13" x14ac:dyDescent="0.25">
      <c r="B15910" s="151"/>
      <c r="M15910" s="160"/>
    </row>
    <row r="15911" spans="2:13" x14ac:dyDescent="0.25">
      <c r="B15911" s="151"/>
      <c r="M15911" s="160"/>
    </row>
    <row r="15912" spans="2:13" x14ac:dyDescent="0.25">
      <c r="B15912" s="151"/>
      <c r="M15912" s="160"/>
    </row>
    <row r="15913" spans="2:13" x14ac:dyDescent="0.25">
      <c r="B15913" s="151"/>
      <c r="M15913" s="160"/>
    </row>
    <row r="15914" spans="2:13" x14ac:dyDescent="0.25">
      <c r="B15914" s="151"/>
      <c r="M15914" s="160"/>
    </row>
    <row r="15915" spans="2:13" x14ac:dyDescent="0.25">
      <c r="B15915" s="151"/>
      <c r="M15915" s="160"/>
    </row>
    <row r="15916" spans="2:13" x14ac:dyDescent="0.25">
      <c r="B15916" s="151"/>
      <c r="M15916" s="160"/>
    </row>
    <row r="15917" spans="2:13" x14ac:dyDescent="0.25">
      <c r="B15917" s="151"/>
      <c r="M15917" s="160"/>
    </row>
    <row r="15918" spans="2:13" x14ac:dyDescent="0.25">
      <c r="B15918" s="151"/>
      <c r="M15918" s="160"/>
    </row>
    <row r="15919" spans="2:13" x14ac:dyDescent="0.25">
      <c r="B15919" s="151"/>
      <c r="M15919" s="160"/>
    </row>
    <row r="15920" spans="2:13" x14ac:dyDescent="0.25">
      <c r="B15920" s="151"/>
      <c r="M15920" s="160"/>
    </row>
    <row r="15921" spans="2:13" x14ac:dyDescent="0.25">
      <c r="B15921" s="151"/>
      <c r="M15921" s="160"/>
    </row>
    <row r="15922" spans="2:13" x14ac:dyDescent="0.25">
      <c r="B15922" s="151"/>
      <c r="M15922" s="160"/>
    </row>
    <row r="15923" spans="2:13" x14ac:dyDescent="0.25">
      <c r="B15923" s="151"/>
      <c r="M15923" s="160"/>
    </row>
    <row r="15924" spans="2:13" x14ac:dyDescent="0.25">
      <c r="B15924" s="151"/>
      <c r="M15924" s="160"/>
    </row>
    <row r="15925" spans="2:13" x14ac:dyDescent="0.25">
      <c r="B15925" s="151"/>
      <c r="M15925" s="160"/>
    </row>
    <row r="15926" spans="2:13" x14ac:dyDescent="0.25">
      <c r="B15926" s="151"/>
      <c r="M15926" s="160"/>
    </row>
    <row r="15927" spans="2:13" x14ac:dyDescent="0.25">
      <c r="B15927" s="151"/>
      <c r="M15927" s="160"/>
    </row>
    <row r="15928" spans="2:13" x14ac:dyDescent="0.25">
      <c r="B15928" s="151"/>
      <c r="M15928" s="160"/>
    </row>
    <row r="15929" spans="2:13" x14ac:dyDescent="0.25">
      <c r="B15929" s="151"/>
      <c r="M15929" s="160"/>
    </row>
    <row r="15930" spans="2:13" x14ac:dyDescent="0.25">
      <c r="B15930" s="151"/>
      <c r="M15930" s="160"/>
    </row>
    <row r="15931" spans="2:13" x14ac:dyDescent="0.25">
      <c r="B15931" s="151"/>
      <c r="M15931" s="160"/>
    </row>
    <row r="15932" spans="2:13" x14ac:dyDescent="0.25">
      <c r="B15932" s="151"/>
      <c r="M15932" s="160"/>
    </row>
    <row r="15933" spans="2:13" x14ac:dyDescent="0.25">
      <c r="B15933" s="151"/>
      <c r="M15933" s="160"/>
    </row>
    <row r="15934" spans="2:13" x14ac:dyDescent="0.25">
      <c r="B15934" s="151"/>
      <c r="M15934" s="160"/>
    </row>
    <row r="15935" spans="2:13" x14ac:dyDescent="0.25">
      <c r="B15935" s="151"/>
      <c r="M15935" s="160"/>
    </row>
    <row r="15936" spans="2:13" x14ac:dyDescent="0.25">
      <c r="B15936" s="151"/>
      <c r="M15936" s="160"/>
    </row>
    <row r="15937" spans="2:13" x14ac:dyDescent="0.25">
      <c r="B15937" s="151"/>
      <c r="M15937" s="160"/>
    </row>
    <row r="15938" spans="2:13" x14ac:dyDescent="0.25">
      <c r="B15938" s="151"/>
      <c r="M15938" s="160"/>
    </row>
    <row r="15939" spans="2:13" x14ac:dyDescent="0.25">
      <c r="B15939" s="151"/>
      <c r="M15939" s="160"/>
    </row>
    <row r="15940" spans="2:13" x14ac:dyDescent="0.25">
      <c r="B15940" s="151"/>
      <c r="M15940" s="160"/>
    </row>
    <row r="15941" spans="2:13" x14ac:dyDescent="0.25">
      <c r="B15941" s="151"/>
      <c r="M15941" s="160"/>
    </row>
    <row r="15942" spans="2:13" x14ac:dyDescent="0.25">
      <c r="B15942" s="151"/>
      <c r="M15942" s="160"/>
    </row>
    <row r="15943" spans="2:13" x14ac:dyDescent="0.25">
      <c r="B15943" s="151"/>
      <c r="M15943" s="160"/>
    </row>
    <row r="15944" spans="2:13" x14ac:dyDescent="0.25">
      <c r="B15944" s="151"/>
      <c r="M15944" s="160"/>
    </row>
    <row r="15945" spans="2:13" x14ac:dyDescent="0.25">
      <c r="B15945" s="151"/>
      <c r="M15945" s="160"/>
    </row>
    <row r="15946" spans="2:13" x14ac:dyDescent="0.25">
      <c r="B15946" s="151"/>
      <c r="M15946" s="160"/>
    </row>
    <row r="15947" spans="2:13" x14ac:dyDescent="0.25">
      <c r="B15947" s="151"/>
      <c r="M15947" s="160"/>
    </row>
    <row r="15948" spans="2:13" x14ac:dyDescent="0.25">
      <c r="B15948" s="151"/>
      <c r="M15948" s="160"/>
    </row>
    <row r="15949" spans="2:13" x14ac:dyDescent="0.25">
      <c r="B15949" s="151"/>
      <c r="M15949" s="160"/>
    </row>
    <row r="15950" spans="2:13" x14ac:dyDescent="0.25">
      <c r="B15950" s="151"/>
      <c r="M15950" s="160"/>
    </row>
    <row r="15951" spans="2:13" x14ac:dyDescent="0.25">
      <c r="B15951" s="151"/>
      <c r="M15951" s="160"/>
    </row>
    <row r="15952" spans="2:13" x14ac:dyDescent="0.25">
      <c r="B15952" s="151"/>
      <c r="M15952" s="160"/>
    </row>
    <row r="15953" spans="2:13" x14ac:dyDescent="0.25">
      <c r="B15953" s="151"/>
      <c r="M15953" s="160"/>
    </row>
    <row r="15954" spans="2:13" x14ac:dyDescent="0.25">
      <c r="B15954" s="151"/>
      <c r="M15954" s="160"/>
    </row>
    <row r="15955" spans="2:13" x14ac:dyDescent="0.25">
      <c r="B15955" s="151"/>
      <c r="M15955" s="160"/>
    </row>
    <row r="15956" spans="2:13" x14ac:dyDescent="0.25">
      <c r="B15956" s="151"/>
      <c r="M15956" s="160"/>
    </row>
    <row r="15957" spans="2:13" x14ac:dyDescent="0.25">
      <c r="B15957" s="151"/>
      <c r="M15957" s="160"/>
    </row>
    <row r="15958" spans="2:13" x14ac:dyDescent="0.25">
      <c r="B15958" s="151"/>
      <c r="M15958" s="160"/>
    </row>
    <row r="15959" spans="2:13" x14ac:dyDescent="0.25">
      <c r="B15959" s="151"/>
      <c r="M15959" s="160"/>
    </row>
    <row r="15960" spans="2:13" x14ac:dyDescent="0.25">
      <c r="B15960" s="151"/>
      <c r="M15960" s="160"/>
    </row>
    <row r="15961" spans="2:13" x14ac:dyDescent="0.25">
      <c r="B15961" s="151"/>
      <c r="M15961" s="160"/>
    </row>
    <row r="15962" spans="2:13" x14ac:dyDescent="0.25">
      <c r="B15962" s="151"/>
      <c r="M15962" s="160"/>
    </row>
    <row r="15963" spans="2:13" x14ac:dyDescent="0.25">
      <c r="B15963" s="151"/>
      <c r="M15963" s="160"/>
    </row>
    <row r="15964" spans="2:13" x14ac:dyDescent="0.25">
      <c r="B15964" s="151"/>
      <c r="M15964" s="160"/>
    </row>
    <row r="15965" spans="2:13" x14ac:dyDescent="0.25">
      <c r="B15965" s="151"/>
      <c r="M15965" s="160"/>
    </row>
    <row r="15966" spans="2:13" x14ac:dyDescent="0.25">
      <c r="B15966" s="151"/>
      <c r="M15966" s="160"/>
    </row>
    <row r="15967" spans="2:13" x14ac:dyDescent="0.25">
      <c r="B15967" s="151"/>
      <c r="M15967" s="160"/>
    </row>
    <row r="15968" spans="2:13" x14ac:dyDescent="0.25">
      <c r="B15968" s="151"/>
      <c r="M15968" s="160"/>
    </row>
    <row r="15969" spans="2:13" x14ac:dyDescent="0.25">
      <c r="B15969" s="151"/>
      <c r="M15969" s="160"/>
    </row>
    <row r="15970" spans="2:13" x14ac:dyDescent="0.25">
      <c r="B15970" s="151"/>
      <c r="M15970" s="160"/>
    </row>
    <row r="15971" spans="2:13" x14ac:dyDescent="0.25">
      <c r="B15971" s="151"/>
      <c r="M15971" s="160"/>
    </row>
    <row r="15972" spans="2:13" x14ac:dyDescent="0.25">
      <c r="B15972" s="151"/>
      <c r="M15972" s="160"/>
    </row>
    <row r="15973" spans="2:13" x14ac:dyDescent="0.25">
      <c r="B15973" s="151"/>
      <c r="M15973" s="160"/>
    </row>
    <row r="15974" spans="2:13" x14ac:dyDescent="0.25">
      <c r="B15974" s="151"/>
      <c r="M15974" s="160"/>
    </row>
    <row r="15975" spans="2:13" x14ac:dyDescent="0.25">
      <c r="B15975" s="151"/>
      <c r="M15975" s="160"/>
    </row>
    <row r="15976" spans="2:13" x14ac:dyDescent="0.25">
      <c r="B15976" s="151"/>
      <c r="M15976" s="160"/>
    </row>
    <row r="15977" spans="2:13" x14ac:dyDescent="0.25">
      <c r="B15977" s="151"/>
      <c r="M15977" s="160"/>
    </row>
    <row r="15978" spans="2:13" x14ac:dyDescent="0.25">
      <c r="B15978" s="151"/>
      <c r="M15978" s="160"/>
    </row>
    <row r="15979" spans="2:13" x14ac:dyDescent="0.25">
      <c r="B15979" s="151"/>
      <c r="M15979" s="160"/>
    </row>
    <row r="15980" spans="2:13" x14ac:dyDescent="0.25">
      <c r="B15980" s="151"/>
      <c r="M15980" s="160"/>
    </row>
    <row r="15981" spans="2:13" x14ac:dyDescent="0.25">
      <c r="B15981" s="151"/>
      <c r="M15981" s="160"/>
    </row>
    <row r="15982" spans="2:13" x14ac:dyDescent="0.25">
      <c r="B15982" s="151"/>
      <c r="M15982" s="160"/>
    </row>
    <row r="15983" spans="2:13" x14ac:dyDescent="0.25">
      <c r="B15983" s="151"/>
      <c r="M15983" s="160"/>
    </row>
    <row r="15984" spans="2:13" x14ac:dyDescent="0.25">
      <c r="B15984" s="151"/>
      <c r="M15984" s="160"/>
    </row>
    <row r="15985" spans="2:13" x14ac:dyDescent="0.25">
      <c r="B15985" s="151"/>
      <c r="M15985" s="160"/>
    </row>
    <row r="15986" spans="2:13" x14ac:dyDescent="0.25">
      <c r="B15986" s="151"/>
      <c r="M15986" s="160"/>
    </row>
    <row r="15987" spans="2:13" x14ac:dyDescent="0.25">
      <c r="B15987" s="151"/>
      <c r="M15987" s="160"/>
    </row>
    <row r="15988" spans="2:13" x14ac:dyDescent="0.25">
      <c r="B15988" s="151"/>
      <c r="M15988" s="160"/>
    </row>
    <row r="15989" spans="2:13" x14ac:dyDescent="0.25">
      <c r="B15989" s="151"/>
      <c r="M15989" s="160"/>
    </row>
    <row r="15990" spans="2:13" x14ac:dyDescent="0.25">
      <c r="B15990" s="151"/>
      <c r="M15990" s="160"/>
    </row>
    <row r="15991" spans="2:13" x14ac:dyDescent="0.25">
      <c r="B15991" s="151"/>
      <c r="M15991" s="160"/>
    </row>
    <row r="15992" spans="2:13" x14ac:dyDescent="0.25">
      <c r="B15992" s="151"/>
      <c r="M15992" s="160"/>
    </row>
    <row r="15993" spans="2:13" x14ac:dyDescent="0.25">
      <c r="B15993" s="151"/>
      <c r="M15993" s="160"/>
    </row>
    <row r="15994" spans="2:13" x14ac:dyDescent="0.25">
      <c r="B15994" s="151"/>
      <c r="M15994" s="160"/>
    </row>
    <row r="15995" spans="2:13" x14ac:dyDescent="0.25">
      <c r="B15995" s="151"/>
      <c r="M15995" s="160"/>
    </row>
    <row r="15996" spans="2:13" x14ac:dyDescent="0.25">
      <c r="B15996" s="151"/>
      <c r="M15996" s="160"/>
    </row>
    <row r="15997" spans="2:13" x14ac:dyDescent="0.25">
      <c r="B15997" s="151"/>
      <c r="M15997" s="160"/>
    </row>
    <row r="15998" spans="2:13" x14ac:dyDescent="0.25">
      <c r="B15998" s="151"/>
      <c r="M15998" s="160"/>
    </row>
    <row r="15999" spans="2:13" x14ac:dyDescent="0.25">
      <c r="B15999" s="151"/>
      <c r="M15999" s="160"/>
    </row>
    <row r="16000" spans="2:13" x14ac:dyDescent="0.25">
      <c r="B16000" s="151"/>
      <c r="M16000" s="160"/>
    </row>
    <row r="16001" spans="2:13" x14ac:dyDescent="0.25">
      <c r="B16001" s="151"/>
      <c r="M16001" s="160"/>
    </row>
    <row r="16002" spans="2:13" x14ac:dyDescent="0.25">
      <c r="B16002" s="151"/>
      <c r="M16002" s="160"/>
    </row>
    <row r="16003" spans="2:13" x14ac:dyDescent="0.25">
      <c r="B16003" s="151"/>
      <c r="M16003" s="160"/>
    </row>
    <row r="16004" spans="2:13" x14ac:dyDescent="0.25">
      <c r="B16004" s="151"/>
      <c r="M16004" s="160"/>
    </row>
    <row r="16005" spans="2:13" x14ac:dyDescent="0.25">
      <c r="B16005" s="151"/>
      <c r="M16005" s="160"/>
    </row>
    <row r="16006" spans="2:13" x14ac:dyDescent="0.25">
      <c r="B16006" s="151"/>
      <c r="M16006" s="160"/>
    </row>
    <row r="16007" spans="2:13" x14ac:dyDescent="0.25">
      <c r="B16007" s="151"/>
      <c r="M16007" s="160"/>
    </row>
    <row r="16008" spans="2:13" x14ac:dyDescent="0.25">
      <c r="B16008" s="151"/>
      <c r="M16008" s="160"/>
    </row>
    <row r="16009" spans="2:13" x14ac:dyDescent="0.25">
      <c r="B16009" s="151"/>
      <c r="M16009" s="160"/>
    </row>
    <row r="16010" spans="2:13" x14ac:dyDescent="0.25">
      <c r="B16010" s="151"/>
      <c r="M16010" s="160"/>
    </row>
    <row r="16011" spans="2:13" x14ac:dyDescent="0.25">
      <c r="B16011" s="151"/>
      <c r="M16011" s="160"/>
    </row>
    <row r="16012" spans="2:13" x14ac:dyDescent="0.25">
      <c r="B16012" s="151"/>
      <c r="M16012" s="160"/>
    </row>
    <row r="16013" spans="2:13" x14ac:dyDescent="0.25">
      <c r="B16013" s="151"/>
      <c r="M16013" s="160"/>
    </row>
    <row r="16014" spans="2:13" x14ac:dyDescent="0.25">
      <c r="B16014" s="151"/>
      <c r="M16014" s="160"/>
    </row>
    <row r="16015" spans="2:13" x14ac:dyDescent="0.25">
      <c r="B16015" s="151"/>
      <c r="M16015" s="160"/>
    </row>
    <row r="16016" spans="2:13" x14ac:dyDescent="0.25">
      <c r="B16016" s="151"/>
      <c r="M16016" s="160"/>
    </row>
    <row r="16017" spans="2:13" x14ac:dyDescent="0.25">
      <c r="B16017" s="151"/>
      <c r="M16017" s="160"/>
    </row>
    <row r="16018" spans="2:13" x14ac:dyDescent="0.25">
      <c r="B16018" s="151"/>
      <c r="M16018" s="160"/>
    </row>
    <row r="16019" spans="2:13" x14ac:dyDescent="0.25">
      <c r="B16019" s="151"/>
      <c r="M16019" s="160"/>
    </row>
    <row r="16020" spans="2:13" x14ac:dyDescent="0.25">
      <c r="B16020" s="151"/>
      <c r="M16020" s="160"/>
    </row>
    <row r="16021" spans="2:13" x14ac:dyDescent="0.25">
      <c r="B16021" s="151"/>
      <c r="M16021" s="160"/>
    </row>
    <row r="16022" spans="2:13" x14ac:dyDescent="0.25">
      <c r="B16022" s="151"/>
      <c r="M16022" s="160"/>
    </row>
    <row r="16023" spans="2:13" x14ac:dyDescent="0.25">
      <c r="B16023" s="151"/>
      <c r="M16023" s="160"/>
    </row>
    <row r="16024" spans="2:13" x14ac:dyDescent="0.25">
      <c r="B16024" s="151"/>
      <c r="M16024" s="160"/>
    </row>
    <row r="16025" spans="2:13" x14ac:dyDescent="0.25">
      <c r="B16025" s="151"/>
      <c r="M16025" s="160"/>
    </row>
    <row r="16026" spans="2:13" x14ac:dyDescent="0.25">
      <c r="B16026" s="151"/>
      <c r="M16026" s="160"/>
    </row>
    <row r="16027" spans="2:13" x14ac:dyDescent="0.25">
      <c r="B16027" s="151"/>
      <c r="M16027" s="160"/>
    </row>
    <row r="16028" spans="2:13" x14ac:dyDescent="0.25">
      <c r="B16028" s="151"/>
      <c r="M16028" s="160"/>
    </row>
    <row r="16029" spans="2:13" x14ac:dyDescent="0.25">
      <c r="B16029" s="151"/>
      <c r="M16029" s="160"/>
    </row>
    <row r="16030" spans="2:13" x14ac:dyDescent="0.25">
      <c r="B16030" s="151"/>
      <c r="M16030" s="160"/>
    </row>
    <row r="16031" spans="2:13" x14ac:dyDescent="0.25">
      <c r="B16031" s="151"/>
      <c r="M16031" s="160"/>
    </row>
    <row r="16032" spans="2:13" x14ac:dyDescent="0.25">
      <c r="B16032" s="151"/>
      <c r="M16032" s="160"/>
    </row>
    <row r="16033" spans="2:13" x14ac:dyDescent="0.25">
      <c r="B16033" s="151"/>
      <c r="M16033" s="160"/>
    </row>
    <row r="16034" spans="2:13" x14ac:dyDescent="0.25">
      <c r="B16034" s="151"/>
      <c r="M16034" s="160"/>
    </row>
    <row r="16035" spans="2:13" x14ac:dyDescent="0.25">
      <c r="B16035" s="151"/>
      <c r="M16035" s="160"/>
    </row>
    <row r="16036" spans="2:13" x14ac:dyDescent="0.25">
      <c r="B16036" s="151"/>
      <c r="M16036" s="160"/>
    </row>
    <row r="16037" spans="2:13" x14ac:dyDescent="0.25">
      <c r="B16037" s="151"/>
      <c r="M16037" s="160"/>
    </row>
    <row r="16038" spans="2:13" x14ac:dyDescent="0.25">
      <c r="B16038" s="151"/>
      <c r="M16038" s="160"/>
    </row>
    <row r="16039" spans="2:13" x14ac:dyDescent="0.25">
      <c r="B16039" s="151"/>
      <c r="M16039" s="160"/>
    </row>
    <row r="16040" spans="2:13" x14ac:dyDescent="0.25">
      <c r="B16040" s="151"/>
      <c r="M16040" s="160"/>
    </row>
    <row r="16041" spans="2:13" x14ac:dyDescent="0.25">
      <c r="B16041" s="151"/>
      <c r="M16041" s="160"/>
    </row>
    <row r="16042" spans="2:13" x14ac:dyDescent="0.25">
      <c r="B16042" s="151"/>
      <c r="M16042" s="160"/>
    </row>
    <row r="16043" spans="2:13" x14ac:dyDescent="0.25">
      <c r="B16043" s="151"/>
      <c r="M16043" s="160"/>
    </row>
    <row r="16044" spans="2:13" x14ac:dyDescent="0.25">
      <c r="B16044" s="151"/>
      <c r="M16044" s="160"/>
    </row>
    <row r="16045" spans="2:13" x14ac:dyDescent="0.25">
      <c r="B16045" s="151"/>
      <c r="M16045" s="160"/>
    </row>
    <row r="16046" spans="2:13" x14ac:dyDescent="0.25">
      <c r="B16046" s="151"/>
      <c r="M16046" s="160"/>
    </row>
    <row r="16047" spans="2:13" x14ac:dyDescent="0.25">
      <c r="B16047" s="151"/>
      <c r="M16047" s="160"/>
    </row>
    <row r="16048" spans="2:13" x14ac:dyDescent="0.25">
      <c r="B16048" s="151"/>
      <c r="M16048" s="160"/>
    </row>
    <row r="16049" spans="2:13" x14ac:dyDescent="0.25">
      <c r="B16049" s="151"/>
      <c r="M16049" s="160"/>
    </row>
    <row r="16050" spans="2:13" x14ac:dyDescent="0.25">
      <c r="B16050" s="151"/>
      <c r="M16050" s="160"/>
    </row>
    <row r="16051" spans="2:13" x14ac:dyDescent="0.25">
      <c r="B16051" s="151"/>
      <c r="M16051" s="160"/>
    </row>
    <row r="16052" spans="2:13" x14ac:dyDescent="0.25">
      <c r="B16052" s="151"/>
      <c r="M16052" s="160"/>
    </row>
    <row r="16053" spans="2:13" x14ac:dyDescent="0.25">
      <c r="B16053" s="151"/>
      <c r="M16053" s="160"/>
    </row>
    <row r="16054" spans="2:13" x14ac:dyDescent="0.25">
      <c r="B16054" s="151"/>
      <c r="M16054" s="160"/>
    </row>
    <row r="16055" spans="2:13" x14ac:dyDescent="0.25">
      <c r="B16055" s="151"/>
      <c r="M16055" s="160"/>
    </row>
    <row r="16056" spans="2:13" x14ac:dyDescent="0.25">
      <c r="B16056" s="151"/>
      <c r="M16056" s="160"/>
    </row>
    <row r="16057" spans="2:13" x14ac:dyDescent="0.25">
      <c r="B16057" s="151"/>
      <c r="M16057" s="160"/>
    </row>
    <row r="16058" spans="2:13" x14ac:dyDescent="0.25">
      <c r="B16058" s="151"/>
      <c r="M16058" s="160"/>
    </row>
    <row r="16059" spans="2:13" x14ac:dyDescent="0.25">
      <c r="B16059" s="151"/>
      <c r="M16059" s="160"/>
    </row>
    <row r="16060" spans="2:13" x14ac:dyDescent="0.25">
      <c r="B16060" s="151"/>
      <c r="M16060" s="160"/>
    </row>
    <row r="16061" spans="2:13" x14ac:dyDescent="0.25">
      <c r="B16061" s="151"/>
      <c r="M16061" s="160"/>
    </row>
    <row r="16062" spans="2:13" x14ac:dyDescent="0.25">
      <c r="B16062" s="151"/>
      <c r="M16062" s="160"/>
    </row>
    <row r="16063" spans="2:13" x14ac:dyDescent="0.25">
      <c r="B16063" s="151"/>
      <c r="M16063" s="160"/>
    </row>
    <row r="16064" spans="2:13" x14ac:dyDescent="0.25">
      <c r="B16064" s="151"/>
      <c r="M16064" s="160"/>
    </row>
    <row r="16065" spans="2:13" x14ac:dyDescent="0.25">
      <c r="B16065" s="151"/>
      <c r="M16065" s="160"/>
    </row>
    <row r="16066" spans="2:13" x14ac:dyDescent="0.25">
      <c r="B16066" s="151"/>
      <c r="M16066" s="160"/>
    </row>
    <row r="16067" spans="2:13" x14ac:dyDescent="0.25">
      <c r="B16067" s="151"/>
      <c r="M16067" s="160"/>
    </row>
    <row r="16068" spans="2:13" x14ac:dyDescent="0.25">
      <c r="B16068" s="151"/>
      <c r="M16068" s="160"/>
    </row>
    <row r="16069" spans="2:13" x14ac:dyDescent="0.25">
      <c r="B16069" s="151"/>
      <c r="M16069" s="160"/>
    </row>
    <row r="16070" spans="2:13" x14ac:dyDescent="0.25">
      <c r="B16070" s="151"/>
      <c r="M16070" s="160"/>
    </row>
    <row r="16071" spans="2:13" x14ac:dyDescent="0.25">
      <c r="B16071" s="151"/>
      <c r="M16071" s="160"/>
    </row>
    <row r="16072" spans="2:13" x14ac:dyDescent="0.25">
      <c r="B16072" s="151"/>
      <c r="M16072" s="160"/>
    </row>
    <row r="16073" spans="2:13" x14ac:dyDescent="0.25">
      <c r="B16073" s="151"/>
      <c r="M16073" s="160"/>
    </row>
    <row r="16074" spans="2:13" x14ac:dyDescent="0.25">
      <c r="B16074" s="151"/>
      <c r="M16074" s="160"/>
    </row>
    <row r="16075" spans="2:13" x14ac:dyDescent="0.25">
      <c r="B16075" s="151"/>
      <c r="M16075" s="160"/>
    </row>
    <row r="16076" spans="2:13" x14ac:dyDescent="0.25">
      <c r="B16076" s="151"/>
      <c r="M16076" s="160"/>
    </row>
    <row r="16077" spans="2:13" x14ac:dyDescent="0.25">
      <c r="B16077" s="151"/>
      <c r="M16077" s="160"/>
    </row>
    <row r="16078" spans="2:13" x14ac:dyDescent="0.25">
      <c r="B16078" s="151"/>
      <c r="M16078" s="160"/>
    </row>
    <row r="16079" spans="2:13" x14ac:dyDescent="0.25">
      <c r="B16079" s="151"/>
      <c r="M16079" s="160"/>
    </row>
    <row r="16080" spans="2:13" x14ac:dyDescent="0.25">
      <c r="B16080" s="151"/>
      <c r="M16080" s="160"/>
    </row>
    <row r="16081" spans="2:13" x14ac:dyDescent="0.25">
      <c r="B16081" s="151"/>
      <c r="M16081" s="160"/>
    </row>
    <row r="16082" spans="2:13" x14ac:dyDescent="0.25">
      <c r="B16082" s="151"/>
      <c r="M16082" s="160"/>
    </row>
    <row r="16083" spans="2:13" x14ac:dyDescent="0.25">
      <c r="B16083" s="151"/>
      <c r="M16083" s="160"/>
    </row>
    <row r="16084" spans="2:13" x14ac:dyDescent="0.25">
      <c r="B16084" s="151"/>
      <c r="M16084" s="160"/>
    </row>
    <row r="16085" spans="2:13" x14ac:dyDescent="0.25">
      <c r="B16085" s="151"/>
      <c r="M16085" s="160"/>
    </row>
    <row r="16086" spans="2:13" x14ac:dyDescent="0.25">
      <c r="B16086" s="151"/>
      <c r="M16086" s="160"/>
    </row>
    <row r="16087" spans="2:13" x14ac:dyDescent="0.25">
      <c r="B16087" s="151"/>
      <c r="M16087" s="160"/>
    </row>
    <row r="16088" spans="2:13" x14ac:dyDescent="0.25">
      <c r="B16088" s="151"/>
      <c r="M16088" s="160"/>
    </row>
    <row r="16089" spans="2:13" x14ac:dyDescent="0.25">
      <c r="B16089" s="151"/>
      <c r="M16089" s="160"/>
    </row>
    <row r="16090" spans="2:13" x14ac:dyDescent="0.25">
      <c r="B16090" s="151"/>
      <c r="M16090" s="160"/>
    </row>
    <row r="16091" spans="2:13" x14ac:dyDescent="0.25">
      <c r="B16091" s="151"/>
      <c r="M16091" s="160"/>
    </row>
    <row r="16092" spans="2:13" x14ac:dyDescent="0.25">
      <c r="B16092" s="151"/>
      <c r="M16092" s="160"/>
    </row>
    <row r="16093" spans="2:13" x14ac:dyDescent="0.25">
      <c r="B16093" s="151"/>
      <c r="M16093" s="160"/>
    </row>
    <row r="16094" spans="2:13" x14ac:dyDescent="0.25">
      <c r="B16094" s="151"/>
      <c r="M16094" s="160"/>
    </row>
    <row r="16095" spans="2:13" x14ac:dyDescent="0.25">
      <c r="B16095" s="151"/>
      <c r="M16095" s="160"/>
    </row>
    <row r="16096" spans="2:13" x14ac:dyDescent="0.25">
      <c r="B16096" s="151"/>
      <c r="M16096" s="160"/>
    </row>
    <row r="16097" spans="2:13" x14ac:dyDescent="0.25">
      <c r="B16097" s="151"/>
      <c r="M16097" s="160"/>
    </row>
    <row r="16098" spans="2:13" x14ac:dyDescent="0.25">
      <c r="B16098" s="151"/>
      <c r="M16098" s="160"/>
    </row>
    <row r="16099" spans="2:13" x14ac:dyDescent="0.25">
      <c r="B16099" s="151"/>
      <c r="M16099" s="160"/>
    </row>
    <row r="16100" spans="2:13" x14ac:dyDescent="0.25">
      <c r="B16100" s="151"/>
      <c r="M16100" s="160"/>
    </row>
    <row r="16101" spans="2:13" x14ac:dyDescent="0.25">
      <c r="B16101" s="151"/>
      <c r="M16101" s="160"/>
    </row>
    <row r="16102" spans="2:13" x14ac:dyDescent="0.25">
      <c r="B16102" s="151"/>
      <c r="M16102" s="160"/>
    </row>
    <row r="16103" spans="2:13" x14ac:dyDescent="0.25">
      <c r="B16103" s="151"/>
      <c r="M16103" s="160"/>
    </row>
    <row r="16104" spans="2:13" x14ac:dyDescent="0.25">
      <c r="B16104" s="151"/>
      <c r="M16104" s="160"/>
    </row>
    <row r="16105" spans="2:13" x14ac:dyDescent="0.25">
      <c r="B16105" s="151"/>
      <c r="M16105" s="160"/>
    </row>
    <row r="16106" spans="2:13" x14ac:dyDescent="0.25">
      <c r="B16106" s="151"/>
      <c r="M16106" s="160"/>
    </row>
    <row r="16107" spans="2:13" x14ac:dyDescent="0.25">
      <c r="B16107" s="151"/>
      <c r="M16107" s="160"/>
    </row>
    <row r="16108" spans="2:13" x14ac:dyDescent="0.25">
      <c r="B16108" s="151"/>
      <c r="M16108" s="160"/>
    </row>
    <row r="16109" spans="2:13" x14ac:dyDescent="0.25">
      <c r="B16109" s="151"/>
      <c r="M16109" s="160"/>
    </row>
    <row r="16110" spans="2:13" x14ac:dyDescent="0.25">
      <c r="B16110" s="151"/>
      <c r="M16110" s="160"/>
    </row>
    <row r="16111" spans="2:13" x14ac:dyDescent="0.25">
      <c r="B16111" s="151"/>
      <c r="M16111" s="160"/>
    </row>
    <row r="16112" spans="2:13" x14ac:dyDescent="0.25">
      <c r="B16112" s="151"/>
      <c r="M16112" s="160"/>
    </row>
    <row r="16113" spans="2:13" x14ac:dyDescent="0.25">
      <c r="B16113" s="151"/>
      <c r="M16113" s="160"/>
    </row>
    <row r="16114" spans="2:13" x14ac:dyDescent="0.25">
      <c r="B16114" s="151"/>
      <c r="M16114" s="160"/>
    </row>
    <row r="16115" spans="2:13" x14ac:dyDescent="0.25">
      <c r="B16115" s="151"/>
      <c r="M16115" s="160"/>
    </row>
    <row r="16116" spans="2:13" x14ac:dyDescent="0.25">
      <c r="B16116" s="151"/>
      <c r="M16116" s="160"/>
    </row>
    <row r="16117" spans="2:13" x14ac:dyDescent="0.25">
      <c r="B16117" s="151"/>
      <c r="M16117" s="160"/>
    </row>
    <row r="16118" spans="2:13" x14ac:dyDescent="0.25">
      <c r="B16118" s="151"/>
      <c r="M16118" s="160"/>
    </row>
    <row r="16119" spans="2:13" x14ac:dyDescent="0.25">
      <c r="B16119" s="151"/>
      <c r="M16119" s="160"/>
    </row>
    <row r="16120" spans="2:13" x14ac:dyDescent="0.25">
      <c r="B16120" s="151"/>
      <c r="M16120" s="160"/>
    </row>
    <row r="16121" spans="2:13" x14ac:dyDescent="0.25">
      <c r="B16121" s="151"/>
      <c r="M16121" s="160"/>
    </row>
    <row r="16122" spans="2:13" x14ac:dyDescent="0.25">
      <c r="B16122" s="151"/>
      <c r="M16122" s="160"/>
    </row>
    <row r="16123" spans="2:13" x14ac:dyDescent="0.25">
      <c r="B16123" s="151"/>
      <c r="M16123" s="160"/>
    </row>
    <row r="16124" spans="2:13" x14ac:dyDescent="0.25">
      <c r="B16124" s="151"/>
      <c r="M16124" s="160"/>
    </row>
    <row r="16125" spans="2:13" x14ac:dyDescent="0.25">
      <c r="B16125" s="151"/>
      <c r="M16125" s="160"/>
    </row>
    <row r="16126" spans="2:13" x14ac:dyDescent="0.25">
      <c r="B16126" s="151"/>
      <c r="M16126" s="160"/>
    </row>
    <row r="16127" spans="2:13" x14ac:dyDescent="0.25">
      <c r="B16127" s="151"/>
      <c r="M16127" s="160"/>
    </row>
    <row r="16128" spans="2:13" x14ac:dyDescent="0.25">
      <c r="B16128" s="151"/>
      <c r="M16128" s="160"/>
    </row>
    <row r="16129" spans="2:13" x14ac:dyDescent="0.25">
      <c r="B16129" s="151"/>
      <c r="M16129" s="160"/>
    </row>
    <row r="16130" spans="2:13" x14ac:dyDescent="0.25">
      <c r="B16130" s="151"/>
      <c r="M16130" s="160"/>
    </row>
    <row r="16131" spans="2:13" x14ac:dyDescent="0.25">
      <c r="B16131" s="151"/>
      <c r="M16131" s="160"/>
    </row>
    <row r="16132" spans="2:13" x14ac:dyDescent="0.25">
      <c r="B16132" s="151"/>
      <c r="M16132" s="160"/>
    </row>
    <row r="16133" spans="2:13" x14ac:dyDescent="0.25">
      <c r="B16133" s="151"/>
      <c r="M16133" s="160"/>
    </row>
    <row r="16134" spans="2:13" x14ac:dyDescent="0.25">
      <c r="B16134" s="151"/>
      <c r="M16134" s="160"/>
    </row>
    <row r="16135" spans="2:13" x14ac:dyDescent="0.25">
      <c r="B16135" s="151"/>
      <c r="M16135" s="160"/>
    </row>
    <row r="16136" spans="2:13" x14ac:dyDescent="0.25">
      <c r="B16136" s="151"/>
      <c r="M16136" s="160"/>
    </row>
    <row r="16137" spans="2:13" x14ac:dyDescent="0.25">
      <c r="B16137" s="151"/>
      <c r="M16137" s="160"/>
    </row>
    <row r="16138" spans="2:13" x14ac:dyDescent="0.25">
      <c r="B16138" s="151"/>
      <c r="M16138" s="160"/>
    </row>
    <row r="16139" spans="2:13" x14ac:dyDescent="0.25">
      <c r="B16139" s="151"/>
      <c r="M16139" s="160"/>
    </row>
    <row r="16140" spans="2:13" x14ac:dyDescent="0.25">
      <c r="B16140" s="151"/>
      <c r="M16140" s="160"/>
    </row>
    <row r="16141" spans="2:13" x14ac:dyDescent="0.25">
      <c r="B16141" s="151"/>
      <c r="M16141" s="160"/>
    </row>
    <row r="16142" spans="2:13" x14ac:dyDescent="0.25">
      <c r="B16142" s="151"/>
      <c r="M16142" s="160"/>
    </row>
    <row r="16143" spans="2:13" x14ac:dyDescent="0.25">
      <c r="B16143" s="151"/>
      <c r="M16143" s="160"/>
    </row>
    <row r="16144" spans="2:13" x14ac:dyDescent="0.25">
      <c r="B16144" s="151"/>
      <c r="M16144" s="160"/>
    </row>
    <row r="16145" spans="2:13" x14ac:dyDescent="0.25">
      <c r="B16145" s="151"/>
      <c r="M16145" s="160"/>
    </row>
    <row r="16146" spans="2:13" x14ac:dyDescent="0.25">
      <c r="B16146" s="151"/>
      <c r="M16146" s="160"/>
    </row>
    <row r="16147" spans="2:13" x14ac:dyDescent="0.25">
      <c r="B16147" s="151"/>
      <c r="M16147" s="160"/>
    </row>
    <row r="16148" spans="2:13" x14ac:dyDescent="0.25">
      <c r="B16148" s="151"/>
      <c r="M16148" s="160"/>
    </row>
    <row r="16149" spans="2:13" x14ac:dyDescent="0.25">
      <c r="B16149" s="151"/>
      <c r="M16149" s="160"/>
    </row>
    <row r="16150" spans="2:13" x14ac:dyDescent="0.25">
      <c r="B16150" s="151"/>
      <c r="M16150" s="160"/>
    </row>
    <row r="16151" spans="2:13" x14ac:dyDescent="0.25">
      <c r="B16151" s="151"/>
      <c r="M16151" s="160"/>
    </row>
    <row r="16152" spans="2:13" x14ac:dyDescent="0.25">
      <c r="B16152" s="151"/>
      <c r="M16152" s="160"/>
    </row>
    <row r="16153" spans="2:13" x14ac:dyDescent="0.25">
      <c r="B16153" s="151"/>
      <c r="M16153" s="160"/>
    </row>
    <row r="16154" spans="2:13" x14ac:dyDescent="0.25">
      <c r="B16154" s="151"/>
      <c r="M16154" s="160"/>
    </row>
    <row r="16155" spans="2:13" x14ac:dyDescent="0.25">
      <c r="B16155" s="151"/>
      <c r="M16155" s="160"/>
    </row>
    <row r="16156" spans="2:13" x14ac:dyDescent="0.25">
      <c r="B16156" s="151"/>
      <c r="M16156" s="160"/>
    </row>
    <row r="16157" spans="2:13" x14ac:dyDescent="0.25">
      <c r="B16157" s="151"/>
      <c r="M16157" s="160"/>
    </row>
    <row r="16158" spans="2:13" x14ac:dyDescent="0.25">
      <c r="B16158" s="151"/>
      <c r="M16158" s="160"/>
    </row>
    <row r="16159" spans="2:13" x14ac:dyDescent="0.25">
      <c r="B16159" s="151"/>
      <c r="M16159" s="160"/>
    </row>
    <row r="16160" spans="2:13" x14ac:dyDescent="0.25">
      <c r="B16160" s="151"/>
      <c r="M16160" s="160"/>
    </row>
    <row r="16161" spans="2:13" x14ac:dyDescent="0.25">
      <c r="B16161" s="151"/>
      <c r="M16161" s="160"/>
    </row>
    <row r="16162" spans="2:13" x14ac:dyDescent="0.25">
      <c r="B16162" s="151"/>
      <c r="M16162" s="160"/>
    </row>
    <row r="16163" spans="2:13" x14ac:dyDescent="0.25">
      <c r="B16163" s="151"/>
      <c r="M16163" s="160"/>
    </row>
    <row r="16164" spans="2:13" x14ac:dyDescent="0.25">
      <c r="B16164" s="151"/>
      <c r="M16164" s="160"/>
    </row>
    <row r="16165" spans="2:13" x14ac:dyDescent="0.25">
      <c r="B16165" s="151"/>
      <c r="M16165" s="160"/>
    </row>
    <row r="16166" spans="2:13" x14ac:dyDescent="0.25">
      <c r="B16166" s="151"/>
      <c r="M16166" s="160"/>
    </row>
    <row r="16167" spans="2:13" x14ac:dyDescent="0.25">
      <c r="B16167" s="151"/>
      <c r="M16167" s="160"/>
    </row>
    <row r="16168" spans="2:13" x14ac:dyDescent="0.25">
      <c r="B16168" s="151"/>
      <c r="M16168" s="160"/>
    </row>
    <row r="16169" spans="2:13" x14ac:dyDescent="0.25">
      <c r="B16169" s="151"/>
      <c r="M16169" s="160"/>
    </row>
    <row r="16170" spans="2:13" x14ac:dyDescent="0.25">
      <c r="B16170" s="151"/>
      <c r="M16170" s="160"/>
    </row>
    <row r="16171" spans="2:13" x14ac:dyDescent="0.25">
      <c r="B16171" s="151"/>
      <c r="M16171" s="160"/>
    </row>
    <row r="16172" spans="2:13" x14ac:dyDescent="0.25">
      <c r="B16172" s="151"/>
      <c r="M16172" s="160"/>
    </row>
    <row r="16173" spans="2:13" x14ac:dyDescent="0.25">
      <c r="B16173" s="151"/>
      <c r="M16173" s="160"/>
    </row>
    <row r="16174" spans="2:13" x14ac:dyDescent="0.25">
      <c r="B16174" s="151"/>
      <c r="M16174" s="160"/>
    </row>
    <row r="16175" spans="2:13" x14ac:dyDescent="0.25">
      <c r="B16175" s="151"/>
      <c r="M16175" s="160"/>
    </row>
    <row r="16176" spans="2:13" x14ac:dyDescent="0.25">
      <c r="B16176" s="151"/>
      <c r="M16176" s="160"/>
    </row>
    <row r="16177" spans="2:13" x14ac:dyDescent="0.25">
      <c r="B16177" s="151"/>
      <c r="M16177" s="160"/>
    </row>
    <row r="16178" spans="2:13" x14ac:dyDescent="0.25">
      <c r="B16178" s="151"/>
      <c r="M16178" s="160"/>
    </row>
    <row r="16179" spans="2:13" x14ac:dyDescent="0.25">
      <c r="B16179" s="151"/>
      <c r="M16179" s="160"/>
    </row>
    <row r="16180" spans="2:13" x14ac:dyDescent="0.25">
      <c r="B16180" s="151"/>
      <c r="M16180" s="160"/>
    </row>
    <row r="16181" spans="2:13" x14ac:dyDescent="0.25">
      <c r="B16181" s="151"/>
      <c r="M16181" s="160"/>
    </row>
    <row r="16182" spans="2:13" x14ac:dyDescent="0.25">
      <c r="B16182" s="151"/>
      <c r="M16182" s="160"/>
    </row>
    <row r="16183" spans="2:13" x14ac:dyDescent="0.25">
      <c r="B16183" s="151"/>
      <c r="M16183" s="160"/>
    </row>
    <row r="16184" spans="2:13" x14ac:dyDescent="0.25">
      <c r="B16184" s="151"/>
      <c r="M16184" s="160"/>
    </row>
    <row r="16185" spans="2:13" x14ac:dyDescent="0.25">
      <c r="B16185" s="151"/>
      <c r="M16185" s="160"/>
    </row>
    <row r="16186" spans="2:13" x14ac:dyDescent="0.25">
      <c r="B16186" s="151"/>
      <c r="M16186" s="160"/>
    </row>
    <row r="16187" spans="2:13" x14ac:dyDescent="0.25">
      <c r="B16187" s="151"/>
      <c r="M16187" s="160"/>
    </row>
    <row r="16188" spans="2:13" x14ac:dyDescent="0.25">
      <c r="B16188" s="151"/>
      <c r="M16188" s="160"/>
    </row>
    <row r="16189" spans="2:13" x14ac:dyDescent="0.25">
      <c r="B16189" s="151"/>
      <c r="M16189" s="160"/>
    </row>
    <row r="16190" spans="2:13" x14ac:dyDescent="0.25">
      <c r="B16190" s="151"/>
      <c r="M16190" s="160"/>
    </row>
    <row r="16191" spans="2:13" x14ac:dyDescent="0.25">
      <c r="B16191" s="151"/>
      <c r="M16191" s="160"/>
    </row>
    <row r="16192" spans="2:13" x14ac:dyDescent="0.25">
      <c r="B16192" s="151"/>
      <c r="M16192" s="160"/>
    </row>
    <row r="16193" spans="2:13" x14ac:dyDescent="0.25">
      <c r="B16193" s="151"/>
      <c r="M16193" s="160"/>
    </row>
    <row r="16194" spans="2:13" x14ac:dyDescent="0.25">
      <c r="B16194" s="151"/>
      <c r="M16194" s="160"/>
    </row>
    <row r="16195" spans="2:13" x14ac:dyDescent="0.25">
      <c r="B16195" s="151"/>
      <c r="M16195" s="160"/>
    </row>
    <row r="16196" spans="2:13" x14ac:dyDescent="0.25">
      <c r="B16196" s="151"/>
      <c r="M16196" s="160"/>
    </row>
    <row r="16197" spans="2:13" x14ac:dyDescent="0.25">
      <c r="B16197" s="151"/>
      <c r="M16197" s="160"/>
    </row>
    <row r="16198" spans="2:13" x14ac:dyDescent="0.25">
      <c r="B16198" s="151"/>
      <c r="M16198" s="160"/>
    </row>
    <row r="16199" spans="2:13" x14ac:dyDescent="0.25">
      <c r="B16199" s="151"/>
      <c r="M16199" s="160"/>
    </row>
    <row r="16200" spans="2:13" x14ac:dyDescent="0.25">
      <c r="B16200" s="151"/>
      <c r="M16200" s="160"/>
    </row>
    <row r="16201" spans="2:13" x14ac:dyDescent="0.25">
      <c r="B16201" s="151"/>
      <c r="M16201" s="160"/>
    </row>
    <row r="16202" spans="2:13" x14ac:dyDescent="0.25">
      <c r="B16202" s="151"/>
      <c r="M16202" s="160"/>
    </row>
    <row r="16203" spans="2:13" x14ac:dyDescent="0.25">
      <c r="B16203" s="151"/>
      <c r="M16203" s="160"/>
    </row>
    <row r="16204" spans="2:13" x14ac:dyDescent="0.25">
      <c r="B16204" s="151"/>
      <c r="M16204" s="160"/>
    </row>
    <row r="16205" spans="2:13" x14ac:dyDescent="0.25">
      <c r="B16205" s="151"/>
      <c r="M16205" s="160"/>
    </row>
    <row r="16206" spans="2:13" x14ac:dyDescent="0.25">
      <c r="B16206" s="151"/>
      <c r="M16206" s="160"/>
    </row>
    <row r="16207" spans="2:13" x14ac:dyDescent="0.25">
      <c r="B16207" s="151"/>
      <c r="M16207" s="160"/>
    </row>
    <row r="16208" spans="2:13" x14ac:dyDescent="0.25">
      <c r="B16208" s="151"/>
      <c r="M16208" s="160"/>
    </row>
    <row r="16209" spans="2:13" x14ac:dyDescent="0.25">
      <c r="B16209" s="151"/>
      <c r="M16209" s="160"/>
    </row>
    <row r="16210" spans="2:13" x14ac:dyDescent="0.25">
      <c r="B16210" s="151"/>
      <c r="M16210" s="160"/>
    </row>
    <row r="16211" spans="2:13" x14ac:dyDescent="0.25">
      <c r="B16211" s="151"/>
      <c r="M16211" s="160"/>
    </row>
    <row r="16212" spans="2:13" x14ac:dyDescent="0.25">
      <c r="B16212" s="151"/>
      <c r="M16212" s="160"/>
    </row>
    <row r="16213" spans="2:13" x14ac:dyDescent="0.25">
      <c r="B16213" s="151"/>
      <c r="M16213" s="160"/>
    </row>
    <row r="16214" spans="2:13" x14ac:dyDescent="0.25">
      <c r="B16214" s="151"/>
      <c r="M16214" s="160"/>
    </row>
    <row r="16215" spans="2:13" x14ac:dyDescent="0.25">
      <c r="B16215" s="151"/>
      <c r="M16215" s="160"/>
    </row>
    <row r="16216" spans="2:13" x14ac:dyDescent="0.25">
      <c r="B16216" s="151"/>
      <c r="M16216" s="160"/>
    </row>
    <row r="16217" spans="2:13" x14ac:dyDescent="0.25">
      <c r="B16217" s="151"/>
      <c r="M16217" s="160"/>
    </row>
    <row r="16218" spans="2:13" x14ac:dyDescent="0.25">
      <c r="B16218" s="151"/>
      <c r="M16218" s="160"/>
    </row>
    <row r="16219" spans="2:13" x14ac:dyDescent="0.25">
      <c r="B16219" s="151"/>
      <c r="M16219" s="160"/>
    </row>
    <row r="16220" spans="2:13" x14ac:dyDescent="0.25">
      <c r="B16220" s="151"/>
      <c r="M16220" s="160"/>
    </row>
    <row r="16221" spans="2:13" x14ac:dyDescent="0.25">
      <c r="B16221" s="151"/>
      <c r="M16221" s="160"/>
    </row>
    <row r="16222" spans="2:13" x14ac:dyDescent="0.25">
      <c r="B16222" s="151"/>
      <c r="M16222" s="160"/>
    </row>
    <row r="16223" spans="2:13" x14ac:dyDescent="0.25">
      <c r="B16223" s="151"/>
      <c r="M16223" s="160"/>
    </row>
    <row r="16224" spans="2:13" x14ac:dyDescent="0.25">
      <c r="B16224" s="151"/>
      <c r="M16224" s="160"/>
    </row>
    <row r="16225" spans="2:13" x14ac:dyDescent="0.25">
      <c r="B16225" s="151"/>
      <c r="M16225" s="160"/>
    </row>
    <row r="16226" spans="2:13" x14ac:dyDescent="0.25">
      <c r="B16226" s="151"/>
      <c r="M16226" s="160"/>
    </row>
    <row r="16227" spans="2:13" x14ac:dyDescent="0.25">
      <c r="B16227" s="151"/>
      <c r="M16227" s="160"/>
    </row>
    <row r="16228" spans="2:13" x14ac:dyDescent="0.25">
      <c r="B16228" s="151"/>
      <c r="M16228" s="160"/>
    </row>
    <row r="16229" spans="2:13" x14ac:dyDescent="0.25">
      <c r="B16229" s="151"/>
      <c r="M16229" s="160"/>
    </row>
    <row r="16230" spans="2:13" x14ac:dyDescent="0.25">
      <c r="B16230" s="151"/>
      <c r="M16230" s="160"/>
    </row>
    <row r="16231" spans="2:13" x14ac:dyDescent="0.25">
      <c r="B16231" s="151"/>
      <c r="M16231" s="160"/>
    </row>
    <row r="16232" spans="2:13" x14ac:dyDescent="0.25">
      <c r="B16232" s="151"/>
      <c r="M16232" s="160"/>
    </row>
    <row r="16233" spans="2:13" x14ac:dyDescent="0.25">
      <c r="B16233" s="151"/>
      <c r="M16233" s="160"/>
    </row>
    <row r="16234" spans="2:13" x14ac:dyDescent="0.25">
      <c r="B16234" s="151"/>
      <c r="M16234" s="160"/>
    </row>
    <row r="16235" spans="2:13" x14ac:dyDescent="0.25">
      <c r="B16235" s="151"/>
      <c r="M16235" s="160"/>
    </row>
    <row r="16236" spans="2:13" x14ac:dyDescent="0.25">
      <c r="B16236" s="151"/>
      <c r="M16236" s="160"/>
    </row>
    <row r="16237" spans="2:13" x14ac:dyDescent="0.25">
      <c r="B16237" s="151"/>
      <c r="M16237" s="160"/>
    </row>
    <row r="16238" spans="2:13" x14ac:dyDescent="0.25">
      <c r="B16238" s="151"/>
      <c r="M16238" s="160"/>
    </row>
    <row r="16239" spans="2:13" x14ac:dyDescent="0.25">
      <c r="B16239" s="151"/>
      <c r="M16239" s="160"/>
    </row>
    <row r="16240" spans="2:13" x14ac:dyDescent="0.25">
      <c r="B16240" s="151"/>
      <c r="M16240" s="160"/>
    </row>
    <row r="16241" spans="2:13" x14ac:dyDescent="0.25">
      <c r="B16241" s="151"/>
      <c r="M16241" s="160"/>
    </row>
    <row r="16242" spans="2:13" x14ac:dyDescent="0.25">
      <c r="B16242" s="151"/>
      <c r="M16242" s="160"/>
    </row>
    <row r="16243" spans="2:13" x14ac:dyDescent="0.25">
      <c r="B16243" s="151"/>
      <c r="M16243" s="160"/>
    </row>
    <row r="16244" spans="2:13" x14ac:dyDescent="0.25">
      <c r="B16244" s="151"/>
      <c r="M16244" s="160"/>
    </row>
    <row r="16245" spans="2:13" x14ac:dyDescent="0.25">
      <c r="B16245" s="151"/>
      <c r="M16245" s="160"/>
    </row>
    <row r="16246" spans="2:13" x14ac:dyDescent="0.25">
      <c r="B16246" s="151"/>
      <c r="M16246" s="160"/>
    </row>
    <row r="16247" spans="2:13" x14ac:dyDescent="0.25">
      <c r="B16247" s="151"/>
      <c r="M16247" s="160"/>
    </row>
    <row r="16248" spans="2:13" x14ac:dyDescent="0.25">
      <c r="B16248" s="151"/>
      <c r="M16248" s="160"/>
    </row>
    <row r="16249" spans="2:13" x14ac:dyDescent="0.25">
      <c r="B16249" s="151"/>
      <c r="M16249" s="160"/>
    </row>
    <row r="16250" spans="2:13" x14ac:dyDescent="0.25">
      <c r="B16250" s="151"/>
      <c r="M16250" s="160"/>
    </row>
    <row r="16251" spans="2:13" x14ac:dyDescent="0.25">
      <c r="B16251" s="151"/>
      <c r="M16251" s="160"/>
    </row>
    <row r="16252" spans="2:13" x14ac:dyDescent="0.25">
      <c r="B16252" s="151"/>
      <c r="M16252" s="160"/>
    </row>
    <row r="16253" spans="2:13" x14ac:dyDescent="0.25">
      <c r="B16253" s="151"/>
      <c r="M16253" s="160"/>
    </row>
    <row r="16254" spans="2:13" x14ac:dyDescent="0.25">
      <c r="B16254" s="151"/>
      <c r="M16254" s="160"/>
    </row>
    <row r="16255" spans="2:13" x14ac:dyDescent="0.25">
      <c r="B16255" s="151"/>
      <c r="M16255" s="160"/>
    </row>
    <row r="16256" spans="2:13" x14ac:dyDescent="0.25">
      <c r="B16256" s="151"/>
      <c r="M16256" s="160"/>
    </row>
    <row r="16257" spans="2:13" x14ac:dyDescent="0.25">
      <c r="B16257" s="151"/>
      <c r="M16257" s="160"/>
    </row>
    <row r="16258" spans="2:13" x14ac:dyDescent="0.25">
      <c r="B16258" s="151"/>
      <c r="M16258" s="160"/>
    </row>
    <row r="16259" spans="2:13" x14ac:dyDescent="0.25">
      <c r="B16259" s="151"/>
      <c r="M16259" s="160"/>
    </row>
    <row r="16260" spans="2:13" x14ac:dyDescent="0.25">
      <c r="B16260" s="151"/>
      <c r="M16260" s="160"/>
    </row>
    <row r="16261" spans="2:13" x14ac:dyDescent="0.25">
      <c r="B16261" s="151"/>
      <c r="M16261" s="160"/>
    </row>
    <row r="16262" spans="2:13" x14ac:dyDescent="0.25">
      <c r="B16262" s="151"/>
      <c r="M16262" s="160"/>
    </row>
    <row r="16263" spans="2:13" x14ac:dyDescent="0.25">
      <c r="B16263" s="151"/>
      <c r="M16263" s="160"/>
    </row>
    <row r="16264" spans="2:13" x14ac:dyDescent="0.25">
      <c r="B16264" s="151"/>
      <c r="M16264" s="160"/>
    </row>
    <row r="16265" spans="2:13" x14ac:dyDescent="0.25">
      <c r="B16265" s="151"/>
      <c r="M16265" s="160"/>
    </row>
    <row r="16266" spans="2:13" x14ac:dyDescent="0.25">
      <c r="B16266" s="151"/>
      <c r="M16266" s="160"/>
    </row>
    <row r="16267" spans="2:13" x14ac:dyDescent="0.25">
      <c r="B16267" s="151"/>
      <c r="M16267" s="160"/>
    </row>
    <row r="16268" spans="2:13" x14ac:dyDescent="0.25">
      <c r="B16268" s="151"/>
      <c r="M16268" s="160"/>
    </row>
    <row r="16269" spans="2:13" x14ac:dyDescent="0.25">
      <c r="B16269" s="151"/>
      <c r="M16269" s="160"/>
    </row>
    <row r="16270" spans="2:13" x14ac:dyDescent="0.25">
      <c r="B16270" s="151"/>
      <c r="M16270" s="160"/>
    </row>
    <row r="16271" spans="2:13" x14ac:dyDescent="0.25">
      <c r="B16271" s="151"/>
      <c r="M16271" s="160"/>
    </row>
    <row r="16272" spans="2:13" x14ac:dyDescent="0.25">
      <c r="B16272" s="151"/>
      <c r="M16272" s="160"/>
    </row>
    <row r="16273" spans="2:13" x14ac:dyDescent="0.25">
      <c r="B16273" s="151"/>
      <c r="M16273" s="160"/>
    </row>
    <row r="16274" spans="2:13" x14ac:dyDescent="0.25">
      <c r="B16274" s="151"/>
      <c r="M16274" s="160"/>
    </row>
    <row r="16275" spans="2:13" x14ac:dyDescent="0.25">
      <c r="B16275" s="151"/>
      <c r="M16275" s="160"/>
    </row>
    <row r="16276" spans="2:13" x14ac:dyDescent="0.25">
      <c r="B16276" s="151"/>
      <c r="M16276" s="160"/>
    </row>
    <row r="16277" spans="2:13" x14ac:dyDescent="0.25">
      <c r="B16277" s="151"/>
      <c r="M16277" s="160"/>
    </row>
    <row r="16278" spans="2:13" x14ac:dyDescent="0.25">
      <c r="B16278" s="151"/>
      <c r="M16278" s="160"/>
    </row>
    <row r="16279" spans="2:13" x14ac:dyDescent="0.25">
      <c r="B16279" s="151"/>
      <c r="M16279" s="160"/>
    </row>
    <row r="16280" spans="2:13" x14ac:dyDescent="0.25">
      <c r="B16280" s="151"/>
      <c r="M16280" s="160"/>
    </row>
    <row r="16281" spans="2:13" x14ac:dyDescent="0.25">
      <c r="B16281" s="151"/>
      <c r="M16281" s="160"/>
    </row>
    <row r="16282" spans="2:13" x14ac:dyDescent="0.25">
      <c r="B16282" s="151"/>
      <c r="M16282" s="160"/>
    </row>
    <row r="16283" spans="2:13" x14ac:dyDescent="0.25">
      <c r="B16283" s="151"/>
      <c r="M16283" s="160"/>
    </row>
    <row r="16284" spans="2:13" x14ac:dyDescent="0.25">
      <c r="B16284" s="151"/>
      <c r="M16284" s="160"/>
    </row>
    <row r="16285" spans="2:13" x14ac:dyDescent="0.25">
      <c r="B16285" s="151"/>
      <c r="M16285" s="160"/>
    </row>
    <row r="16286" spans="2:13" x14ac:dyDescent="0.25">
      <c r="B16286" s="151"/>
      <c r="M16286" s="160"/>
    </row>
    <row r="16287" spans="2:13" x14ac:dyDescent="0.25">
      <c r="B16287" s="151"/>
      <c r="M16287" s="160"/>
    </row>
    <row r="16288" spans="2:13" x14ac:dyDescent="0.25">
      <c r="B16288" s="151"/>
      <c r="M16288" s="160"/>
    </row>
    <row r="16289" spans="2:13" x14ac:dyDescent="0.25">
      <c r="B16289" s="151"/>
      <c r="M16289" s="160"/>
    </row>
    <row r="16290" spans="2:13" x14ac:dyDescent="0.25">
      <c r="B16290" s="151"/>
      <c r="M16290" s="160"/>
    </row>
    <row r="16291" spans="2:13" x14ac:dyDescent="0.25">
      <c r="B16291" s="151"/>
      <c r="M16291" s="160"/>
    </row>
    <row r="16292" spans="2:13" x14ac:dyDescent="0.25">
      <c r="B16292" s="151"/>
      <c r="M16292" s="160"/>
    </row>
    <row r="16293" spans="2:13" x14ac:dyDescent="0.25">
      <c r="B16293" s="151"/>
      <c r="M16293" s="160"/>
    </row>
    <row r="16294" spans="2:13" x14ac:dyDescent="0.25">
      <c r="B16294" s="151"/>
      <c r="M16294" s="160"/>
    </row>
    <row r="16295" spans="2:13" x14ac:dyDescent="0.25">
      <c r="B16295" s="151"/>
      <c r="M16295" s="160"/>
    </row>
    <row r="16296" spans="2:13" x14ac:dyDescent="0.25">
      <c r="B16296" s="151"/>
      <c r="M16296" s="160"/>
    </row>
    <row r="16297" spans="2:13" x14ac:dyDescent="0.25">
      <c r="B16297" s="151"/>
      <c r="M16297" s="160"/>
    </row>
    <row r="16298" spans="2:13" x14ac:dyDescent="0.25">
      <c r="B16298" s="151"/>
      <c r="M16298" s="160"/>
    </row>
    <row r="16299" spans="2:13" x14ac:dyDescent="0.25">
      <c r="B16299" s="151"/>
      <c r="M16299" s="160"/>
    </row>
    <row r="16300" spans="2:13" x14ac:dyDescent="0.25">
      <c r="B16300" s="151"/>
      <c r="M16300" s="160"/>
    </row>
    <row r="16301" spans="2:13" x14ac:dyDescent="0.25">
      <c r="B16301" s="151"/>
      <c r="M16301" s="160"/>
    </row>
    <row r="16302" spans="2:13" x14ac:dyDescent="0.25">
      <c r="B16302" s="151"/>
      <c r="M16302" s="160"/>
    </row>
    <row r="16303" spans="2:13" x14ac:dyDescent="0.25">
      <c r="B16303" s="151"/>
      <c r="M16303" s="160"/>
    </row>
    <row r="16304" spans="2:13" x14ac:dyDescent="0.25">
      <c r="B16304" s="151"/>
      <c r="M16304" s="160"/>
    </row>
    <row r="16305" spans="2:13" x14ac:dyDescent="0.25">
      <c r="B16305" s="151"/>
      <c r="M16305" s="160"/>
    </row>
    <row r="16306" spans="2:13" x14ac:dyDescent="0.25">
      <c r="B16306" s="151"/>
      <c r="M16306" s="160"/>
    </row>
    <row r="16307" spans="2:13" x14ac:dyDescent="0.25">
      <c r="B16307" s="151"/>
      <c r="M16307" s="160"/>
    </row>
    <row r="16308" spans="2:13" x14ac:dyDescent="0.25">
      <c r="B16308" s="151"/>
      <c r="M16308" s="160"/>
    </row>
    <row r="16309" spans="2:13" x14ac:dyDescent="0.25">
      <c r="B16309" s="151"/>
      <c r="M16309" s="160"/>
    </row>
    <row r="16310" spans="2:13" x14ac:dyDescent="0.25">
      <c r="B16310" s="151"/>
      <c r="M16310" s="160"/>
    </row>
    <row r="16311" spans="2:13" x14ac:dyDescent="0.25">
      <c r="B16311" s="151"/>
      <c r="M16311" s="160"/>
    </row>
    <row r="16312" spans="2:13" x14ac:dyDescent="0.25">
      <c r="B16312" s="151"/>
      <c r="M16312" s="160"/>
    </row>
    <row r="16313" spans="2:13" x14ac:dyDescent="0.25">
      <c r="B16313" s="151"/>
      <c r="M16313" s="160"/>
    </row>
    <row r="16314" spans="2:13" x14ac:dyDescent="0.25">
      <c r="B16314" s="151"/>
      <c r="M16314" s="160"/>
    </row>
    <row r="16315" spans="2:13" x14ac:dyDescent="0.25">
      <c r="B16315" s="151"/>
      <c r="M16315" s="160"/>
    </row>
    <row r="16316" spans="2:13" x14ac:dyDescent="0.25">
      <c r="B16316" s="151"/>
      <c r="M16316" s="160"/>
    </row>
    <row r="16317" spans="2:13" x14ac:dyDescent="0.25">
      <c r="B16317" s="151"/>
      <c r="M16317" s="160"/>
    </row>
    <row r="16318" spans="2:13" x14ac:dyDescent="0.25">
      <c r="B16318" s="151"/>
      <c r="M16318" s="160"/>
    </row>
    <row r="16319" spans="2:13" x14ac:dyDescent="0.25">
      <c r="B16319" s="151"/>
      <c r="M16319" s="160"/>
    </row>
    <row r="16320" spans="2:13" x14ac:dyDescent="0.25">
      <c r="B16320" s="151"/>
      <c r="M16320" s="160"/>
    </row>
    <row r="16321" spans="2:13" x14ac:dyDescent="0.25">
      <c r="B16321" s="151"/>
      <c r="M16321" s="160"/>
    </row>
    <row r="16322" spans="2:13" x14ac:dyDescent="0.25">
      <c r="B16322" s="151"/>
      <c r="M16322" s="160"/>
    </row>
    <row r="16323" spans="2:13" x14ac:dyDescent="0.25">
      <c r="B16323" s="151"/>
      <c r="M16323" s="160"/>
    </row>
    <row r="16324" spans="2:13" x14ac:dyDescent="0.25">
      <c r="B16324" s="151"/>
      <c r="M16324" s="160"/>
    </row>
    <row r="16325" spans="2:13" x14ac:dyDescent="0.25">
      <c r="B16325" s="151"/>
      <c r="M16325" s="160"/>
    </row>
    <row r="16326" spans="2:13" x14ac:dyDescent="0.25">
      <c r="B16326" s="151"/>
      <c r="M16326" s="160"/>
    </row>
    <row r="16327" spans="2:13" x14ac:dyDescent="0.25">
      <c r="B16327" s="151"/>
      <c r="M16327" s="160"/>
    </row>
    <row r="16328" spans="2:13" x14ac:dyDescent="0.25">
      <c r="B16328" s="151"/>
      <c r="M16328" s="160"/>
    </row>
    <row r="16329" spans="2:13" x14ac:dyDescent="0.25">
      <c r="B16329" s="151"/>
      <c r="M16329" s="160"/>
    </row>
    <row r="16330" spans="2:13" x14ac:dyDescent="0.25">
      <c r="B16330" s="151"/>
      <c r="M16330" s="160"/>
    </row>
    <row r="16331" spans="2:13" x14ac:dyDescent="0.25">
      <c r="B16331" s="151"/>
      <c r="M16331" s="160"/>
    </row>
    <row r="16332" spans="2:13" x14ac:dyDescent="0.25">
      <c r="B16332" s="151"/>
      <c r="M16332" s="160"/>
    </row>
    <row r="16333" spans="2:13" x14ac:dyDescent="0.25">
      <c r="B16333" s="151"/>
      <c r="M16333" s="160"/>
    </row>
    <row r="16334" spans="2:13" x14ac:dyDescent="0.25">
      <c r="B16334" s="151"/>
      <c r="M16334" s="160"/>
    </row>
    <row r="16335" spans="2:13" x14ac:dyDescent="0.25">
      <c r="B16335" s="151"/>
      <c r="M16335" s="160"/>
    </row>
    <row r="16336" spans="2:13" x14ac:dyDescent="0.25">
      <c r="B16336" s="151"/>
      <c r="M16336" s="160"/>
    </row>
    <row r="16337" spans="2:13" x14ac:dyDescent="0.25">
      <c r="B16337" s="151"/>
      <c r="M16337" s="160"/>
    </row>
    <row r="16338" spans="2:13" x14ac:dyDescent="0.25">
      <c r="B16338" s="151"/>
      <c r="M16338" s="160"/>
    </row>
    <row r="16339" spans="2:13" x14ac:dyDescent="0.25">
      <c r="B16339" s="151"/>
      <c r="M16339" s="160"/>
    </row>
    <row r="16340" spans="2:13" x14ac:dyDescent="0.25">
      <c r="B16340" s="151"/>
      <c r="M16340" s="160"/>
    </row>
    <row r="16341" spans="2:13" x14ac:dyDescent="0.25">
      <c r="B16341" s="151"/>
      <c r="M16341" s="160"/>
    </row>
    <row r="16342" spans="2:13" x14ac:dyDescent="0.25">
      <c r="B16342" s="151"/>
      <c r="M16342" s="160"/>
    </row>
    <row r="16343" spans="2:13" x14ac:dyDescent="0.25">
      <c r="B16343" s="151"/>
      <c r="M16343" s="160"/>
    </row>
    <row r="16344" spans="2:13" x14ac:dyDescent="0.25">
      <c r="B16344" s="151"/>
      <c r="M16344" s="160"/>
    </row>
    <row r="16345" spans="2:13" x14ac:dyDescent="0.25">
      <c r="B16345" s="151"/>
      <c r="M16345" s="160"/>
    </row>
    <row r="16346" spans="2:13" x14ac:dyDescent="0.25">
      <c r="B16346" s="151"/>
      <c r="M16346" s="160"/>
    </row>
    <row r="16347" spans="2:13" x14ac:dyDescent="0.25">
      <c r="B16347" s="151"/>
      <c r="M16347" s="160"/>
    </row>
    <row r="16348" spans="2:13" x14ac:dyDescent="0.25">
      <c r="B16348" s="151"/>
      <c r="M16348" s="160"/>
    </row>
    <row r="16349" spans="2:13" x14ac:dyDescent="0.25">
      <c r="B16349" s="151"/>
      <c r="M16349" s="160"/>
    </row>
    <row r="16350" spans="2:13" x14ac:dyDescent="0.25">
      <c r="B16350" s="151"/>
      <c r="M16350" s="160"/>
    </row>
    <row r="16351" spans="2:13" x14ac:dyDescent="0.25">
      <c r="B16351" s="151"/>
      <c r="M16351" s="160"/>
    </row>
    <row r="16352" spans="2:13" x14ac:dyDescent="0.25">
      <c r="B16352" s="151"/>
      <c r="M16352" s="160"/>
    </row>
    <row r="16353" spans="2:13" x14ac:dyDescent="0.25">
      <c r="B16353" s="151"/>
      <c r="M16353" s="160"/>
    </row>
    <row r="16354" spans="2:13" x14ac:dyDescent="0.25">
      <c r="B16354" s="151"/>
      <c r="M16354" s="160"/>
    </row>
    <row r="16355" spans="2:13" x14ac:dyDescent="0.25">
      <c r="B16355" s="151"/>
      <c r="M16355" s="160"/>
    </row>
    <row r="16356" spans="2:13" x14ac:dyDescent="0.25">
      <c r="B16356" s="151"/>
      <c r="M16356" s="160"/>
    </row>
    <row r="16357" spans="2:13" x14ac:dyDescent="0.25">
      <c r="B16357" s="151"/>
      <c r="M16357" s="160"/>
    </row>
    <row r="16358" spans="2:13" x14ac:dyDescent="0.25">
      <c r="B16358" s="151"/>
      <c r="M16358" s="160"/>
    </row>
    <row r="16359" spans="2:13" x14ac:dyDescent="0.25">
      <c r="B16359" s="151"/>
      <c r="M16359" s="160"/>
    </row>
    <row r="16360" spans="2:13" x14ac:dyDescent="0.25">
      <c r="B16360" s="151"/>
      <c r="M16360" s="160"/>
    </row>
    <row r="16361" spans="2:13" x14ac:dyDescent="0.25">
      <c r="B16361" s="151"/>
      <c r="M16361" s="160"/>
    </row>
    <row r="16362" spans="2:13" x14ac:dyDescent="0.25">
      <c r="B16362" s="151"/>
      <c r="M16362" s="160"/>
    </row>
    <row r="16363" spans="2:13" x14ac:dyDescent="0.25">
      <c r="B16363" s="151"/>
      <c r="M16363" s="160"/>
    </row>
    <row r="16364" spans="2:13" x14ac:dyDescent="0.25">
      <c r="B16364" s="151"/>
      <c r="M16364" s="160"/>
    </row>
    <row r="16365" spans="2:13" x14ac:dyDescent="0.25">
      <c r="B16365" s="151"/>
      <c r="M16365" s="160"/>
    </row>
    <row r="16366" spans="2:13" x14ac:dyDescent="0.25">
      <c r="B16366" s="151"/>
      <c r="M16366" s="160"/>
    </row>
    <row r="16367" spans="2:13" x14ac:dyDescent="0.25">
      <c r="B16367" s="151"/>
      <c r="M16367" s="160"/>
    </row>
    <row r="16368" spans="2:13" x14ac:dyDescent="0.25">
      <c r="B16368" s="151"/>
      <c r="M16368" s="160"/>
    </row>
    <row r="16369" spans="2:13" x14ac:dyDescent="0.25">
      <c r="B16369" s="151"/>
      <c r="M16369" s="160"/>
    </row>
    <row r="16370" spans="2:13" x14ac:dyDescent="0.25">
      <c r="B16370" s="151"/>
      <c r="M16370" s="160"/>
    </row>
    <row r="16371" spans="2:13" x14ac:dyDescent="0.25">
      <c r="B16371" s="151"/>
      <c r="M16371" s="160"/>
    </row>
    <row r="16372" spans="2:13" x14ac:dyDescent="0.25">
      <c r="B16372" s="151"/>
      <c r="M16372" s="160"/>
    </row>
    <row r="16373" spans="2:13" x14ac:dyDescent="0.25">
      <c r="B16373" s="151"/>
      <c r="M16373" s="160"/>
    </row>
    <row r="16374" spans="2:13" x14ac:dyDescent="0.25">
      <c r="B16374" s="151"/>
      <c r="M16374" s="160"/>
    </row>
    <row r="16375" spans="2:13" x14ac:dyDescent="0.25">
      <c r="B16375" s="151"/>
      <c r="M16375" s="160"/>
    </row>
    <row r="16376" spans="2:13" x14ac:dyDescent="0.25">
      <c r="B16376" s="151"/>
      <c r="M16376" s="160"/>
    </row>
    <row r="16377" spans="2:13" x14ac:dyDescent="0.25">
      <c r="B16377" s="151"/>
      <c r="M16377" s="160"/>
    </row>
    <row r="16378" spans="2:13" x14ac:dyDescent="0.25">
      <c r="B16378" s="151"/>
      <c r="M16378" s="160"/>
    </row>
    <row r="16379" spans="2:13" x14ac:dyDescent="0.25">
      <c r="B16379" s="151"/>
      <c r="M16379" s="160"/>
    </row>
    <row r="16380" spans="2:13" x14ac:dyDescent="0.25">
      <c r="B16380" s="151"/>
      <c r="M16380" s="160"/>
    </row>
    <row r="16381" spans="2:13" x14ac:dyDescent="0.25">
      <c r="B16381" s="151"/>
      <c r="M16381" s="160"/>
    </row>
    <row r="16382" spans="2:13" x14ac:dyDescent="0.25">
      <c r="B16382" s="151"/>
      <c r="M16382" s="160"/>
    </row>
    <row r="16383" spans="2:13" x14ac:dyDescent="0.25">
      <c r="B16383" s="151"/>
      <c r="M16383" s="160"/>
    </row>
    <row r="16384" spans="2:13" x14ac:dyDescent="0.25">
      <c r="B16384" s="151"/>
      <c r="M16384" s="160"/>
    </row>
    <row r="16385" spans="2:13" x14ac:dyDescent="0.25">
      <c r="B16385" s="151"/>
      <c r="M16385" s="160"/>
    </row>
    <row r="16386" spans="2:13" x14ac:dyDescent="0.25">
      <c r="B16386" s="151"/>
      <c r="M16386" s="160"/>
    </row>
    <row r="16387" spans="2:13" x14ac:dyDescent="0.25">
      <c r="B16387" s="151"/>
      <c r="M16387" s="160"/>
    </row>
    <row r="16388" spans="2:13" x14ac:dyDescent="0.25">
      <c r="B16388" s="151"/>
      <c r="M16388" s="160"/>
    </row>
    <row r="16389" spans="2:13" x14ac:dyDescent="0.25">
      <c r="B16389" s="151"/>
      <c r="M16389" s="160"/>
    </row>
    <row r="16390" spans="2:13" x14ac:dyDescent="0.25">
      <c r="B16390" s="151"/>
      <c r="M16390" s="160"/>
    </row>
    <row r="16391" spans="2:13" x14ac:dyDescent="0.25">
      <c r="B16391" s="151"/>
      <c r="M16391" s="160"/>
    </row>
    <row r="16392" spans="2:13" x14ac:dyDescent="0.25">
      <c r="B16392" s="151"/>
      <c r="M16392" s="160"/>
    </row>
    <row r="16393" spans="2:13" x14ac:dyDescent="0.25">
      <c r="B16393" s="151"/>
      <c r="M16393" s="160"/>
    </row>
    <row r="16394" spans="2:13" x14ac:dyDescent="0.25">
      <c r="B16394" s="151"/>
      <c r="M16394" s="160"/>
    </row>
    <row r="16395" spans="2:13" x14ac:dyDescent="0.25">
      <c r="B16395" s="151"/>
      <c r="M16395" s="160"/>
    </row>
    <row r="16396" spans="2:13" x14ac:dyDescent="0.25">
      <c r="B16396" s="151"/>
      <c r="M16396" s="160"/>
    </row>
    <row r="16397" spans="2:13" x14ac:dyDescent="0.25">
      <c r="B16397" s="151"/>
      <c r="M16397" s="160"/>
    </row>
    <row r="16398" spans="2:13" x14ac:dyDescent="0.25">
      <c r="B16398" s="151"/>
      <c r="M16398" s="160"/>
    </row>
    <row r="16399" spans="2:13" x14ac:dyDescent="0.25">
      <c r="B16399" s="151"/>
      <c r="M16399" s="160"/>
    </row>
    <row r="16400" spans="2:13" x14ac:dyDescent="0.25">
      <c r="B16400" s="151"/>
      <c r="M16400" s="160"/>
    </row>
    <row r="16401" spans="2:13" x14ac:dyDescent="0.25">
      <c r="B16401" s="151"/>
      <c r="M16401" s="160"/>
    </row>
    <row r="16402" spans="2:13" x14ac:dyDescent="0.25">
      <c r="B16402" s="151"/>
      <c r="M16402" s="160"/>
    </row>
    <row r="16403" spans="2:13" x14ac:dyDescent="0.25">
      <c r="B16403" s="151"/>
      <c r="M16403" s="160"/>
    </row>
    <row r="16404" spans="2:13" x14ac:dyDescent="0.25">
      <c r="B16404" s="151"/>
      <c r="M16404" s="160"/>
    </row>
    <row r="16405" spans="2:13" x14ac:dyDescent="0.25">
      <c r="B16405" s="151"/>
      <c r="M16405" s="160"/>
    </row>
    <row r="16406" spans="2:13" x14ac:dyDescent="0.25">
      <c r="B16406" s="151"/>
      <c r="M16406" s="160"/>
    </row>
    <row r="16407" spans="2:13" x14ac:dyDescent="0.25">
      <c r="B16407" s="151"/>
      <c r="M16407" s="160"/>
    </row>
    <row r="16408" spans="2:13" x14ac:dyDescent="0.25">
      <c r="B16408" s="151"/>
      <c r="M16408" s="160"/>
    </row>
    <row r="16409" spans="2:13" x14ac:dyDescent="0.25">
      <c r="B16409" s="151"/>
      <c r="M16409" s="160"/>
    </row>
    <row r="16410" spans="2:13" x14ac:dyDescent="0.25">
      <c r="B16410" s="151"/>
      <c r="M16410" s="160"/>
    </row>
    <row r="16411" spans="2:13" x14ac:dyDescent="0.25">
      <c r="B16411" s="151"/>
      <c r="M16411" s="160"/>
    </row>
    <row r="16412" spans="2:13" x14ac:dyDescent="0.25">
      <c r="B16412" s="151"/>
      <c r="M16412" s="160"/>
    </row>
    <row r="16413" spans="2:13" x14ac:dyDescent="0.25">
      <c r="B16413" s="151"/>
      <c r="M16413" s="160"/>
    </row>
    <row r="16414" spans="2:13" x14ac:dyDescent="0.25">
      <c r="B16414" s="151"/>
      <c r="M16414" s="160"/>
    </row>
    <row r="16415" spans="2:13" x14ac:dyDescent="0.25">
      <c r="B16415" s="151"/>
      <c r="M16415" s="160"/>
    </row>
    <row r="16416" spans="2:13" x14ac:dyDescent="0.25">
      <c r="B16416" s="151"/>
      <c r="M16416" s="160"/>
    </row>
    <row r="16417" spans="2:13" x14ac:dyDescent="0.25">
      <c r="B16417" s="151"/>
      <c r="M16417" s="160"/>
    </row>
    <row r="16418" spans="2:13" x14ac:dyDescent="0.25">
      <c r="B16418" s="151"/>
      <c r="M16418" s="160"/>
    </row>
    <row r="16419" spans="2:13" x14ac:dyDescent="0.25">
      <c r="B16419" s="151"/>
      <c r="M16419" s="160"/>
    </row>
    <row r="16420" spans="2:13" x14ac:dyDescent="0.25">
      <c r="B16420" s="151"/>
      <c r="M16420" s="160"/>
    </row>
    <row r="16421" spans="2:13" x14ac:dyDescent="0.25">
      <c r="B16421" s="151"/>
      <c r="M16421" s="160"/>
    </row>
    <row r="16422" spans="2:13" x14ac:dyDescent="0.25">
      <c r="B16422" s="151"/>
      <c r="M16422" s="160"/>
    </row>
    <row r="16423" spans="2:13" x14ac:dyDescent="0.25">
      <c r="B16423" s="151"/>
      <c r="M16423" s="160"/>
    </row>
    <row r="16424" spans="2:13" x14ac:dyDescent="0.25">
      <c r="B16424" s="151"/>
      <c r="M16424" s="160"/>
    </row>
    <row r="16425" spans="2:13" x14ac:dyDescent="0.25">
      <c r="B16425" s="151"/>
      <c r="M16425" s="160"/>
    </row>
    <row r="16426" spans="2:13" x14ac:dyDescent="0.25">
      <c r="B16426" s="151"/>
      <c r="M16426" s="160"/>
    </row>
    <row r="16427" spans="2:13" x14ac:dyDescent="0.25">
      <c r="B16427" s="151"/>
      <c r="M16427" s="160"/>
    </row>
    <row r="16428" spans="2:13" x14ac:dyDescent="0.25">
      <c r="B16428" s="151"/>
      <c r="M16428" s="160"/>
    </row>
    <row r="16429" spans="2:13" x14ac:dyDescent="0.25">
      <c r="B16429" s="151"/>
      <c r="M16429" s="160"/>
    </row>
    <row r="16430" spans="2:13" x14ac:dyDescent="0.25">
      <c r="B16430" s="151"/>
      <c r="M16430" s="160"/>
    </row>
    <row r="16431" spans="2:13" x14ac:dyDescent="0.25">
      <c r="B16431" s="151"/>
      <c r="M16431" s="160"/>
    </row>
    <row r="16432" spans="2:13" x14ac:dyDescent="0.25">
      <c r="B16432" s="151"/>
      <c r="M16432" s="160"/>
    </row>
    <row r="16433" spans="2:13" x14ac:dyDescent="0.25">
      <c r="B16433" s="151"/>
      <c r="M16433" s="160"/>
    </row>
    <row r="16434" spans="2:13" x14ac:dyDescent="0.25">
      <c r="B16434" s="151"/>
      <c r="M16434" s="160"/>
    </row>
    <row r="16435" spans="2:13" x14ac:dyDescent="0.25">
      <c r="B16435" s="151"/>
      <c r="M16435" s="160"/>
    </row>
    <row r="16436" spans="2:13" x14ac:dyDescent="0.25">
      <c r="B16436" s="151"/>
      <c r="M16436" s="160"/>
    </row>
    <row r="16437" spans="2:13" x14ac:dyDescent="0.25">
      <c r="B16437" s="151"/>
      <c r="M16437" s="160"/>
    </row>
    <row r="16438" spans="2:13" x14ac:dyDescent="0.25">
      <c r="B16438" s="151"/>
      <c r="M16438" s="160"/>
    </row>
    <row r="16439" spans="2:13" x14ac:dyDescent="0.25">
      <c r="B16439" s="151"/>
      <c r="M16439" s="160"/>
    </row>
    <row r="16440" spans="2:13" x14ac:dyDescent="0.25">
      <c r="B16440" s="151"/>
      <c r="M16440" s="160"/>
    </row>
    <row r="16441" spans="2:13" x14ac:dyDescent="0.25">
      <c r="B16441" s="151"/>
      <c r="M16441" s="160"/>
    </row>
    <row r="16442" spans="2:13" x14ac:dyDescent="0.25">
      <c r="B16442" s="151"/>
      <c r="M16442" s="160"/>
    </row>
    <row r="16443" spans="2:13" x14ac:dyDescent="0.25">
      <c r="B16443" s="151"/>
      <c r="M16443" s="160"/>
    </row>
    <row r="16444" spans="2:13" x14ac:dyDescent="0.25">
      <c r="B16444" s="151"/>
      <c r="M16444" s="160"/>
    </row>
    <row r="16445" spans="2:13" x14ac:dyDescent="0.25">
      <c r="B16445" s="151"/>
      <c r="M16445" s="160"/>
    </row>
    <row r="16446" spans="2:13" x14ac:dyDescent="0.25">
      <c r="B16446" s="151"/>
      <c r="M16446" s="160"/>
    </row>
    <row r="16447" spans="2:13" x14ac:dyDescent="0.25">
      <c r="B16447" s="151"/>
      <c r="M16447" s="160"/>
    </row>
    <row r="16448" spans="2:13" x14ac:dyDescent="0.25">
      <c r="B16448" s="151"/>
      <c r="M16448" s="160"/>
    </row>
    <row r="16449" spans="2:13" x14ac:dyDescent="0.25">
      <c r="B16449" s="151"/>
      <c r="M16449" s="160"/>
    </row>
    <row r="16450" spans="2:13" x14ac:dyDescent="0.25">
      <c r="B16450" s="151"/>
      <c r="M16450" s="160"/>
    </row>
    <row r="16451" spans="2:13" x14ac:dyDescent="0.25">
      <c r="B16451" s="151"/>
      <c r="M16451" s="160"/>
    </row>
    <row r="16452" spans="2:13" x14ac:dyDescent="0.25">
      <c r="B16452" s="151"/>
      <c r="M16452" s="160"/>
    </row>
    <row r="16453" spans="2:13" x14ac:dyDescent="0.25">
      <c r="B16453" s="151"/>
      <c r="M16453" s="160"/>
    </row>
    <row r="16454" spans="2:13" x14ac:dyDescent="0.25">
      <c r="B16454" s="151"/>
      <c r="M16454" s="160"/>
    </row>
    <row r="16455" spans="2:13" x14ac:dyDescent="0.25">
      <c r="B16455" s="151"/>
      <c r="M16455" s="160"/>
    </row>
    <row r="16456" spans="2:13" x14ac:dyDescent="0.25">
      <c r="B16456" s="151"/>
      <c r="M16456" s="160"/>
    </row>
    <row r="16457" spans="2:13" x14ac:dyDescent="0.25">
      <c r="B16457" s="151"/>
      <c r="M16457" s="160"/>
    </row>
    <row r="16458" spans="2:13" x14ac:dyDescent="0.25">
      <c r="B16458" s="151"/>
      <c r="M16458" s="160"/>
    </row>
    <row r="16459" spans="2:13" x14ac:dyDescent="0.25">
      <c r="B16459" s="151"/>
      <c r="M16459" s="160"/>
    </row>
    <row r="16460" spans="2:13" x14ac:dyDescent="0.25">
      <c r="B16460" s="151"/>
      <c r="M16460" s="160"/>
    </row>
    <row r="16461" spans="2:13" x14ac:dyDescent="0.25">
      <c r="B16461" s="151"/>
      <c r="M16461" s="160"/>
    </row>
    <row r="16462" spans="2:13" x14ac:dyDescent="0.25">
      <c r="B16462" s="151"/>
      <c r="M16462" s="160"/>
    </row>
    <row r="16463" spans="2:13" x14ac:dyDescent="0.25">
      <c r="B16463" s="151"/>
      <c r="M16463" s="160"/>
    </row>
    <row r="16464" spans="2:13" x14ac:dyDescent="0.25">
      <c r="B16464" s="151"/>
      <c r="M16464" s="160"/>
    </row>
    <row r="16465" spans="2:13" x14ac:dyDescent="0.25">
      <c r="B16465" s="151"/>
      <c r="M16465" s="160"/>
    </row>
    <row r="16466" spans="2:13" x14ac:dyDescent="0.25">
      <c r="B16466" s="151"/>
      <c r="M16466" s="160"/>
    </row>
    <row r="16467" spans="2:13" x14ac:dyDescent="0.25">
      <c r="B16467" s="151"/>
      <c r="M16467" s="160"/>
    </row>
    <row r="16468" spans="2:13" x14ac:dyDescent="0.25">
      <c r="B16468" s="151"/>
      <c r="M16468" s="160"/>
    </row>
    <row r="16469" spans="2:13" x14ac:dyDescent="0.25">
      <c r="B16469" s="151"/>
      <c r="M16469" s="160"/>
    </row>
    <row r="16470" spans="2:13" x14ac:dyDescent="0.25">
      <c r="B16470" s="151"/>
      <c r="M16470" s="160"/>
    </row>
    <row r="16471" spans="2:13" x14ac:dyDescent="0.25">
      <c r="B16471" s="151"/>
      <c r="M16471" s="160"/>
    </row>
    <row r="16472" spans="2:13" x14ac:dyDescent="0.25">
      <c r="B16472" s="151"/>
      <c r="M16472" s="160"/>
    </row>
    <row r="16473" spans="2:13" x14ac:dyDescent="0.25">
      <c r="B16473" s="151"/>
      <c r="M16473" s="160"/>
    </row>
    <row r="16474" spans="2:13" x14ac:dyDescent="0.25">
      <c r="B16474" s="151"/>
      <c r="M16474" s="160"/>
    </row>
    <row r="16475" spans="2:13" x14ac:dyDescent="0.25">
      <c r="B16475" s="151"/>
      <c r="M16475" s="160"/>
    </row>
    <row r="16476" spans="2:13" x14ac:dyDescent="0.25">
      <c r="B16476" s="151"/>
      <c r="M16476" s="160"/>
    </row>
    <row r="16477" spans="2:13" x14ac:dyDescent="0.25">
      <c r="B16477" s="151"/>
      <c r="M16477" s="160"/>
    </row>
    <row r="16478" spans="2:13" x14ac:dyDescent="0.25">
      <c r="B16478" s="151"/>
      <c r="M16478" s="160"/>
    </row>
    <row r="16479" spans="2:13" x14ac:dyDescent="0.25">
      <c r="B16479" s="151"/>
      <c r="M16479" s="160"/>
    </row>
    <row r="16480" spans="2:13" x14ac:dyDescent="0.25">
      <c r="B16480" s="151"/>
      <c r="M16480" s="160"/>
    </row>
    <row r="16481" spans="2:13" x14ac:dyDescent="0.25">
      <c r="B16481" s="151"/>
      <c r="M16481" s="160"/>
    </row>
    <row r="16482" spans="2:13" x14ac:dyDescent="0.25">
      <c r="B16482" s="151"/>
      <c r="M16482" s="160"/>
    </row>
    <row r="16483" spans="2:13" x14ac:dyDescent="0.25">
      <c r="B16483" s="151"/>
      <c r="M16483" s="160"/>
    </row>
    <row r="16484" spans="2:13" x14ac:dyDescent="0.25">
      <c r="B16484" s="151"/>
      <c r="M16484" s="160"/>
    </row>
    <row r="16485" spans="2:13" x14ac:dyDescent="0.25">
      <c r="B16485" s="151"/>
      <c r="M16485" s="160"/>
    </row>
    <row r="16486" spans="2:13" x14ac:dyDescent="0.25">
      <c r="B16486" s="151"/>
      <c r="M16486" s="160"/>
    </row>
    <row r="16487" spans="2:13" x14ac:dyDescent="0.25">
      <c r="B16487" s="151"/>
      <c r="M16487" s="160"/>
    </row>
    <row r="16488" spans="2:13" x14ac:dyDescent="0.25">
      <c r="B16488" s="151"/>
      <c r="M16488" s="160"/>
    </row>
    <row r="16489" spans="2:13" x14ac:dyDescent="0.25">
      <c r="B16489" s="151"/>
      <c r="M16489" s="160"/>
    </row>
    <row r="16490" spans="2:13" x14ac:dyDescent="0.25">
      <c r="B16490" s="151"/>
      <c r="M16490" s="160"/>
    </row>
    <row r="16491" spans="2:13" x14ac:dyDescent="0.25">
      <c r="B16491" s="151"/>
      <c r="M16491" s="160"/>
    </row>
    <row r="16492" spans="2:13" x14ac:dyDescent="0.25">
      <c r="B16492" s="151"/>
      <c r="M16492" s="160"/>
    </row>
    <row r="16493" spans="2:13" x14ac:dyDescent="0.25">
      <c r="B16493" s="151"/>
      <c r="M16493" s="160"/>
    </row>
    <row r="16494" spans="2:13" x14ac:dyDescent="0.25">
      <c r="B16494" s="151"/>
      <c r="M16494" s="160"/>
    </row>
    <row r="16495" spans="2:13" x14ac:dyDescent="0.25">
      <c r="B16495" s="151"/>
      <c r="M16495" s="160"/>
    </row>
    <row r="16496" spans="2:13" x14ac:dyDescent="0.25">
      <c r="B16496" s="151"/>
      <c r="M16496" s="160"/>
    </row>
    <row r="16497" spans="2:13" x14ac:dyDescent="0.25">
      <c r="B16497" s="151"/>
      <c r="M16497" s="160"/>
    </row>
    <row r="16498" spans="2:13" x14ac:dyDescent="0.25">
      <c r="B16498" s="151"/>
      <c r="M16498" s="160"/>
    </row>
    <row r="16499" spans="2:13" x14ac:dyDescent="0.25">
      <c r="B16499" s="151"/>
      <c r="M16499" s="160"/>
    </row>
    <row r="16500" spans="2:13" x14ac:dyDescent="0.25">
      <c r="B16500" s="151"/>
      <c r="M16500" s="160"/>
    </row>
    <row r="16501" spans="2:13" x14ac:dyDescent="0.25">
      <c r="B16501" s="151"/>
      <c r="M16501" s="160"/>
    </row>
    <row r="16502" spans="2:13" x14ac:dyDescent="0.25">
      <c r="B16502" s="151"/>
      <c r="M16502" s="160"/>
    </row>
    <row r="16503" spans="2:13" x14ac:dyDescent="0.25">
      <c r="B16503" s="151"/>
      <c r="M16503" s="160"/>
    </row>
    <row r="16504" spans="2:13" x14ac:dyDescent="0.25">
      <c r="B16504" s="151"/>
      <c r="M16504" s="160"/>
    </row>
    <row r="16505" spans="2:13" x14ac:dyDescent="0.25">
      <c r="B16505" s="151"/>
      <c r="M16505" s="160"/>
    </row>
    <row r="16506" spans="2:13" x14ac:dyDescent="0.25">
      <c r="B16506" s="151"/>
      <c r="M16506" s="160"/>
    </row>
    <row r="16507" spans="2:13" x14ac:dyDescent="0.25">
      <c r="B16507" s="151"/>
      <c r="M16507" s="160"/>
    </row>
    <row r="16508" spans="2:13" x14ac:dyDescent="0.25">
      <c r="B16508" s="151"/>
      <c r="M16508" s="160"/>
    </row>
    <row r="16509" spans="2:13" x14ac:dyDescent="0.25">
      <c r="B16509" s="151"/>
      <c r="M16509" s="160"/>
    </row>
    <row r="16510" spans="2:13" x14ac:dyDescent="0.25">
      <c r="B16510" s="151"/>
      <c r="M16510" s="160"/>
    </row>
    <row r="16511" spans="2:13" x14ac:dyDescent="0.25">
      <c r="B16511" s="151"/>
      <c r="M16511" s="160"/>
    </row>
    <row r="16512" spans="2:13" x14ac:dyDescent="0.25">
      <c r="B16512" s="151"/>
      <c r="M16512" s="160"/>
    </row>
    <row r="16513" spans="2:13" x14ac:dyDescent="0.25">
      <c r="B16513" s="151"/>
      <c r="M16513" s="160"/>
    </row>
    <row r="16514" spans="2:13" x14ac:dyDescent="0.25">
      <c r="B16514" s="151"/>
      <c r="M16514" s="160"/>
    </row>
    <row r="16515" spans="2:13" x14ac:dyDescent="0.25">
      <c r="B16515" s="151"/>
      <c r="M16515" s="160"/>
    </row>
    <row r="16516" spans="2:13" x14ac:dyDescent="0.25">
      <c r="B16516" s="151"/>
      <c r="M16516" s="160"/>
    </row>
    <row r="16517" spans="2:13" x14ac:dyDescent="0.25">
      <c r="B16517" s="151"/>
      <c r="M16517" s="160"/>
    </row>
    <row r="16518" spans="2:13" x14ac:dyDescent="0.25">
      <c r="B16518" s="151"/>
      <c r="M16518" s="160"/>
    </row>
    <row r="16519" spans="2:13" x14ac:dyDescent="0.25">
      <c r="B16519" s="151"/>
      <c r="M16519" s="160"/>
    </row>
    <row r="16520" spans="2:13" x14ac:dyDescent="0.25">
      <c r="B16520" s="151"/>
      <c r="M16520" s="160"/>
    </row>
    <row r="16521" spans="2:13" x14ac:dyDescent="0.25">
      <c r="B16521" s="151"/>
      <c r="M16521" s="160"/>
    </row>
    <row r="16522" spans="2:13" x14ac:dyDescent="0.25">
      <c r="B16522" s="151"/>
      <c r="M16522" s="160"/>
    </row>
    <row r="16523" spans="2:13" x14ac:dyDescent="0.25">
      <c r="B16523" s="151"/>
      <c r="M16523" s="160"/>
    </row>
    <row r="16524" spans="2:13" x14ac:dyDescent="0.25">
      <c r="B16524" s="151"/>
      <c r="M16524" s="160"/>
    </row>
    <row r="16525" spans="2:13" x14ac:dyDescent="0.25">
      <c r="B16525" s="151"/>
      <c r="M16525" s="160"/>
    </row>
    <row r="16526" spans="2:13" x14ac:dyDescent="0.25">
      <c r="B16526" s="151"/>
      <c r="M16526" s="160"/>
    </row>
    <row r="16527" spans="2:13" x14ac:dyDescent="0.25">
      <c r="B16527" s="151"/>
      <c r="M16527" s="160"/>
    </row>
    <row r="16528" spans="2:13" x14ac:dyDescent="0.25">
      <c r="B16528" s="151"/>
      <c r="M16528" s="160"/>
    </row>
    <row r="16529" spans="2:13" x14ac:dyDescent="0.25">
      <c r="B16529" s="151"/>
      <c r="M16529" s="160"/>
    </row>
    <row r="16530" spans="2:13" x14ac:dyDescent="0.25">
      <c r="B16530" s="151"/>
      <c r="M16530" s="160"/>
    </row>
    <row r="16531" spans="2:13" x14ac:dyDescent="0.25">
      <c r="B16531" s="151"/>
      <c r="M16531" s="160"/>
    </row>
    <row r="16532" spans="2:13" x14ac:dyDescent="0.25">
      <c r="B16532" s="151"/>
      <c r="M16532" s="160"/>
    </row>
    <row r="16533" spans="2:13" x14ac:dyDescent="0.25">
      <c r="B16533" s="151"/>
      <c r="M16533" s="160"/>
    </row>
    <row r="16534" spans="2:13" x14ac:dyDescent="0.25">
      <c r="B16534" s="151"/>
      <c r="M16534" s="160"/>
    </row>
    <row r="16535" spans="2:13" x14ac:dyDescent="0.25">
      <c r="B16535" s="151"/>
      <c r="M16535" s="160"/>
    </row>
    <row r="16536" spans="2:13" x14ac:dyDescent="0.25">
      <c r="B16536" s="151"/>
      <c r="M16536" s="160"/>
    </row>
    <row r="16537" spans="2:13" x14ac:dyDescent="0.25">
      <c r="B16537" s="151"/>
      <c r="M16537" s="160"/>
    </row>
    <row r="16538" spans="2:13" x14ac:dyDescent="0.25">
      <c r="B16538" s="151"/>
      <c r="M16538" s="160"/>
    </row>
    <row r="16539" spans="2:13" x14ac:dyDescent="0.25">
      <c r="B16539" s="151"/>
      <c r="M16539" s="160"/>
    </row>
    <row r="16540" spans="2:13" x14ac:dyDescent="0.25">
      <c r="B16540" s="151"/>
      <c r="M16540" s="160"/>
    </row>
    <row r="16541" spans="2:13" x14ac:dyDescent="0.25">
      <c r="B16541" s="151"/>
      <c r="M16541" s="160"/>
    </row>
    <row r="16542" spans="2:13" x14ac:dyDescent="0.25">
      <c r="B16542" s="151"/>
      <c r="M16542" s="160"/>
    </row>
    <row r="16543" spans="2:13" x14ac:dyDescent="0.25">
      <c r="B16543" s="151"/>
      <c r="M16543" s="160"/>
    </row>
    <row r="16544" spans="2:13" x14ac:dyDescent="0.25">
      <c r="B16544" s="151"/>
      <c r="M16544" s="160"/>
    </row>
    <row r="16545" spans="2:13" x14ac:dyDescent="0.25">
      <c r="B16545" s="151"/>
      <c r="M16545" s="160"/>
    </row>
    <row r="16546" spans="2:13" x14ac:dyDescent="0.25">
      <c r="B16546" s="151"/>
      <c r="M16546" s="160"/>
    </row>
    <row r="16547" spans="2:13" x14ac:dyDescent="0.25">
      <c r="B16547" s="151"/>
      <c r="M16547" s="160"/>
    </row>
    <row r="16548" spans="2:13" x14ac:dyDescent="0.25">
      <c r="B16548" s="151"/>
      <c r="M16548" s="160"/>
    </row>
    <row r="16549" spans="2:13" x14ac:dyDescent="0.25">
      <c r="B16549" s="151"/>
      <c r="M16549" s="160"/>
    </row>
    <row r="16550" spans="2:13" x14ac:dyDescent="0.25">
      <c r="B16550" s="151"/>
      <c r="M16550" s="160"/>
    </row>
    <row r="16551" spans="2:13" x14ac:dyDescent="0.25">
      <c r="B16551" s="151"/>
      <c r="M16551" s="160"/>
    </row>
    <row r="16552" spans="2:13" x14ac:dyDescent="0.25">
      <c r="B16552" s="151"/>
      <c r="M16552" s="160"/>
    </row>
    <row r="16553" spans="2:13" x14ac:dyDescent="0.25">
      <c r="B16553" s="151"/>
      <c r="M16553" s="160"/>
    </row>
    <row r="16554" spans="2:13" x14ac:dyDescent="0.25">
      <c r="B16554" s="151"/>
      <c r="M16554" s="160"/>
    </row>
    <row r="16555" spans="2:13" x14ac:dyDescent="0.25">
      <c r="B16555" s="151"/>
      <c r="M16555" s="160"/>
    </row>
    <row r="16556" spans="2:13" x14ac:dyDescent="0.25">
      <c r="B16556" s="151"/>
      <c r="M16556" s="160"/>
    </row>
    <row r="16557" spans="2:13" x14ac:dyDescent="0.25">
      <c r="B16557" s="151"/>
      <c r="M16557" s="160"/>
    </row>
    <row r="16558" spans="2:13" x14ac:dyDescent="0.25">
      <c r="B16558" s="151"/>
      <c r="M16558" s="160"/>
    </row>
    <row r="16559" spans="2:13" x14ac:dyDescent="0.25">
      <c r="B16559" s="151"/>
      <c r="M16559" s="160"/>
    </row>
    <row r="16560" spans="2:13" x14ac:dyDescent="0.25">
      <c r="B16560" s="151"/>
      <c r="M16560" s="160"/>
    </row>
    <row r="16561" spans="2:13" x14ac:dyDescent="0.25">
      <c r="B16561" s="151"/>
      <c r="M16561" s="160"/>
    </row>
    <row r="16562" spans="2:13" x14ac:dyDescent="0.25">
      <c r="B16562" s="151"/>
      <c r="M16562" s="160"/>
    </row>
    <row r="16563" spans="2:13" x14ac:dyDescent="0.25">
      <c r="B16563" s="151"/>
      <c r="M16563" s="160"/>
    </row>
    <row r="16564" spans="2:13" x14ac:dyDescent="0.25">
      <c r="B16564" s="151"/>
      <c r="M16564" s="160"/>
    </row>
    <row r="16565" spans="2:13" x14ac:dyDescent="0.25">
      <c r="B16565" s="151"/>
      <c r="M16565" s="160"/>
    </row>
    <row r="16566" spans="2:13" x14ac:dyDescent="0.25">
      <c r="B16566" s="151"/>
      <c r="M16566" s="160"/>
    </row>
    <row r="16567" spans="2:13" x14ac:dyDescent="0.25">
      <c r="B16567" s="151"/>
      <c r="M16567" s="160"/>
    </row>
    <row r="16568" spans="2:13" x14ac:dyDescent="0.25">
      <c r="B16568" s="151"/>
      <c r="M16568" s="160"/>
    </row>
    <row r="16569" spans="2:13" x14ac:dyDescent="0.25">
      <c r="B16569" s="151"/>
      <c r="M16569" s="160"/>
    </row>
    <row r="16570" spans="2:13" x14ac:dyDescent="0.25">
      <c r="B16570" s="151"/>
      <c r="M16570" s="160"/>
    </row>
    <row r="16571" spans="2:13" x14ac:dyDescent="0.25">
      <c r="B16571" s="151"/>
      <c r="M16571" s="160"/>
    </row>
    <row r="16572" spans="2:13" x14ac:dyDescent="0.25">
      <c r="B16572" s="151"/>
      <c r="M16572" s="160"/>
    </row>
    <row r="16573" spans="2:13" x14ac:dyDescent="0.25">
      <c r="B16573" s="151"/>
      <c r="M16573" s="160"/>
    </row>
    <row r="16574" spans="2:13" x14ac:dyDescent="0.25">
      <c r="B16574" s="151"/>
      <c r="M16574" s="160"/>
    </row>
    <row r="16575" spans="2:13" x14ac:dyDescent="0.25">
      <c r="B16575" s="151"/>
      <c r="M16575" s="160"/>
    </row>
    <row r="16576" spans="2:13" x14ac:dyDescent="0.25">
      <c r="B16576" s="151"/>
      <c r="M16576" s="160"/>
    </row>
    <row r="16577" spans="2:13" x14ac:dyDescent="0.25">
      <c r="B16577" s="151"/>
      <c r="M16577" s="160"/>
    </row>
    <row r="16578" spans="2:13" x14ac:dyDescent="0.25">
      <c r="B16578" s="151"/>
      <c r="M16578" s="160"/>
    </row>
    <row r="16579" spans="2:13" x14ac:dyDescent="0.25">
      <c r="B16579" s="151"/>
      <c r="M16579" s="160"/>
    </row>
    <row r="16580" spans="2:13" x14ac:dyDescent="0.25">
      <c r="B16580" s="151"/>
      <c r="M16580" s="160"/>
    </row>
    <row r="16581" spans="2:13" x14ac:dyDescent="0.25">
      <c r="B16581" s="151"/>
      <c r="M16581" s="160"/>
    </row>
    <row r="16582" spans="2:13" x14ac:dyDescent="0.25">
      <c r="B16582" s="151"/>
      <c r="M16582" s="160"/>
    </row>
    <row r="16583" spans="2:13" x14ac:dyDescent="0.25">
      <c r="B16583" s="151"/>
      <c r="M16583" s="160"/>
    </row>
    <row r="16584" spans="2:13" x14ac:dyDescent="0.25">
      <c r="B16584" s="151"/>
      <c r="M16584" s="160"/>
    </row>
    <row r="16585" spans="2:13" x14ac:dyDescent="0.25">
      <c r="B16585" s="151"/>
      <c r="M16585" s="160"/>
    </row>
    <row r="16586" spans="2:13" x14ac:dyDescent="0.25">
      <c r="B16586" s="151"/>
      <c r="M16586" s="160"/>
    </row>
    <row r="16587" spans="2:13" x14ac:dyDescent="0.25">
      <c r="B16587" s="151"/>
      <c r="M16587" s="160"/>
    </row>
    <row r="16588" spans="2:13" x14ac:dyDescent="0.25">
      <c r="B16588" s="151"/>
      <c r="M16588" s="160"/>
    </row>
    <row r="16589" spans="2:13" x14ac:dyDescent="0.25">
      <c r="B16589" s="151"/>
      <c r="M16589" s="160"/>
    </row>
    <row r="16590" spans="2:13" x14ac:dyDescent="0.25">
      <c r="B16590" s="151"/>
      <c r="M16590" s="160"/>
    </row>
    <row r="16591" spans="2:13" x14ac:dyDescent="0.25">
      <c r="B16591" s="151"/>
      <c r="M16591" s="160"/>
    </row>
    <row r="16592" spans="2:13" x14ac:dyDescent="0.25">
      <c r="B16592" s="151"/>
      <c r="M16592" s="160"/>
    </row>
    <row r="16593" spans="2:13" x14ac:dyDescent="0.25">
      <c r="B16593" s="151"/>
      <c r="M16593" s="160"/>
    </row>
    <row r="16594" spans="2:13" x14ac:dyDescent="0.25">
      <c r="B16594" s="151"/>
      <c r="M16594" s="160"/>
    </row>
    <row r="16595" spans="2:13" x14ac:dyDescent="0.25">
      <c r="B16595" s="151"/>
      <c r="M16595" s="160"/>
    </row>
    <row r="16596" spans="2:13" x14ac:dyDescent="0.25">
      <c r="B16596" s="151"/>
      <c r="M16596" s="160"/>
    </row>
    <row r="16597" spans="2:13" x14ac:dyDescent="0.25">
      <c r="B16597" s="151"/>
      <c r="M16597" s="160"/>
    </row>
    <row r="16598" spans="2:13" x14ac:dyDescent="0.25">
      <c r="B16598" s="151"/>
      <c r="M16598" s="160"/>
    </row>
    <row r="16599" spans="2:13" x14ac:dyDescent="0.25">
      <c r="B16599" s="151"/>
      <c r="M16599" s="160"/>
    </row>
    <row r="16600" spans="2:13" x14ac:dyDescent="0.25">
      <c r="B16600" s="151"/>
      <c r="M16600" s="160"/>
    </row>
    <row r="16601" spans="2:13" x14ac:dyDescent="0.25">
      <c r="B16601" s="151"/>
      <c r="M16601" s="160"/>
    </row>
    <row r="16602" spans="2:13" x14ac:dyDescent="0.25">
      <c r="B16602" s="151"/>
      <c r="M16602" s="160"/>
    </row>
    <row r="16603" spans="2:13" x14ac:dyDescent="0.25">
      <c r="B16603" s="151"/>
      <c r="M16603" s="160"/>
    </row>
    <row r="16604" spans="2:13" x14ac:dyDescent="0.25">
      <c r="B16604" s="151"/>
      <c r="M16604" s="160"/>
    </row>
    <row r="16605" spans="2:13" x14ac:dyDescent="0.25">
      <c r="B16605" s="151"/>
      <c r="M16605" s="160"/>
    </row>
    <row r="16606" spans="2:13" x14ac:dyDescent="0.25">
      <c r="B16606" s="151"/>
      <c r="M16606" s="160"/>
    </row>
    <row r="16607" spans="2:13" x14ac:dyDescent="0.25">
      <c r="B16607" s="151"/>
      <c r="M16607" s="160"/>
    </row>
    <row r="16608" spans="2:13" x14ac:dyDescent="0.25">
      <c r="B16608" s="151"/>
      <c r="M16608" s="160"/>
    </row>
    <row r="16609" spans="2:13" x14ac:dyDescent="0.25">
      <c r="B16609" s="151"/>
      <c r="M16609" s="160"/>
    </row>
    <row r="16610" spans="2:13" x14ac:dyDescent="0.25">
      <c r="B16610" s="151"/>
      <c r="M16610" s="160"/>
    </row>
    <row r="16611" spans="2:13" x14ac:dyDescent="0.25">
      <c r="B16611" s="151"/>
      <c r="M16611" s="160"/>
    </row>
    <row r="16612" spans="2:13" x14ac:dyDescent="0.25">
      <c r="B16612" s="151"/>
      <c r="M16612" s="160"/>
    </row>
    <row r="16613" spans="2:13" x14ac:dyDescent="0.25">
      <c r="B16613" s="151"/>
      <c r="M16613" s="160"/>
    </row>
    <row r="16614" spans="2:13" x14ac:dyDescent="0.25">
      <c r="B16614" s="151"/>
      <c r="M16614" s="160"/>
    </row>
    <row r="16615" spans="2:13" x14ac:dyDescent="0.25">
      <c r="B16615" s="151"/>
      <c r="M16615" s="160"/>
    </row>
    <row r="16616" spans="2:13" x14ac:dyDescent="0.25">
      <c r="B16616" s="151"/>
      <c r="M16616" s="160"/>
    </row>
    <row r="16617" spans="2:13" x14ac:dyDescent="0.25">
      <c r="B16617" s="151"/>
      <c r="M16617" s="160"/>
    </row>
    <row r="16618" spans="2:13" x14ac:dyDescent="0.25">
      <c r="B16618" s="151"/>
      <c r="M16618" s="160"/>
    </row>
    <row r="16619" spans="2:13" x14ac:dyDescent="0.25">
      <c r="B16619" s="151"/>
      <c r="M16619" s="160"/>
    </row>
    <row r="16620" spans="2:13" x14ac:dyDescent="0.25">
      <c r="B16620" s="151"/>
      <c r="M16620" s="160"/>
    </row>
    <row r="16621" spans="2:13" x14ac:dyDescent="0.25">
      <c r="B16621" s="151"/>
      <c r="M16621" s="160"/>
    </row>
    <row r="16622" spans="2:13" x14ac:dyDescent="0.25">
      <c r="B16622" s="151"/>
      <c r="M16622" s="160"/>
    </row>
    <row r="16623" spans="2:13" x14ac:dyDescent="0.25">
      <c r="B16623" s="151"/>
      <c r="M16623" s="160"/>
    </row>
    <row r="16624" spans="2:13" x14ac:dyDescent="0.25">
      <c r="B16624" s="151"/>
      <c r="M16624" s="160"/>
    </row>
    <row r="16625" spans="2:13" x14ac:dyDescent="0.25">
      <c r="B16625" s="151"/>
      <c r="M16625" s="160"/>
    </row>
    <row r="16626" spans="2:13" x14ac:dyDescent="0.25">
      <c r="B16626" s="151"/>
      <c r="M16626" s="160"/>
    </row>
    <row r="16627" spans="2:13" x14ac:dyDescent="0.25">
      <c r="B16627" s="151"/>
      <c r="M16627" s="160"/>
    </row>
    <row r="16628" spans="2:13" x14ac:dyDescent="0.25">
      <c r="B16628" s="151"/>
      <c r="M16628" s="160"/>
    </row>
    <row r="16629" spans="2:13" x14ac:dyDescent="0.25">
      <c r="B16629" s="151"/>
      <c r="M16629" s="160"/>
    </row>
    <row r="16630" spans="2:13" x14ac:dyDescent="0.25">
      <c r="B16630" s="151"/>
      <c r="M16630" s="160"/>
    </row>
    <row r="16631" spans="2:13" x14ac:dyDescent="0.25">
      <c r="B16631" s="151"/>
      <c r="M16631" s="160"/>
    </row>
    <row r="16632" spans="2:13" x14ac:dyDescent="0.25">
      <c r="B16632" s="151"/>
      <c r="M16632" s="160"/>
    </row>
    <row r="16633" spans="2:13" x14ac:dyDescent="0.25">
      <c r="B16633" s="151"/>
      <c r="M16633" s="160"/>
    </row>
    <row r="16634" spans="2:13" x14ac:dyDescent="0.25">
      <c r="B16634" s="151"/>
      <c r="M16634" s="160"/>
    </row>
    <row r="16635" spans="2:13" x14ac:dyDescent="0.25">
      <c r="B16635" s="151"/>
      <c r="M16635" s="160"/>
    </row>
    <row r="16636" spans="2:13" x14ac:dyDescent="0.25">
      <c r="B16636" s="151"/>
      <c r="M16636" s="160"/>
    </row>
    <row r="16637" spans="2:13" x14ac:dyDescent="0.25">
      <c r="B16637" s="151"/>
      <c r="M16637" s="160"/>
    </row>
    <row r="16638" spans="2:13" x14ac:dyDescent="0.25">
      <c r="B16638" s="151"/>
      <c r="M16638" s="160"/>
    </row>
    <row r="16639" spans="2:13" x14ac:dyDescent="0.25">
      <c r="B16639" s="151"/>
      <c r="M16639" s="160"/>
    </row>
    <row r="16640" spans="2:13" x14ac:dyDescent="0.25">
      <c r="B16640" s="151"/>
      <c r="M16640" s="160"/>
    </row>
    <row r="16641" spans="2:13" x14ac:dyDescent="0.25">
      <c r="B16641" s="151"/>
      <c r="M16641" s="160"/>
    </row>
    <row r="16642" spans="2:13" x14ac:dyDescent="0.25">
      <c r="B16642" s="151"/>
      <c r="M16642" s="160"/>
    </row>
    <row r="16643" spans="2:13" x14ac:dyDescent="0.25">
      <c r="B16643" s="151"/>
      <c r="M16643" s="160"/>
    </row>
    <row r="16644" spans="2:13" x14ac:dyDescent="0.25">
      <c r="B16644" s="151"/>
      <c r="M16644" s="160"/>
    </row>
    <row r="16645" spans="2:13" x14ac:dyDescent="0.25">
      <c r="B16645" s="151"/>
      <c r="M16645" s="160"/>
    </row>
    <row r="16646" spans="2:13" x14ac:dyDescent="0.25">
      <c r="B16646" s="151"/>
      <c r="M16646" s="160"/>
    </row>
    <row r="16647" spans="2:13" x14ac:dyDescent="0.25">
      <c r="B16647" s="151"/>
      <c r="M16647" s="160"/>
    </row>
    <row r="16648" spans="2:13" x14ac:dyDescent="0.25">
      <c r="B16648" s="151"/>
      <c r="M16648" s="160"/>
    </row>
    <row r="16649" spans="2:13" x14ac:dyDescent="0.25">
      <c r="B16649" s="151"/>
      <c r="M16649" s="160"/>
    </row>
    <row r="16650" spans="2:13" x14ac:dyDescent="0.25">
      <c r="B16650" s="151"/>
      <c r="M16650" s="160"/>
    </row>
    <row r="16651" spans="2:13" x14ac:dyDescent="0.25">
      <c r="B16651" s="151"/>
      <c r="M16651" s="160"/>
    </row>
    <row r="16652" spans="2:13" x14ac:dyDescent="0.25">
      <c r="B16652" s="151"/>
      <c r="M16652" s="160"/>
    </row>
    <row r="16653" spans="2:13" x14ac:dyDescent="0.25">
      <c r="B16653" s="151"/>
      <c r="M16653" s="160"/>
    </row>
    <row r="16654" spans="2:13" x14ac:dyDescent="0.25">
      <c r="B16654" s="151"/>
      <c r="M16654" s="160"/>
    </row>
    <row r="16655" spans="2:13" x14ac:dyDescent="0.25">
      <c r="B16655" s="151"/>
      <c r="M16655" s="160"/>
    </row>
    <row r="16656" spans="2:13" x14ac:dyDescent="0.25">
      <c r="B16656" s="151"/>
      <c r="M16656" s="160"/>
    </row>
    <row r="16657" spans="2:13" x14ac:dyDescent="0.25">
      <c r="B16657" s="151"/>
      <c r="M16657" s="160"/>
    </row>
    <row r="16658" spans="2:13" x14ac:dyDescent="0.25">
      <c r="B16658" s="151"/>
      <c r="M16658" s="160"/>
    </row>
    <row r="16659" spans="2:13" x14ac:dyDescent="0.25">
      <c r="B16659" s="151"/>
      <c r="M16659" s="160"/>
    </row>
    <row r="16660" spans="2:13" x14ac:dyDescent="0.25">
      <c r="B16660" s="151"/>
      <c r="M16660" s="160"/>
    </row>
    <row r="16661" spans="2:13" x14ac:dyDescent="0.25">
      <c r="B16661" s="151"/>
      <c r="M16661" s="160"/>
    </row>
    <row r="16662" spans="2:13" x14ac:dyDescent="0.25">
      <c r="B16662" s="151"/>
      <c r="M16662" s="160"/>
    </row>
    <row r="16663" spans="2:13" x14ac:dyDescent="0.25">
      <c r="B16663" s="151"/>
      <c r="M16663" s="160"/>
    </row>
    <row r="16664" spans="2:13" x14ac:dyDescent="0.25">
      <c r="B16664" s="151"/>
      <c r="M16664" s="160"/>
    </row>
    <row r="16665" spans="2:13" x14ac:dyDescent="0.25">
      <c r="B16665" s="151"/>
      <c r="M16665" s="160"/>
    </row>
    <row r="16666" spans="2:13" x14ac:dyDescent="0.25">
      <c r="B16666" s="151"/>
      <c r="M16666" s="160"/>
    </row>
    <row r="16667" spans="2:13" x14ac:dyDescent="0.25">
      <c r="B16667" s="151"/>
      <c r="M16667" s="160"/>
    </row>
    <row r="16668" spans="2:13" x14ac:dyDescent="0.25">
      <c r="B16668" s="151"/>
      <c r="M16668" s="160"/>
    </row>
    <row r="16669" spans="2:13" x14ac:dyDescent="0.25">
      <c r="B16669" s="151"/>
      <c r="M16669" s="160"/>
    </row>
    <row r="16670" spans="2:13" x14ac:dyDescent="0.25">
      <c r="B16670" s="151"/>
      <c r="M16670" s="160"/>
    </row>
    <row r="16671" spans="2:13" x14ac:dyDescent="0.25">
      <c r="B16671" s="151"/>
      <c r="M16671" s="160"/>
    </row>
    <row r="16672" spans="2:13" x14ac:dyDescent="0.25">
      <c r="B16672" s="151"/>
      <c r="M16672" s="160"/>
    </row>
    <row r="16673" spans="2:13" x14ac:dyDescent="0.25">
      <c r="B16673" s="151"/>
      <c r="M16673" s="160"/>
    </row>
    <row r="16674" spans="2:13" x14ac:dyDescent="0.25">
      <c r="B16674" s="151"/>
      <c r="M16674" s="160"/>
    </row>
    <row r="16675" spans="2:13" x14ac:dyDescent="0.25">
      <c r="B16675" s="151"/>
      <c r="M16675" s="160"/>
    </row>
    <row r="16676" spans="2:13" x14ac:dyDescent="0.25">
      <c r="B16676" s="151"/>
      <c r="M16676" s="160"/>
    </row>
    <row r="16677" spans="2:13" x14ac:dyDescent="0.25">
      <c r="B16677" s="151"/>
      <c r="M16677" s="160"/>
    </row>
    <row r="16678" spans="2:13" x14ac:dyDescent="0.25">
      <c r="B16678" s="151"/>
      <c r="M16678" s="160"/>
    </row>
    <row r="16679" spans="2:13" x14ac:dyDescent="0.25">
      <c r="B16679" s="151"/>
      <c r="M16679" s="160"/>
    </row>
    <row r="16680" spans="2:13" x14ac:dyDescent="0.25">
      <c r="B16680" s="151"/>
      <c r="M16680" s="160"/>
    </row>
    <row r="16681" spans="2:13" x14ac:dyDescent="0.25">
      <c r="B16681" s="151"/>
      <c r="M16681" s="160"/>
    </row>
    <row r="16682" spans="2:13" x14ac:dyDescent="0.25">
      <c r="B16682" s="151"/>
      <c r="M16682" s="160"/>
    </row>
    <row r="16683" spans="2:13" x14ac:dyDescent="0.25">
      <c r="B16683" s="151"/>
      <c r="M16683" s="160"/>
    </row>
    <row r="16684" spans="2:13" x14ac:dyDescent="0.25">
      <c r="B16684" s="151"/>
      <c r="M16684" s="160"/>
    </row>
    <row r="16685" spans="2:13" x14ac:dyDescent="0.25">
      <c r="B16685" s="151"/>
      <c r="M16685" s="160"/>
    </row>
    <row r="16686" spans="2:13" x14ac:dyDescent="0.25">
      <c r="B16686" s="151"/>
      <c r="M16686" s="160"/>
    </row>
    <row r="16687" spans="2:13" x14ac:dyDescent="0.25">
      <c r="B16687" s="151"/>
      <c r="M16687" s="160"/>
    </row>
    <row r="16688" spans="2:13" x14ac:dyDescent="0.25">
      <c r="B16688" s="151"/>
      <c r="M16688" s="160"/>
    </row>
    <row r="16689" spans="2:13" x14ac:dyDescent="0.25">
      <c r="B16689" s="151"/>
      <c r="M16689" s="160"/>
    </row>
    <row r="16690" spans="2:13" x14ac:dyDescent="0.25">
      <c r="B16690" s="151"/>
      <c r="M16690" s="160"/>
    </row>
    <row r="16691" spans="2:13" x14ac:dyDescent="0.25">
      <c r="B16691" s="151"/>
      <c r="M16691" s="160"/>
    </row>
    <row r="16692" spans="2:13" x14ac:dyDescent="0.25">
      <c r="B16692" s="151"/>
      <c r="M16692" s="160"/>
    </row>
    <row r="16693" spans="2:13" x14ac:dyDescent="0.25">
      <c r="B16693" s="151"/>
      <c r="M16693" s="160"/>
    </row>
    <row r="16694" spans="2:13" x14ac:dyDescent="0.25">
      <c r="B16694" s="151"/>
      <c r="M16694" s="160"/>
    </row>
    <row r="16695" spans="2:13" x14ac:dyDescent="0.25">
      <c r="B16695" s="151"/>
      <c r="M16695" s="160"/>
    </row>
    <row r="16696" spans="2:13" x14ac:dyDescent="0.25">
      <c r="B16696" s="151"/>
      <c r="M16696" s="160"/>
    </row>
    <row r="16697" spans="2:13" x14ac:dyDescent="0.25">
      <c r="B16697" s="151"/>
      <c r="M16697" s="160"/>
    </row>
    <row r="16698" spans="2:13" x14ac:dyDescent="0.25">
      <c r="B16698" s="151"/>
      <c r="M16698" s="160"/>
    </row>
    <row r="16699" spans="2:13" x14ac:dyDescent="0.25">
      <c r="B16699" s="151"/>
      <c r="M16699" s="160"/>
    </row>
    <row r="16700" spans="2:13" x14ac:dyDescent="0.25">
      <c r="B16700" s="151"/>
      <c r="M16700" s="160"/>
    </row>
    <row r="16701" spans="2:13" x14ac:dyDescent="0.25">
      <c r="B16701" s="151"/>
      <c r="M16701" s="160"/>
    </row>
    <row r="16702" spans="2:13" x14ac:dyDescent="0.25">
      <c r="B16702" s="151"/>
      <c r="M16702" s="160"/>
    </row>
    <row r="16703" spans="2:13" x14ac:dyDescent="0.25">
      <c r="B16703" s="151"/>
      <c r="M16703" s="160"/>
    </row>
    <row r="16704" spans="2:13" x14ac:dyDescent="0.25">
      <c r="B16704" s="151"/>
      <c r="M16704" s="160"/>
    </row>
    <row r="16705" spans="2:13" x14ac:dyDescent="0.25">
      <c r="B16705" s="151"/>
      <c r="M16705" s="160"/>
    </row>
    <row r="16706" spans="2:13" x14ac:dyDescent="0.25">
      <c r="B16706" s="151"/>
      <c r="M16706" s="160"/>
    </row>
    <row r="16707" spans="2:13" x14ac:dyDescent="0.25">
      <c r="B16707" s="151"/>
      <c r="M16707" s="160"/>
    </row>
    <row r="16708" spans="2:13" x14ac:dyDescent="0.25">
      <c r="B16708" s="151"/>
      <c r="M16708" s="160"/>
    </row>
    <row r="16709" spans="2:13" x14ac:dyDescent="0.25">
      <c r="B16709" s="151"/>
      <c r="M16709" s="160"/>
    </row>
    <row r="16710" spans="2:13" x14ac:dyDescent="0.25">
      <c r="B16710" s="151"/>
      <c r="M16710" s="160"/>
    </row>
    <row r="16711" spans="2:13" x14ac:dyDescent="0.25">
      <c r="B16711" s="151"/>
      <c r="M16711" s="160"/>
    </row>
    <row r="16712" spans="2:13" x14ac:dyDescent="0.25">
      <c r="B16712" s="151"/>
      <c r="M16712" s="160"/>
    </row>
    <row r="16713" spans="2:13" x14ac:dyDescent="0.25">
      <c r="B16713" s="151"/>
      <c r="M16713" s="160"/>
    </row>
    <row r="16714" spans="2:13" x14ac:dyDescent="0.25">
      <c r="B16714" s="151"/>
      <c r="M16714" s="160"/>
    </row>
    <row r="16715" spans="2:13" x14ac:dyDescent="0.25">
      <c r="B16715" s="151"/>
      <c r="M16715" s="160"/>
    </row>
    <row r="16716" spans="2:13" x14ac:dyDescent="0.25">
      <c r="B16716" s="151"/>
      <c r="M16716" s="160"/>
    </row>
    <row r="16717" spans="2:13" x14ac:dyDescent="0.25">
      <c r="B16717" s="151"/>
      <c r="M16717" s="160"/>
    </row>
    <row r="16718" spans="2:13" x14ac:dyDescent="0.25">
      <c r="B16718" s="151"/>
      <c r="M16718" s="160"/>
    </row>
    <row r="16719" spans="2:13" x14ac:dyDescent="0.25">
      <c r="B16719" s="151"/>
      <c r="M16719" s="160"/>
    </row>
    <row r="16720" spans="2:13" x14ac:dyDescent="0.25">
      <c r="B16720" s="151"/>
      <c r="M16720" s="160"/>
    </row>
    <row r="16721" spans="2:13" x14ac:dyDescent="0.25">
      <c r="B16721" s="151"/>
      <c r="M16721" s="160"/>
    </row>
    <row r="16722" spans="2:13" x14ac:dyDescent="0.25">
      <c r="B16722" s="151"/>
      <c r="M16722" s="160"/>
    </row>
    <row r="16723" spans="2:13" x14ac:dyDescent="0.25">
      <c r="B16723" s="151"/>
      <c r="M16723" s="160"/>
    </row>
    <row r="16724" spans="2:13" x14ac:dyDescent="0.25">
      <c r="B16724" s="151"/>
      <c r="M16724" s="160"/>
    </row>
    <row r="16725" spans="2:13" x14ac:dyDescent="0.25">
      <c r="B16725" s="151"/>
      <c r="M16725" s="160"/>
    </row>
    <row r="16726" spans="2:13" x14ac:dyDescent="0.25">
      <c r="B16726" s="151"/>
      <c r="M16726" s="160"/>
    </row>
    <row r="16727" spans="2:13" x14ac:dyDescent="0.25">
      <c r="B16727" s="151"/>
      <c r="M16727" s="160"/>
    </row>
    <row r="16728" spans="2:13" x14ac:dyDescent="0.25">
      <c r="B16728" s="151"/>
      <c r="M16728" s="160"/>
    </row>
    <row r="16729" spans="2:13" x14ac:dyDescent="0.25">
      <c r="B16729" s="151"/>
      <c r="M16729" s="160"/>
    </row>
    <row r="16730" spans="2:13" x14ac:dyDescent="0.25">
      <c r="B16730" s="151"/>
      <c r="M16730" s="160"/>
    </row>
    <row r="16731" spans="2:13" x14ac:dyDescent="0.25">
      <c r="B16731" s="151"/>
      <c r="M16731" s="160"/>
    </row>
    <row r="16732" spans="2:13" x14ac:dyDescent="0.25">
      <c r="B16732" s="151"/>
      <c r="M16732" s="160"/>
    </row>
    <row r="16733" spans="2:13" x14ac:dyDescent="0.25">
      <c r="B16733" s="151"/>
      <c r="M16733" s="160"/>
    </row>
    <row r="16734" spans="2:13" x14ac:dyDescent="0.25">
      <c r="B16734" s="151"/>
      <c r="M16734" s="160"/>
    </row>
    <row r="16735" spans="2:13" x14ac:dyDescent="0.25">
      <c r="B16735" s="151"/>
      <c r="M16735" s="160"/>
    </row>
    <row r="16736" spans="2:13" x14ac:dyDescent="0.25">
      <c r="B16736" s="151"/>
      <c r="M16736" s="160"/>
    </row>
    <row r="16737" spans="2:13" x14ac:dyDescent="0.25">
      <c r="B16737" s="151"/>
      <c r="M16737" s="160"/>
    </row>
    <row r="16738" spans="2:13" x14ac:dyDescent="0.25">
      <c r="B16738" s="151"/>
      <c r="M16738" s="160"/>
    </row>
    <row r="16739" spans="2:13" x14ac:dyDescent="0.25">
      <c r="B16739" s="151"/>
      <c r="M16739" s="160"/>
    </row>
    <row r="16740" spans="2:13" x14ac:dyDescent="0.25">
      <c r="B16740" s="151"/>
      <c r="M16740" s="160"/>
    </row>
    <row r="16741" spans="2:13" x14ac:dyDescent="0.25">
      <c r="B16741" s="151"/>
      <c r="M16741" s="160"/>
    </row>
    <row r="16742" spans="2:13" x14ac:dyDescent="0.25">
      <c r="B16742" s="151"/>
      <c r="M16742" s="160"/>
    </row>
    <row r="16743" spans="2:13" x14ac:dyDescent="0.25">
      <c r="B16743" s="151"/>
      <c r="M16743" s="160"/>
    </row>
    <row r="16744" spans="2:13" x14ac:dyDescent="0.25">
      <c r="B16744" s="151"/>
      <c r="M16744" s="160"/>
    </row>
    <row r="16745" spans="2:13" x14ac:dyDescent="0.25">
      <c r="B16745" s="151"/>
      <c r="M16745" s="160"/>
    </row>
    <row r="16746" spans="2:13" x14ac:dyDescent="0.25">
      <c r="B16746" s="151"/>
      <c r="M16746" s="160"/>
    </row>
    <row r="16747" spans="2:13" x14ac:dyDescent="0.25">
      <c r="B16747" s="151"/>
      <c r="M16747" s="160"/>
    </row>
    <row r="16748" spans="2:13" x14ac:dyDescent="0.25">
      <c r="B16748" s="151"/>
      <c r="M16748" s="160"/>
    </row>
    <row r="16749" spans="2:13" x14ac:dyDescent="0.25">
      <c r="B16749" s="151"/>
      <c r="M16749" s="160"/>
    </row>
    <row r="16750" spans="2:13" x14ac:dyDescent="0.25">
      <c r="B16750" s="151"/>
      <c r="M16750" s="160"/>
    </row>
    <row r="16751" spans="2:13" x14ac:dyDescent="0.25">
      <c r="B16751" s="151"/>
      <c r="M16751" s="160"/>
    </row>
    <row r="16752" spans="2:13" x14ac:dyDescent="0.25">
      <c r="B16752" s="151"/>
      <c r="M16752" s="160"/>
    </row>
    <row r="16753" spans="2:13" x14ac:dyDescent="0.25">
      <c r="B16753" s="151"/>
      <c r="M16753" s="160"/>
    </row>
    <row r="16754" spans="2:13" x14ac:dyDescent="0.25">
      <c r="B16754" s="151"/>
      <c r="M16754" s="160"/>
    </row>
    <row r="16755" spans="2:13" x14ac:dyDescent="0.25">
      <c r="B16755" s="151"/>
      <c r="M16755" s="160"/>
    </row>
    <row r="16756" spans="2:13" x14ac:dyDescent="0.25">
      <c r="B16756" s="151"/>
      <c r="M16756" s="160"/>
    </row>
    <row r="16757" spans="2:13" x14ac:dyDescent="0.25">
      <c r="B16757" s="151"/>
      <c r="M16757" s="160"/>
    </row>
    <row r="16758" spans="2:13" x14ac:dyDescent="0.25">
      <c r="B16758" s="151"/>
      <c r="M16758" s="160"/>
    </row>
    <row r="16759" spans="2:13" x14ac:dyDescent="0.25">
      <c r="B16759" s="151"/>
      <c r="M16759" s="160"/>
    </row>
    <row r="16760" spans="2:13" x14ac:dyDescent="0.25">
      <c r="B16760" s="151"/>
      <c r="M16760" s="160"/>
    </row>
    <row r="16761" spans="2:13" x14ac:dyDescent="0.25">
      <c r="B16761" s="151"/>
      <c r="M16761" s="160"/>
    </row>
    <row r="16762" spans="2:13" x14ac:dyDescent="0.25">
      <c r="B16762" s="151"/>
      <c r="M16762" s="160"/>
    </row>
    <row r="16763" spans="2:13" x14ac:dyDescent="0.25">
      <c r="B16763" s="151"/>
      <c r="M16763" s="160"/>
    </row>
    <row r="16764" spans="2:13" x14ac:dyDescent="0.25">
      <c r="B16764" s="151"/>
      <c r="M16764" s="160"/>
    </row>
    <row r="16765" spans="2:13" x14ac:dyDescent="0.25">
      <c r="B16765" s="151"/>
      <c r="M16765" s="160"/>
    </row>
    <row r="16766" spans="2:13" x14ac:dyDescent="0.25">
      <c r="B16766" s="151"/>
      <c r="M16766" s="160"/>
    </row>
    <row r="16767" spans="2:13" x14ac:dyDescent="0.25">
      <c r="B16767" s="151"/>
      <c r="M16767" s="160"/>
    </row>
    <row r="16768" spans="2:13" x14ac:dyDescent="0.25">
      <c r="B16768" s="151"/>
      <c r="M16768" s="160"/>
    </row>
    <row r="16769" spans="2:13" x14ac:dyDescent="0.25">
      <c r="B16769" s="151"/>
      <c r="M16769" s="160"/>
    </row>
    <row r="16770" spans="2:13" x14ac:dyDescent="0.25">
      <c r="B16770" s="151"/>
      <c r="M16770" s="160"/>
    </row>
    <row r="16771" spans="2:13" x14ac:dyDescent="0.25">
      <c r="B16771" s="151"/>
      <c r="M16771" s="160"/>
    </row>
    <row r="16772" spans="2:13" x14ac:dyDescent="0.25">
      <c r="B16772" s="151"/>
      <c r="M16772" s="160"/>
    </row>
    <row r="16773" spans="2:13" x14ac:dyDescent="0.25">
      <c r="B16773" s="151"/>
      <c r="M16773" s="160"/>
    </row>
    <row r="16774" spans="2:13" x14ac:dyDescent="0.25">
      <c r="B16774" s="151"/>
      <c r="M16774" s="160"/>
    </row>
    <row r="16775" spans="2:13" x14ac:dyDescent="0.25">
      <c r="B16775" s="151"/>
      <c r="M16775" s="160"/>
    </row>
    <row r="16776" spans="2:13" x14ac:dyDescent="0.25">
      <c r="B16776" s="151"/>
      <c r="M16776" s="160"/>
    </row>
    <row r="16777" spans="2:13" x14ac:dyDescent="0.25">
      <c r="B16777" s="151"/>
      <c r="M16777" s="160"/>
    </row>
    <row r="16778" spans="2:13" x14ac:dyDescent="0.25">
      <c r="B16778" s="151"/>
      <c r="M16778" s="160"/>
    </row>
    <row r="16779" spans="2:13" x14ac:dyDescent="0.25">
      <c r="B16779" s="151"/>
      <c r="M16779" s="160"/>
    </row>
    <row r="16780" spans="2:13" x14ac:dyDescent="0.25">
      <c r="B16780" s="151"/>
      <c r="M16780" s="160"/>
    </row>
    <row r="16781" spans="2:13" x14ac:dyDescent="0.25">
      <c r="B16781" s="151"/>
      <c r="M16781" s="160"/>
    </row>
    <row r="16782" spans="2:13" x14ac:dyDescent="0.25">
      <c r="B16782" s="151"/>
      <c r="M16782" s="160"/>
    </row>
    <row r="16783" spans="2:13" x14ac:dyDescent="0.25">
      <c r="B16783" s="151"/>
      <c r="M16783" s="160"/>
    </row>
    <row r="16784" spans="2:13" x14ac:dyDescent="0.25">
      <c r="B16784" s="151"/>
      <c r="M16784" s="160"/>
    </row>
    <row r="16785" spans="2:13" x14ac:dyDescent="0.25">
      <c r="B16785" s="151"/>
      <c r="M16785" s="160"/>
    </row>
    <row r="16786" spans="2:13" x14ac:dyDescent="0.25">
      <c r="B16786" s="151"/>
      <c r="M16786" s="160"/>
    </row>
    <row r="16787" spans="2:13" x14ac:dyDescent="0.25">
      <c r="B16787" s="151"/>
      <c r="M16787" s="160"/>
    </row>
    <row r="16788" spans="2:13" x14ac:dyDescent="0.25">
      <c r="B16788" s="151"/>
      <c r="M16788" s="160"/>
    </row>
    <row r="16789" spans="2:13" x14ac:dyDescent="0.25">
      <c r="B16789" s="151"/>
      <c r="M16789" s="160"/>
    </row>
    <row r="16790" spans="2:13" x14ac:dyDescent="0.25">
      <c r="B16790" s="151"/>
      <c r="M16790" s="160"/>
    </row>
    <row r="16791" spans="2:13" x14ac:dyDescent="0.25">
      <c r="B16791" s="151"/>
      <c r="M16791" s="160"/>
    </row>
    <row r="16792" spans="2:13" x14ac:dyDescent="0.25">
      <c r="B16792" s="151"/>
      <c r="M16792" s="160"/>
    </row>
    <row r="16793" spans="2:13" x14ac:dyDescent="0.25">
      <c r="B16793" s="151"/>
      <c r="M16793" s="160"/>
    </row>
    <row r="16794" spans="2:13" x14ac:dyDescent="0.25">
      <c r="B16794" s="151"/>
      <c r="M16794" s="160"/>
    </row>
    <row r="16795" spans="2:13" x14ac:dyDescent="0.25">
      <c r="B16795" s="151"/>
      <c r="M16795" s="160"/>
    </row>
    <row r="16796" spans="2:13" x14ac:dyDescent="0.25">
      <c r="B16796" s="151"/>
      <c r="M16796" s="160"/>
    </row>
    <row r="16797" spans="2:13" x14ac:dyDescent="0.25">
      <c r="B16797" s="151"/>
      <c r="M16797" s="160"/>
    </row>
    <row r="16798" spans="2:13" x14ac:dyDescent="0.25">
      <c r="B16798" s="151"/>
      <c r="M16798" s="160"/>
    </row>
    <row r="16799" spans="2:13" x14ac:dyDescent="0.25">
      <c r="B16799" s="151"/>
      <c r="M16799" s="160"/>
    </row>
    <row r="16800" spans="2:13" x14ac:dyDescent="0.25">
      <c r="B16800" s="151"/>
      <c r="M16800" s="160"/>
    </row>
    <row r="16801" spans="2:13" x14ac:dyDescent="0.25">
      <c r="B16801" s="151"/>
      <c r="M16801" s="160"/>
    </row>
    <row r="16802" spans="2:13" x14ac:dyDescent="0.25">
      <c r="B16802" s="151"/>
      <c r="M16802" s="160"/>
    </row>
    <row r="16803" spans="2:13" x14ac:dyDescent="0.25">
      <c r="B16803" s="151"/>
      <c r="M16803" s="160"/>
    </row>
    <row r="16804" spans="2:13" x14ac:dyDescent="0.25">
      <c r="B16804" s="151"/>
      <c r="M16804" s="160"/>
    </row>
    <row r="16805" spans="2:13" x14ac:dyDescent="0.25">
      <c r="B16805" s="151"/>
      <c r="M16805" s="160"/>
    </row>
    <row r="16806" spans="2:13" x14ac:dyDescent="0.25">
      <c r="B16806" s="151"/>
      <c r="M16806" s="160"/>
    </row>
    <row r="16807" spans="2:13" x14ac:dyDescent="0.25">
      <c r="B16807" s="151"/>
      <c r="M16807" s="160"/>
    </row>
    <row r="16808" spans="2:13" x14ac:dyDescent="0.25">
      <c r="B16808" s="151"/>
      <c r="M16808" s="160"/>
    </row>
    <row r="16809" spans="2:13" x14ac:dyDescent="0.25">
      <c r="B16809" s="151"/>
      <c r="M16809" s="160"/>
    </row>
    <row r="16810" spans="2:13" x14ac:dyDescent="0.25">
      <c r="B16810" s="151"/>
      <c r="M16810" s="160"/>
    </row>
    <row r="16811" spans="2:13" x14ac:dyDescent="0.25">
      <c r="B16811" s="151"/>
      <c r="M16811" s="160"/>
    </row>
    <row r="16812" spans="2:13" x14ac:dyDescent="0.25">
      <c r="B16812" s="151"/>
      <c r="M16812" s="160"/>
    </row>
    <row r="16813" spans="2:13" x14ac:dyDescent="0.25">
      <c r="B16813" s="151"/>
      <c r="M16813" s="160"/>
    </row>
    <row r="16814" spans="2:13" x14ac:dyDescent="0.25">
      <c r="B16814" s="151"/>
      <c r="M16814" s="160"/>
    </row>
    <row r="16815" spans="2:13" x14ac:dyDescent="0.25">
      <c r="B16815" s="151"/>
      <c r="M16815" s="160"/>
    </row>
    <row r="16816" spans="2:13" x14ac:dyDescent="0.25">
      <c r="B16816" s="151"/>
      <c r="M16816" s="160"/>
    </row>
    <row r="16817" spans="2:13" x14ac:dyDescent="0.25">
      <c r="B16817" s="151"/>
      <c r="M16817" s="160"/>
    </row>
    <row r="16818" spans="2:13" x14ac:dyDescent="0.25">
      <c r="B16818" s="151"/>
      <c r="M16818" s="160"/>
    </row>
    <row r="16819" spans="2:13" x14ac:dyDescent="0.25">
      <c r="B16819" s="151"/>
      <c r="M16819" s="160"/>
    </row>
    <row r="16820" spans="2:13" x14ac:dyDescent="0.25">
      <c r="B16820" s="151"/>
      <c r="M16820" s="160"/>
    </row>
    <row r="16821" spans="2:13" x14ac:dyDescent="0.25">
      <c r="B16821" s="151"/>
      <c r="M16821" s="160"/>
    </row>
    <row r="16822" spans="2:13" x14ac:dyDescent="0.25">
      <c r="B16822" s="151"/>
      <c r="M16822" s="160"/>
    </row>
    <row r="16823" spans="2:13" x14ac:dyDescent="0.25">
      <c r="B16823" s="151"/>
      <c r="M16823" s="160"/>
    </row>
    <row r="16824" spans="2:13" x14ac:dyDescent="0.25">
      <c r="B16824" s="151"/>
      <c r="M16824" s="160"/>
    </row>
    <row r="16825" spans="2:13" x14ac:dyDescent="0.25">
      <c r="B16825" s="151"/>
      <c r="M16825" s="160"/>
    </row>
    <row r="16826" spans="2:13" x14ac:dyDescent="0.25">
      <c r="B16826" s="151"/>
      <c r="M16826" s="160"/>
    </row>
    <row r="16827" spans="2:13" x14ac:dyDescent="0.25">
      <c r="B16827" s="151"/>
      <c r="M16827" s="160"/>
    </row>
    <row r="16828" spans="2:13" x14ac:dyDescent="0.25">
      <c r="B16828" s="151"/>
      <c r="M16828" s="160"/>
    </row>
    <row r="16829" spans="2:13" x14ac:dyDescent="0.25">
      <c r="B16829" s="151"/>
      <c r="M16829" s="160"/>
    </row>
    <row r="16830" spans="2:13" x14ac:dyDescent="0.25">
      <c r="B16830" s="151"/>
      <c r="M16830" s="160"/>
    </row>
    <row r="16831" spans="2:13" x14ac:dyDescent="0.25">
      <c r="B16831" s="151"/>
      <c r="M16831" s="160"/>
    </row>
    <row r="16832" spans="2:13" x14ac:dyDescent="0.25">
      <c r="B16832" s="151"/>
      <c r="M16832" s="160"/>
    </row>
    <row r="16833" spans="2:13" x14ac:dyDescent="0.25">
      <c r="B16833" s="151"/>
      <c r="M16833" s="160"/>
    </row>
    <row r="16834" spans="2:13" x14ac:dyDescent="0.25">
      <c r="B16834" s="151"/>
      <c r="M16834" s="160"/>
    </row>
    <row r="16835" spans="2:13" x14ac:dyDescent="0.25">
      <c r="B16835" s="151"/>
      <c r="M16835" s="160"/>
    </row>
    <row r="16836" spans="2:13" x14ac:dyDescent="0.25">
      <c r="B16836" s="151"/>
      <c r="M16836" s="160"/>
    </row>
    <row r="16837" spans="2:13" x14ac:dyDescent="0.25">
      <c r="B16837" s="151"/>
      <c r="M16837" s="160"/>
    </row>
    <row r="16838" spans="2:13" x14ac:dyDescent="0.25">
      <c r="B16838" s="151"/>
      <c r="M16838" s="160"/>
    </row>
    <row r="16839" spans="2:13" x14ac:dyDescent="0.25">
      <c r="B16839" s="151"/>
      <c r="M16839" s="160"/>
    </row>
    <row r="16840" spans="2:13" x14ac:dyDescent="0.25">
      <c r="B16840" s="151"/>
      <c r="M16840" s="160"/>
    </row>
    <row r="16841" spans="2:13" x14ac:dyDescent="0.25">
      <c r="B16841" s="151"/>
      <c r="M16841" s="160"/>
    </row>
    <row r="16842" spans="2:13" x14ac:dyDescent="0.25">
      <c r="B16842" s="151"/>
      <c r="M16842" s="160"/>
    </row>
    <row r="16843" spans="2:13" x14ac:dyDescent="0.25">
      <c r="B16843" s="151"/>
      <c r="M16843" s="160"/>
    </row>
    <row r="16844" spans="2:13" x14ac:dyDescent="0.25">
      <c r="B16844" s="151"/>
      <c r="M16844" s="160"/>
    </row>
    <row r="16845" spans="2:13" x14ac:dyDescent="0.25">
      <c r="B16845" s="151"/>
      <c r="M16845" s="160"/>
    </row>
    <row r="16846" spans="2:13" x14ac:dyDescent="0.25">
      <c r="B16846" s="151"/>
      <c r="M16846" s="160"/>
    </row>
    <row r="16847" spans="2:13" x14ac:dyDescent="0.25">
      <c r="B16847" s="151"/>
      <c r="M16847" s="160"/>
    </row>
    <row r="16848" spans="2:13" x14ac:dyDescent="0.25">
      <c r="B16848" s="151"/>
      <c r="M16848" s="160"/>
    </row>
    <row r="16849" spans="2:13" x14ac:dyDescent="0.25">
      <c r="B16849" s="151"/>
      <c r="M16849" s="160"/>
    </row>
    <row r="16850" spans="2:13" x14ac:dyDescent="0.25">
      <c r="B16850" s="151"/>
      <c r="M16850" s="160"/>
    </row>
    <row r="16851" spans="2:13" x14ac:dyDescent="0.25">
      <c r="B16851" s="151"/>
      <c r="M16851" s="160"/>
    </row>
    <row r="16852" spans="2:13" x14ac:dyDescent="0.25">
      <c r="B16852" s="151"/>
      <c r="M16852" s="160"/>
    </row>
    <row r="16853" spans="2:13" x14ac:dyDescent="0.25">
      <c r="B16853" s="151"/>
      <c r="M16853" s="160"/>
    </row>
    <row r="16854" spans="2:13" x14ac:dyDescent="0.25">
      <c r="B16854" s="151"/>
      <c r="M16854" s="160"/>
    </row>
    <row r="16855" spans="2:13" x14ac:dyDescent="0.25">
      <c r="B16855" s="151"/>
      <c r="M16855" s="160"/>
    </row>
    <row r="16856" spans="2:13" x14ac:dyDescent="0.25">
      <c r="B16856" s="151"/>
      <c r="M16856" s="160"/>
    </row>
    <row r="16857" spans="2:13" x14ac:dyDescent="0.25">
      <c r="B16857" s="151"/>
      <c r="M16857" s="160"/>
    </row>
    <row r="16858" spans="2:13" x14ac:dyDescent="0.25">
      <c r="B16858" s="151"/>
      <c r="M16858" s="160"/>
    </row>
    <row r="16859" spans="2:13" x14ac:dyDescent="0.25">
      <c r="B16859" s="151"/>
      <c r="M16859" s="160"/>
    </row>
    <row r="16860" spans="2:13" x14ac:dyDescent="0.25">
      <c r="B16860" s="151"/>
      <c r="M16860" s="160"/>
    </row>
    <row r="16861" spans="2:13" x14ac:dyDescent="0.25">
      <c r="B16861" s="151"/>
      <c r="M16861" s="160"/>
    </row>
    <row r="16862" spans="2:13" x14ac:dyDescent="0.25">
      <c r="B16862" s="151"/>
      <c r="M16862" s="160"/>
    </row>
    <row r="16863" spans="2:13" x14ac:dyDescent="0.25">
      <c r="B16863" s="151"/>
      <c r="M16863" s="160"/>
    </row>
    <row r="16864" spans="2:13" x14ac:dyDescent="0.25">
      <c r="B16864" s="151"/>
      <c r="M16864" s="160"/>
    </row>
    <row r="16865" spans="2:13" x14ac:dyDescent="0.25">
      <c r="B16865" s="151"/>
      <c r="M16865" s="160"/>
    </row>
    <row r="16866" spans="2:13" x14ac:dyDescent="0.25">
      <c r="B16866" s="151"/>
      <c r="M16866" s="160"/>
    </row>
    <row r="16867" spans="2:13" x14ac:dyDescent="0.25">
      <c r="B16867" s="151"/>
      <c r="M16867" s="160"/>
    </row>
    <row r="16868" spans="2:13" x14ac:dyDescent="0.25">
      <c r="B16868" s="151"/>
      <c r="M16868" s="160"/>
    </row>
    <row r="16869" spans="2:13" x14ac:dyDescent="0.25">
      <c r="B16869" s="151"/>
      <c r="M16869" s="160"/>
    </row>
    <row r="16870" spans="2:13" x14ac:dyDescent="0.25">
      <c r="B16870" s="151"/>
      <c r="M16870" s="160"/>
    </row>
    <row r="16871" spans="2:13" x14ac:dyDescent="0.25">
      <c r="B16871" s="151"/>
      <c r="M16871" s="160"/>
    </row>
    <row r="16872" spans="2:13" x14ac:dyDescent="0.25">
      <c r="B16872" s="151"/>
      <c r="M16872" s="160"/>
    </row>
    <row r="16873" spans="2:13" x14ac:dyDescent="0.25">
      <c r="B16873" s="151"/>
      <c r="M16873" s="160"/>
    </row>
    <row r="16874" spans="2:13" x14ac:dyDescent="0.25">
      <c r="B16874" s="151"/>
      <c r="M16874" s="160"/>
    </row>
    <row r="16875" spans="2:13" x14ac:dyDescent="0.25">
      <c r="B16875" s="151"/>
      <c r="M16875" s="160"/>
    </row>
    <row r="16876" spans="2:13" x14ac:dyDescent="0.25">
      <c r="B16876" s="151"/>
      <c r="M16876" s="160"/>
    </row>
    <row r="16877" spans="2:13" x14ac:dyDescent="0.25">
      <c r="B16877" s="151"/>
      <c r="M16877" s="160"/>
    </row>
    <row r="16878" spans="2:13" x14ac:dyDescent="0.25">
      <c r="B16878" s="151"/>
      <c r="M16878" s="160"/>
    </row>
    <row r="16879" spans="2:13" x14ac:dyDescent="0.25">
      <c r="B16879" s="151"/>
      <c r="M16879" s="160"/>
    </row>
    <row r="16880" spans="2:13" x14ac:dyDescent="0.25">
      <c r="B16880" s="151"/>
      <c r="M16880" s="160"/>
    </row>
    <row r="16881" spans="2:13" x14ac:dyDescent="0.25">
      <c r="B16881" s="151"/>
      <c r="M16881" s="160"/>
    </row>
    <row r="16882" spans="2:13" x14ac:dyDescent="0.25">
      <c r="B16882" s="151"/>
      <c r="M16882" s="160"/>
    </row>
    <row r="16883" spans="2:13" x14ac:dyDescent="0.25">
      <c r="B16883" s="151"/>
      <c r="M16883" s="160"/>
    </row>
    <row r="16884" spans="2:13" x14ac:dyDescent="0.25">
      <c r="B16884" s="151"/>
      <c r="M16884" s="160"/>
    </row>
    <row r="16885" spans="2:13" x14ac:dyDescent="0.25">
      <c r="B16885" s="151"/>
      <c r="M16885" s="160"/>
    </row>
    <row r="16886" spans="2:13" x14ac:dyDescent="0.25">
      <c r="B16886" s="151"/>
      <c r="M16886" s="160"/>
    </row>
    <row r="16887" spans="2:13" x14ac:dyDescent="0.25">
      <c r="B16887" s="151"/>
      <c r="M16887" s="160"/>
    </row>
    <row r="16888" spans="2:13" x14ac:dyDescent="0.25">
      <c r="B16888" s="151"/>
      <c r="M16888" s="160"/>
    </row>
    <row r="16889" spans="2:13" x14ac:dyDescent="0.25">
      <c r="B16889" s="151"/>
      <c r="M16889" s="160"/>
    </row>
    <row r="16890" spans="2:13" x14ac:dyDescent="0.25">
      <c r="B16890" s="151"/>
      <c r="M16890" s="160"/>
    </row>
    <row r="16891" spans="2:13" x14ac:dyDescent="0.25">
      <c r="B16891" s="151"/>
      <c r="M16891" s="160"/>
    </row>
    <row r="16892" spans="2:13" x14ac:dyDescent="0.25">
      <c r="B16892" s="151"/>
      <c r="M16892" s="160"/>
    </row>
    <row r="16893" spans="2:13" x14ac:dyDescent="0.25">
      <c r="B16893" s="151"/>
      <c r="M16893" s="160"/>
    </row>
    <row r="16894" spans="2:13" x14ac:dyDescent="0.25">
      <c r="B16894" s="151"/>
      <c r="M16894" s="160"/>
    </row>
    <row r="16895" spans="2:13" x14ac:dyDescent="0.25">
      <c r="B16895" s="151"/>
      <c r="M16895" s="160"/>
    </row>
    <row r="16896" spans="2:13" x14ac:dyDescent="0.25">
      <c r="B16896" s="151"/>
      <c r="M16896" s="160"/>
    </row>
    <row r="16897" spans="2:13" x14ac:dyDescent="0.25">
      <c r="B16897" s="151"/>
      <c r="M16897" s="160"/>
    </row>
    <row r="16898" spans="2:13" x14ac:dyDescent="0.25">
      <c r="B16898" s="151"/>
      <c r="M16898" s="160"/>
    </row>
    <row r="16899" spans="2:13" x14ac:dyDescent="0.25">
      <c r="B16899" s="151"/>
      <c r="M16899" s="160"/>
    </row>
    <row r="16900" spans="2:13" x14ac:dyDescent="0.25">
      <c r="B16900" s="151"/>
      <c r="M16900" s="160"/>
    </row>
    <row r="16901" spans="2:13" x14ac:dyDescent="0.25">
      <c r="B16901" s="151"/>
      <c r="M16901" s="160"/>
    </row>
    <row r="16902" spans="2:13" x14ac:dyDescent="0.25">
      <c r="B16902" s="151"/>
      <c r="M16902" s="160"/>
    </row>
    <row r="16903" spans="2:13" x14ac:dyDescent="0.25">
      <c r="B16903" s="151"/>
      <c r="M16903" s="160"/>
    </row>
    <row r="16904" spans="2:13" x14ac:dyDescent="0.25">
      <c r="B16904" s="151"/>
      <c r="M16904" s="160"/>
    </row>
    <row r="16905" spans="2:13" x14ac:dyDescent="0.25">
      <c r="B16905" s="151"/>
      <c r="M16905" s="160"/>
    </row>
    <row r="16906" spans="2:13" x14ac:dyDescent="0.25">
      <c r="B16906" s="151"/>
      <c r="M16906" s="160"/>
    </row>
    <row r="16907" spans="2:13" x14ac:dyDescent="0.25">
      <c r="B16907" s="151"/>
      <c r="M16907" s="160"/>
    </row>
    <row r="16908" spans="2:13" x14ac:dyDescent="0.25">
      <c r="B16908" s="151"/>
      <c r="M16908" s="160"/>
    </row>
    <row r="16909" spans="2:13" x14ac:dyDescent="0.25">
      <c r="B16909" s="151"/>
      <c r="M16909" s="160"/>
    </row>
    <row r="16910" spans="2:13" x14ac:dyDescent="0.25">
      <c r="B16910" s="151"/>
      <c r="M16910" s="160"/>
    </row>
    <row r="16911" spans="2:13" x14ac:dyDescent="0.25">
      <c r="B16911" s="151"/>
      <c r="M16911" s="160"/>
    </row>
    <row r="16912" spans="2:13" x14ac:dyDescent="0.25">
      <c r="B16912" s="151"/>
      <c r="M16912" s="160"/>
    </row>
    <row r="16913" spans="2:13" x14ac:dyDescent="0.25">
      <c r="B16913" s="151"/>
      <c r="M16913" s="160"/>
    </row>
    <row r="16914" spans="2:13" x14ac:dyDescent="0.25">
      <c r="B16914" s="151"/>
      <c r="M16914" s="160"/>
    </row>
    <row r="16915" spans="2:13" x14ac:dyDescent="0.25">
      <c r="B16915" s="151"/>
      <c r="M16915" s="160"/>
    </row>
    <row r="16916" spans="2:13" x14ac:dyDescent="0.25">
      <c r="B16916" s="151"/>
      <c r="M16916" s="160"/>
    </row>
    <row r="16917" spans="2:13" x14ac:dyDescent="0.25">
      <c r="B16917" s="151"/>
      <c r="M16917" s="160"/>
    </row>
    <row r="16918" spans="2:13" x14ac:dyDescent="0.25">
      <c r="B16918" s="151"/>
      <c r="M16918" s="160"/>
    </row>
    <row r="16919" spans="2:13" x14ac:dyDescent="0.25">
      <c r="B16919" s="151"/>
      <c r="M16919" s="160"/>
    </row>
    <row r="16920" spans="2:13" x14ac:dyDescent="0.25">
      <c r="B16920" s="151"/>
      <c r="M16920" s="160"/>
    </row>
    <row r="16921" spans="2:13" x14ac:dyDescent="0.25">
      <c r="B16921" s="151"/>
      <c r="M16921" s="160"/>
    </row>
    <row r="16922" spans="2:13" x14ac:dyDescent="0.25">
      <c r="B16922" s="151"/>
      <c r="M16922" s="160"/>
    </row>
    <row r="16923" spans="2:13" x14ac:dyDescent="0.25">
      <c r="B16923" s="151"/>
      <c r="M16923" s="160"/>
    </row>
    <row r="16924" spans="2:13" x14ac:dyDescent="0.25">
      <c r="B16924" s="151"/>
      <c r="M16924" s="160"/>
    </row>
    <row r="16925" spans="2:13" x14ac:dyDescent="0.25">
      <c r="B16925" s="151"/>
      <c r="M16925" s="160"/>
    </row>
    <row r="16926" spans="2:13" x14ac:dyDescent="0.25">
      <c r="B16926" s="151"/>
      <c r="M16926" s="160"/>
    </row>
    <row r="16927" spans="2:13" x14ac:dyDescent="0.25">
      <c r="B16927" s="151"/>
      <c r="M16927" s="160"/>
    </row>
    <row r="16928" spans="2:13" x14ac:dyDescent="0.25">
      <c r="B16928" s="151"/>
      <c r="M16928" s="160"/>
    </row>
    <row r="16929" spans="2:13" x14ac:dyDescent="0.25">
      <c r="B16929" s="151"/>
      <c r="M16929" s="160"/>
    </row>
    <row r="16930" spans="2:13" x14ac:dyDescent="0.25">
      <c r="B16930" s="151"/>
      <c r="M16930" s="160"/>
    </row>
    <row r="16931" spans="2:13" x14ac:dyDescent="0.25">
      <c r="B16931" s="151"/>
      <c r="M16931" s="160"/>
    </row>
    <row r="16932" spans="2:13" x14ac:dyDescent="0.25">
      <c r="B16932" s="151"/>
      <c r="M16932" s="160"/>
    </row>
    <row r="16933" spans="2:13" x14ac:dyDescent="0.25">
      <c r="B16933" s="151"/>
      <c r="M16933" s="160"/>
    </row>
    <row r="16934" spans="2:13" x14ac:dyDescent="0.25">
      <c r="B16934" s="151"/>
      <c r="M16934" s="160"/>
    </row>
    <row r="16935" spans="2:13" x14ac:dyDescent="0.25">
      <c r="B16935" s="151"/>
      <c r="M16935" s="160"/>
    </row>
    <row r="16936" spans="2:13" x14ac:dyDescent="0.25">
      <c r="B16936" s="151"/>
      <c r="M16936" s="160"/>
    </row>
    <row r="16937" spans="2:13" x14ac:dyDescent="0.25">
      <c r="B16937" s="151"/>
      <c r="M16937" s="160"/>
    </row>
    <row r="16938" spans="2:13" x14ac:dyDescent="0.25">
      <c r="B16938" s="151"/>
      <c r="M16938" s="160"/>
    </row>
    <row r="16939" spans="2:13" x14ac:dyDescent="0.25">
      <c r="B16939" s="151"/>
      <c r="M16939" s="160"/>
    </row>
    <row r="16940" spans="2:13" x14ac:dyDescent="0.25">
      <c r="B16940" s="151"/>
      <c r="M16940" s="160"/>
    </row>
    <row r="16941" spans="2:13" x14ac:dyDescent="0.25">
      <c r="B16941" s="151"/>
      <c r="M16941" s="160"/>
    </row>
    <row r="16942" spans="2:13" x14ac:dyDescent="0.25">
      <c r="B16942" s="151"/>
      <c r="M16942" s="160"/>
    </row>
    <row r="16943" spans="2:13" x14ac:dyDescent="0.25">
      <c r="B16943" s="151"/>
      <c r="M16943" s="160"/>
    </row>
    <row r="16944" spans="2:13" x14ac:dyDescent="0.25">
      <c r="B16944" s="151"/>
      <c r="M16944" s="160"/>
    </row>
    <row r="16945" spans="2:13" x14ac:dyDescent="0.25">
      <c r="B16945" s="151"/>
      <c r="M16945" s="160"/>
    </row>
    <row r="16946" spans="2:13" x14ac:dyDescent="0.25">
      <c r="B16946" s="151"/>
      <c r="M16946" s="160"/>
    </row>
    <row r="16947" spans="2:13" x14ac:dyDescent="0.25">
      <c r="B16947" s="151"/>
      <c r="M16947" s="160"/>
    </row>
    <row r="16948" spans="2:13" x14ac:dyDescent="0.25">
      <c r="B16948" s="151"/>
      <c r="M16948" s="160"/>
    </row>
    <row r="16949" spans="2:13" x14ac:dyDescent="0.25">
      <c r="B16949" s="151"/>
      <c r="M16949" s="160"/>
    </row>
    <row r="16950" spans="2:13" x14ac:dyDescent="0.25">
      <c r="B16950" s="151"/>
      <c r="M16950" s="160"/>
    </row>
    <row r="16951" spans="2:13" x14ac:dyDescent="0.25">
      <c r="B16951" s="151"/>
      <c r="M16951" s="160"/>
    </row>
    <row r="16952" spans="2:13" x14ac:dyDescent="0.25">
      <c r="B16952" s="151"/>
      <c r="M16952" s="160"/>
    </row>
    <row r="16953" spans="2:13" x14ac:dyDescent="0.25">
      <c r="B16953" s="151"/>
      <c r="M16953" s="160"/>
    </row>
    <row r="16954" spans="2:13" x14ac:dyDescent="0.25">
      <c r="B16954" s="151"/>
      <c r="M16954" s="160"/>
    </row>
    <row r="16955" spans="2:13" x14ac:dyDescent="0.25">
      <c r="B16955" s="151"/>
      <c r="M16955" s="160"/>
    </row>
    <row r="16956" spans="2:13" x14ac:dyDescent="0.25">
      <c r="B16956" s="151"/>
      <c r="M16956" s="160"/>
    </row>
    <row r="16957" spans="2:13" x14ac:dyDescent="0.25">
      <c r="B16957" s="151"/>
      <c r="M16957" s="160"/>
    </row>
    <row r="16958" spans="2:13" x14ac:dyDescent="0.25">
      <c r="B16958" s="151"/>
      <c r="M16958" s="160"/>
    </row>
    <row r="16959" spans="2:13" x14ac:dyDescent="0.25">
      <c r="B16959" s="151"/>
      <c r="M16959" s="160"/>
    </row>
    <row r="16960" spans="2:13" x14ac:dyDescent="0.25">
      <c r="B16960" s="151"/>
      <c r="M16960" s="160"/>
    </row>
    <row r="16961" spans="2:13" x14ac:dyDescent="0.25">
      <c r="B16961" s="151"/>
      <c r="M16961" s="160"/>
    </row>
    <row r="16962" spans="2:13" x14ac:dyDescent="0.25">
      <c r="B16962" s="151"/>
      <c r="M16962" s="160"/>
    </row>
    <row r="16963" spans="2:13" x14ac:dyDescent="0.25">
      <c r="B16963" s="151"/>
      <c r="M16963" s="160"/>
    </row>
    <row r="16964" spans="2:13" x14ac:dyDescent="0.25">
      <c r="B16964" s="151"/>
      <c r="M16964" s="160"/>
    </row>
    <row r="16965" spans="2:13" x14ac:dyDescent="0.25">
      <c r="B16965" s="151"/>
      <c r="M16965" s="160"/>
    </row>
    <row r="16966" spans="2:13" x14ac:dyDescent="0.25">
      <c r="B16966" s="151"/>
      <c r="M16966" s="160"/>
    </row>
    <row r="16967" spans="2:13" x14ac:dyDescent="0.25">
      <c r="B16967" s="151"/>
      <c r="M16967" s="160"/>
    </row>
    <row r="16968" spans="2:13" x14ac:dyDescent="0.25">
      <c r="B16968" s="151"/>
      <c r="M16968" s="160"/>
    </row>
    <row r="16969" spans="2:13" x14ac:dyDescent="0.25">
      <c r="B16969" s="151"/>
      <c r="M16969" s="160"/>
    </row>
    <row r="16970" spans="2:13" x14ac:dyDescent="0.25">
      <c r="B16970" s="151"/>
      <c r="M16970" s="160"/>
    </row>
    <row r="16971" spans="2:13" x14ac:dyDescent="0.25">
      <c r="B16971" s="151"/>
      <c r="M16971" s="160"/>
    </row>
    <row r="16972" spans="2:13" x14ac:dyDescent="0.25">
      <c r="B16972" s="151"/>
      <c r="M16972" s="160"/>
    </row>
    <row r="16973" spans="2:13" x14ac:dyDescent="0.25">
      <c r="B16973" s="151"/>
      <c r="M16973" s="160"/>
    </row>
    <row r="16974" spans="2:13" x14ac:dyDescent="0.25">
      <c r="B16974" s="151"/>
      <c r="M16974" s="160"/>
    </row>
    <row r="16975" spans="2:13" x14ac:dyDescent="0.25">
      <c r="B16975" s="151"/>
      <c r="M16975" s="160"/>
    </row>
    <row r="16976" spans="2:13" x14ac:dyDescent="0.25">
      <c r="B16976" s="151"/>
      <c r="M16976" s="160"/>
    </row>
    <row r="16977" spans="2:13" x14ac:dyDescent="0.25">
      <c r="B16977" s="151"/>
      <c r="M16977" s="160"/>
    </row>
    <row r="16978" spans="2:13" x14ac:dyDescent="0.25">
      <c r="B16978" s="151"/>
      <c r="M16978" s="160"/>
    </row>
    <row r="16979" spans="2:13" x14ac:dyDescent="0.25">
      <c r="B16979" s="151"/>
      <c r="M16979" s="160"/>
    </row>
    <row r="16980" spans="2:13" x14ac:dyDescent="0.25">
      <c r="B16980" s="151"/>
      <c r="M16980" s="160"/>
    </row>
    <row r="16981" spans="2:13" x14ac:dyDescent="0.25">
      <c r="B16981" s="151"/>
      <c r="M16981" s="160"/>
    </row>
    <row r="16982" spans="2:13" x14ac:dyDescent="0.25">
      <c r="B16982" s="151"/>
      <c r="M16982" s="160"/>
    </row>
    <row r="16983" spans="2:13" x14ac:dyDescent="0.25">
      <c r="B16983" s="151"/>
      <c r="M16983" s="160"/>
    </row>
    <row r="16984" spans="2:13" x14ac:dyDescent="0.25">
      <c r="B16984" s="151"/>
      <c r="M16984" s="160"/>
    </row>
    <row r="16985" spans="2:13" x14ac:dyDescent="0.25">
      <c r="B16985" s="151"/>
      <c r="M16985" s="160"/>
    </row>
    <row r="16986" spans="2:13" x14ac:dyDescent="0.25">
      <c r="B16986" s="151"/>
      <c r="M16986" s="160"/>
    </row>
    <row r="16987" spans="2:13" x14ac:dyDescent="0.25">
      <c r="B16987" s="151"/>
      <c r="M16987" s="160"/>
    </row>
    <row r="16988" spans="2:13" x14ac:dyDescent="0.25">
      <c r="B16988" s="151"/>
      <c r="M16988" s="160"/>
    </row>
    <row r="16989" spans="2:13" x14ac:dyDescent="0.25">
      <c r="B16989" s="151"/>
      <c r="M16989" s="160"/>
    </row>
    <row r="16990" spans="2:13" x14ac:dyDescent="0.25">
      <c r="B16990" s="151"/>
      <c r="M16990" s="160"/>
    </row>
    <row r="16991" spans="2:13" x14ac:dyDescent="0.25">
      <c r="B16991" s="151"/>
      <c r="M16991" s="160"/>
    </row>
    <row r="16992" spans="2:13" x14ac:dyDescent="0.25">
      <c r="B16992" s="151"/>
      <c r="M16992" s="160"/>
    </row>
    <row r="16993" spans="2:13" x14ac:dyDescent="0.25">
      <c r="B16993" s="151"/>
      <c r="M16993" s="160"/>
    </row>
    <row r="16994" spans="2:13" x14ac:dyDescent="0.25">
      <c r="B16994" s="151"/>
      <c r="M16994" s="160"/>
    </row>
    <row r="16995" spans="2:13" x14ac:dyDescent="0.25">
      <c r="B16995" s="151"/>
      <c r="M16995" s="160"/>
    </row>
    <row r="16996" spans="2:13" x14ac:dyDescent="0.25">
      <c r="B16996" s="151"/>
      <c r="M16996" s="160"/>
    </row>
    <row r="16997" spans="2:13" x14ac:dyDescent="0.25">
      <c r="B16997" s="151"/>
      <c r="M16997" s="160"/>
    </row>
    <row r="16998" spans="2:13" x14ac:dyDescent="0.25">
      <c r="B16998" s="151"/>
      <c r="M16998" s="160"/>
    </row>
    <row r="16999" spans="2:13" x14ac:dyDescent="0.25">
      <c r="B16999" s="151"/>
      <c r="M16999" s="160"/>
    </row>
    <row r="17000" spans="2:13" x14ac:dyDescent="0.25">
      <c r="B17000" s="151"/>
      <c r="M17000" s="160"/>
    </row>
    <row r="17001" spans="2:13" x14ac:dyDescent="0.25">
      <c r="B17001" s="151"/>
      <c r="M17001" s="160"/>
    </row>
    <row r="17002" spans="2:13" x14ac:dyDescent="0.25">
      <c r="B17002" s="151"/>
      <c r="M17002" s="160"/>
    </row>
    <row r="17003" spans="2:13" x14ac:dyDescent="0.25">
      <c r="B17003" s="151"/>
      <c r="M17003" s="160"/>
    </row>
    <row r="17004" spans="2:13" x14ac:dyDescent="0.25">
      <c r="B17004" s="151"/>
      <c r="M17004" s="160"/>
    </row>
    <row r="17005" spans="2:13" x14ac:dyDescent="0.25">
      <c r="B17005" s="151"/>
      <c r="M17005" s="160"/>
    </row>
    <row r="17006" spans="2:13" x14ac:dyDescent="0.25">
      <c r="B17006" s="151"/>
      <c r="M17006" s="160"/>
    </row>
    <row r="17007" spans="2:13" x14ac:dyDescent="0.25">
      <c r="B17007" s="151"/>
      <c r="M17007" s="160"/>
    </row>
    <row r="17008" spans="2:13" x14ac:dyDescent="0.25">
      <c r="B17008" s="151"/>
      <c r="M17008" s="160"/>
    </row>
    <row r="17009" spans="2:13" x14ac:dyDescent="0.25">
      <c r="B17009" s="151"/>
      <c r="M17009" s="160"/>
    </row>
    <row r="17010" spans="2:13" x14ac:dyDescent="0.25">
      <c r="B17010" s="151"/>
      <c r="M17010" s="160"/>
    </row>
    <row r="17011" spans="2:13" x14ac:dyDescent="0.25">
      <c r="B17011" s="151"/>
      <c r="M17011" s="160"/>
    </row>
    <row r="17012" spans="2:13" x14ac:dyDescent="0.25">
      <c r="B17012" s="151"/>
      <c r="M17012" s="160"/>
    </row>
    <row r="17013" spans="2:13" x14ac:dyDescent="0.25">
      <c r="B17013" s="151"/>
      <c r="M17013" s="160"/>
    </row>
    <row r="17014" spans="2:13" x14ac:dyDescent="0.25">
      <c r="B17014" s="151"/>
      <c r="M17014" s="160"/>
    </row>
    <row r="17015" spans="2:13" x14ac:dyDescent="0.25">
      <c r="B17015" s="151"/>
      <c r="M17015" s="160"/>
    </row>
    <row r="17016" spans="2:13" x14ac:dyDescent="0.25">
      <c r="B17016" s="151"/>
      <c r="M17016" s="160"/>
    </row>
    <row r="17017" spans="2:13" x14ac:dyDescent="0.25">
      <c r="B17017" s="151"/>
      <c r="M17017" s="160"/>
    </row>
    <row r="17018" spans="2:13" x14ac:dyDescent="0.25">
      <c r="B17018" s="151"/>
      <c r="M17018" s="160"/>
    </row>
    <row r="17019" spans="2:13" x14ac:dyDescent="0.25">
      <c r="B17019" s="151"/>
      <c r="M17019" s="160"/>
    </row>
    <row r="17020" spans="2:13" x14ac:dyDescent="0.25">
      <c r="B17020" s="151"/>
      <c r="M17020" s="160"/>
    </row>
    <row r="17021" spans="2:13" x14ac:dyDescent="0.25">
      <c r="B17021" s="151"/>
      <c r="M17021" s="160"/>
    </row>
    <row r="17022" spans="2:13" x14ac:dyDescent="0.25">
      <c r="B17022" s="151"/>
      <c r="M17022" s="160"/>
    </row>
    <row r="17023" spans="2:13" x14ac:dyDescent="0.25">
      <c r="B17023" s="151"/>
      <c r="M17023" s="160"/>
    </row>
    <row r="17024" spans="2:13" x14ac:dyDescent="0.25">
      <c r="B17024" s="151"/>
      <c r="M17024" s="160"/>
    </row>
    <row r="17025" spans="2:13" x14ac:dyDescent="0.25">
      <c r="B17025" s="151"/>
      <c r="M17025" s="160"/>
    </row>
    <row r="17026" spans="2:13" x14ac:dyDescent="0.25">
      <c r="B17026" s="151"/>
      <c r="M17026" s="160"/>
    </row>
    <row r="17027" spans="2:13" x14ac:dyDescent="0.25">
      <c r="B17027" s="151"/>
      <c r="M17027" s="160"/>
    </row>
    <row r="17028" spans="2:13" x14ac:dyDescent="0.25">
      <c r="B17028" s="151"/>
      <c r="M17028" s="160"/>
    </row>
    <row r="17029" spans="2:13" x14ac:dyDescent="0.25">
      <c r="B17029" s="151"/>
      <c r="M17029" s="160"/>
    </row>
    <row r="17030" spans="2:13" x14ac:dyDescent="0.25">
      <c r="B17030" s="151"/>
      <c r="M17030" s="160"/>
    </row>
    <row r="17031" spans="2:13" x14ac:dyDescent="0.25">
      <c r="B17031" s="151"/>
      <c r="M17031" s="160"/>
    </row>
    <row r="17032" spans="2:13" x14ac:dyDescent="0.25">
      <c r="B17032" s="151"/>
      <c r="M17032" s="160"/>
    </row>
    <row r="17033" spans="2:13" x14ac:dyDescent="0.25">
      <c r="B17033" s="151"/>
      <c r="M17033" s="160"/>
    </row>
    <row r="17034" spans="2:13" x14ac:dyDescent="0.25">
      <c r="B17034" s="151"/>
      <c r="M17034" s="160"/>
    </row>
    <row r="17035" spans="2:13" x14ac:dyDescent="0.25">
      <c r="B17035" s="151"/>
      <c r="M17035" s="160"/>
    </row>
    <row r="17036" spans="2:13" x14ac:dyDescent="0.25">
      <c r="B17036" s="151"/>
      <c r="M17036" s="160"/>
    </row>
    <row r="17037" spans="2:13" x14ac:dyDescent="0.25">
      <c r="B17037" s="151"/>
      <c r="M17037" s="160"/>
    </row>
    <row r="17038" spans="2:13" x14ac:dyDescent="0.25">
      <c r="B17038" s="151"/>
      <c r="M17038" s="160"/>
    </row>
    <row r="17039" spans="2:13" x14ac:dyDescent="0.25">
      <c r="B17039" s="151"/>
      <c r="M17039" s="160"/>
    </row>
    <row r="17040" spans="2:13" x14ac:dyDescent="0.25">
      <c r="B17040" s="151"/>
      <c r="M17040" s="160"/>
    </row>
    <row r="17041" spans="2:13" x14ac:dyDescent="0.25">
      <c r="B17041" s="151"/>
      <c r="M17041" s="160"/>
    </row>
    <row r="17042" spans="2:13" x14ac:dyDescent="0.25">
      <c r="B17042" s="151"/>
      <c r="M17042" s="160"/>
    </row>
    <row r="17043" spans="2:13" x14ac:dyDescent="0.25">
      <c r="B17043" s="151"/>
      <c r="M17043" s="160"/>
    </row>
    <row r="17044" spans="2:13" x14ac:dyDescent="0.25">
      <c r="B17044" s="151"/>
      <c r="M17044" s="160"/>
    </row>
    <row r="17045" spans="2:13" x14ac:dyDescent="0.25">
      <c r="B17045" s="151"/>
      <c r="M17045" s="160"/>
    </row>
    <row r="17046" spans="2:13" x14ac:dyDescent="0.25">
      <c r="B17046" s="151"/>
      <c r="M17046" s="160"/>
    </row>
    <row r="17047" spans="2:13" x14ac:dyDescent="0.25">
      <c r="B17047" s="151"/>
      <c r="M17047" s="160"/>
    </row>
    <row r="17048" spans="2:13" x14ac:dyDescent="0.25">
      <c r="B17048" s="151"/>
      <c r="M17048" s="160"/>
    </row>
    <row r="17049" spans="2:13" x14ac:dyDescent="0.25">
      <c r="B17049" s="151"/>
      <c r="M17049" s="160"/>
    </row>
    <row r="17050" spans="2:13" x14ac:dyDescent="0.25">
      <c r="B17050" s="151"/>
      <c r="M17050" s="160"/>
    </row>
    <row r="17051" spans="2:13" x14ac:dyDescent="0.25">
      <c r="B17051" s="151"/>
      <c r="M17051" s="160"/>
    </row>
    <row r="17052" spans="2:13" x14ac:dyDescent="0.25">
      <c r="B17052" s="151"/>
      <c r="M17052" s="160"/>
    </row>
    <row r="17053" spans="2:13" x14ac:dyDescent="0.25">
      <c r="B17053" s="151"/>
      <c r="M17053" s="160"/>
    </row>
    <row r="17054" spans="2:13" x14ac:dyDescent="0.25">
      <c r="B17054" s="151"/>
      <c r="M17054" s="160"/>
    </row>
    <row r="17055" spans="2:13" x14ac:dyDescent="0.25">
      <c r="B17055" s="151"/>
      <c r="M17055" s="160"/>
    </row>
    <row r="17056" spans="2:13" x14ac:dyDescent="0.25">
      <c r="B17056" s="151"/>
      <c r="M17056" s="160"/>
    </row>
    <row r="17057" spans="2:13" x14ac:dyDescent="0.25">
      <c r="B17057" s="151"/>
      <c r="M17057" s="160"/>
    </row>
    <row r="17058" spans="2:13" x14ac:dyDescent="0.25">
      <c r="B17058" s="151"/>
      <c r="M17058" s="160"/>
    </row>
    <row r="17059" spans="2:13" x14ac:dyDescent="0.25">
      <c r="B17059" s="151"/>
      <c r="M17059" s="160"/>
    </row>
    <row r="17060" spans="2:13" x14ac:dyDescent="0.25">
      <c r="B17060" s="151"/>
      <c r="M17060" s="160"/>
    </row>
    <row r="17061" spans="2:13" x14ac:dyDescent="0.25">
      <c r="B17061" s="151"/>
      <c r="M17061" s="160"/>
    </row>
    <row r="17062" spans="2:13" x14ac:dyDescent="0.25">
      <c r="B17062" s="151"/>
      <c r="M17062" s="160"/>
    </row>
    <row r="17063" spans="2:13" x14ac:dyDescent="0.25">
      <c r="B17063" s="151"/>
      <c r="M17063" s="160"/>
    </row>
    <row r="17064" spans="2:13" x14ac:dyDescent="0.25">
      <c r="B17064" s="151"/>
      <c r="M17064" s="160"/>
    </row>
    <row r="17065" spans="2:13" x14ac:dyDescent="0.25">
      <c r="B17065" s="151"/>
      <c r="M17065" s="160"/>
    </row>
    <row r="17066" spans="2:13" x14ac:dyDescent="0.25">
      <c r="B17066" s="151"/>
      <c r="M17066" s="160"/>
    </row>
    <row r="17067" spans="2:13" x14ac:dyDescent="0.25">
      <c r="B17067" s="151"/>
      <c r="M17067" s="160"/>
    </row>
    <row r="17068" spans="2:13" x14ac:dyDescent="0.25">
      <c r="B17068" s="151"/>
      <c r="M17068" s="160"/>
    </row>
    <row r="17069" spans="2:13" x14ac:dyDescent="0.25">
      <c r="B17069" s="151"/>
      <c r="M17069" s="160"/>
    </row>
    <row r="17070" spans="2:13" x14ac:dyDescent="0.25">
      <c r="B17070" s="151"/>
      <c r="M17070" s="160"/>
    </row>
    <row r="17071" spans="2:13" x14ac:dyDescent="0.25">
      <c r="B17071" s="151"/>
      <c r="M17071" s="160"/>
    </row>
    <row r="17072" spans="2:13" x14ac:dyDescent="0.25">
      <c r="B17072" s="151"/>
      <c r="M17072" s="160"/>
    </row>
    <row r="17073" spans="2:13" x14ac:dyDescent="0.25">
      <c r="B17073" s="151"/>
      <c r="M17073" s="160"/>
    </row>
    <row r="17074" spans="2:13" x14ac:dyDescent="0.25">
      <c r="B17074" s="151"/>
      <c r="M17074" s="160"/>
    </row>
    <row r="17075" spans="2:13" x14ac:dyDescent="0.25">
      <c r="B17075" s="151"/>
      <c r="M17075" s="160"/>
    </row>
    <row r="17076" spans="2:13" x14ac:dyDescent="0.25">
      <c r="B17076" s="151"/>
      <c r="M17076" s="160"/>
    </row>
    <row r="17077" spans="2:13" x14ac:dyDescent="0.25">
      <c r="B17077" s="151"/>
      <c r="M17077" s="160"/>
    </row>
    <row r="17078" spans="2:13" x14ac:dyDescent="0.25">
      <c r="B17078" s="151"/>
      <c r="M17078" s="160"/>
    </row>
    <row r="17079" spans="2:13" x14ac:dyDescent="0.25">
      <c r="B17079" s="151"/>
      <c r="M17079" s="160"/>
    </row>
    <row r="17080" spans="2:13" x14ac:dyDescent="0.25">
      <c r="B17080" s="151"/>
      <c r="M17080" s="160"/>
    </row>
    <row r="17081" spans="2:13" x14ac:dyDescent="0.25">
      <c r="B17081" s="151"/>
      <c r="M17081" s="160"/>
    </row>
    <row r="17082" spans="2:13" x14ac:dyDescent="0.25">
      <c r="B17082" s="151"/>
      <c r="M17082" s="160"/>
    </row>
    <row r="17083" spans="2:13" x14ac:dyDescent="0.25">
      <c r="B17083" s="151"/>
      <c r="M17083" s="160"/>
    </row>
    <row r="17084" spans="2:13" x14ac:dyDescent="0.25">
      <c r="B17084" s="151"/>
      <c r="M17084" s="160"/>
    </row>
    <row r="17085" spans="2:13" x14ac:dyDescent="0.25">
      <c r="B17085" s="151"/>
      <c r="M17085" s="160"/>
    </row>
    <row r="17086" spans="2:13" x14ac:dyDescent="0.25">
      <c r="B17086" s="151"/>
      <c r="M17086" s="160"/>
    </row>
    <row r="17087" spans="2:13" x14ac:dyDescent="0.25">
      <c r="B17087" s="151"/>
      <c r="M17087" s="160"/>
    </row>
    <row r="17088" spans="2:13" x14ac:dyDescent="0.25">
      <c r="B17088" s="151"/>
      <c r="M17088" s="160"/>
    </row>
    <row r="17089" spans="2:13" x14ac:dyDescent="0.25">
      <c r="B17089" s="151"/>
      <c r="M17089" s="160"/>
    </row>
    <row r="17090" spans="2:13" x14ac:dyDescent="0.25">
      <c r="B17090" s="151"/>
      <c r="M17090" s="160"/>
    </row>
    <row r="17091" spans="2:13" x14ac:dyDescent="0.25">
      <c r="B17091" s="151"/>
      <c r="M17091" s="160"/>
    </row>
    <row r="17092" spans="2:13" x14ac:dyDescent="0.25">
      <c r="B17092" s="151"/>
      <c r="M17092" s="160"/>
    </row>
    <row r="17093" spans="2:13" x14ac:dyDescent="0.25">
      <c r="B17093" s="151"/>
      <c r="M17093" s="160"/>
    </row>
    <row r="17094" spans="2:13" x14ac:dyDescent="0.25">
      <c r="B17094" s="151"/>
      <c r="M17094" s="160"/>
    </row>
    <row r="17095" spans="2:13" x14ac:dyDescent="0.25">
      <c r="B17095" s="151"/>
      <c r="M17095" s="160"/>
    </row>
    <row r="17096" spans="2:13" x14ac:dyDescent="0.25">
      <c r="B17096" s="151"/>
      <c r="M17096" s="160"/>
    </row>
    <row r="17097" spans="2:13" x14ac:dyDescent="0.25">
      <c r="B17097" s="151"/>
      <c r="M17097" s="160"/>
    </row>
    <row r="17098" spans="2:13" x14ac:dyDescent="0.25">
      <c r="B17098" s="151"/>
      <c r="M17098" s="160"/>
    </row>
    <row r="17099" spans="2:13" x14ac:dyDescent="0.25">
      <c r="B17099" s="151"/>
      <c r="M17099" s="160"/>
    </row>
    <row r="17100" spans="2:13" x14ac:dyDescent="0.25">
      <c r="B17100" s="151"/>
      <c r="M17100" s="160"/>
    </row>
    <row r="17101" spans="2:13" x14ac:dyDescent="0.25">
      <c r="B17101" s="151"/>
      <c r="M17101" s="160"/>
    </row>
    <row r="17102" spans="2:13" x14ac:dyDescent="0.25">
      <c r="B17102" s="151"/>
      <c r="M17102" s="160"/>
    </row>
    <row r="17103" spans="2:13" x14ac:dyDescent="0.25">
      <c r="B17103" s="151"/>
      <c r="M17103" s="160"/>
    </row>
    <row r="17104" spans="2:13" x14ac:dyDescent="0.25">
      <c r="B17104" s="151"/>
      <c r="M17104" s="160"/>
    </row>
    <row r="17105" spans="2:13" x14ac:dyDescent="0.25">
      <c r="B17105" s="151"/>
      <c r="M17105" s="160"/>
    </row>
    <row r="17106" spans="2:13" x14ac:dyDescent="0.25">
      <c r="B17106" s="151"/>
      <c r="M17106" s="160"/>
    </row>
    <row r="17107" spans="2:13" x14ac:dyDescent="0.25">
      <c r="B17107" s="151"/>
      <c r="M17107" s="160"/>
    </row>
    <row r="17108" spans="2:13" x14ac:dyDescent="0.25">
      <c r="B17108" s="151"/>
      <c r="M17108" s="160"/>
    </row>
    <row r="17109" spans="2:13" x14ac:dyDescent="0.25">
      <c r="B17109" s="151"/>
      <c r="M17109" s="160"/>
    </row>
    <row r="17110" spans="2:13" x14ac:dyDescent="0.25">
      <c r="B17110" s="151"/>
      <c r="M17110" s="160"/>
    </row>
    <row r="17111" spans="2:13" x14ac:dyDescent="0.25">
      <c r="B17111" s="151"/>
      <c r="M17111" s="160"/>
    </row>
    <row r="17112" spans="2:13" x14ac:dyDescent="0.25">
      <c r="B17112" s="151"/>
      <c r="M17112" s="160"/>
    </row>
    <row r="17113" spans="2:13" x14ac:dyDescent="0.25">
      <c r="B17113" s="151"/>
      <c r="M17113" s="160"/>
    </row>
    <row r="17114" spans="2:13" x14ac:dyDescent="0.25">
      <c r="B17114" s="151"/>
      <c r="M17114" s="160"/>
    </row>
    <row r="17115" spans="2:13" x14ac:dyDescent="0.25">
      <c r="B17115" s="151"/>
      <c r="M17115" s="160"/>
    </row>
    <row r="17116" spans="2:13" x14ac:dyDescent="0.25">
      <c r="B17116" s="151"/>
      <c r="M17116" s="160"/>
    </row>
    <row r="17117" spans="2:13" x14ac:dyDescent="0.25">
      <c r="B17117" s="151"/>
      <c r="M17117" s="160"/>
    </row>
    <row r="17118" spans="2:13" x14ac:dyDescent="0.25">
      <c r="B17118" s="151"/>
      <c r="M17118" s="160"/>
    </row>
    <row r="17119" spans="2:13" x14ac:dyDescent="0.25">
      <c r="B17119" s="151"/>
      <c r="M17119" s="160"/>
    </row>
    <row r="17120" spans="2:13" x14ac:dyDescent="0.25">
      <c r="B17120" s="151"/>
      <c r="M17120" s="160"/>
    </row>
    <row r="17121" spans="2:13" x14ac:dyDescent="0.25">
      <c r="B17121" s="151"/>
      <c r="M17121" s="160"/>
    </row>
    <row r="17122" spans="2:13" x14ac:dyDescent="0.25">
      <c r="B17122" s="151"/>
      <c r="M17122" s="160"/>
    </row>
    <row r="17123" spans="2:13" x14ac:dyDescent="0.25">
      <c r="B17123" s="151"/>
      <c r="M17123" s="160"/>
    </row>
    <row r="17124" spans="2:13" x14ac:dyDescent="0.25">
      <c r="B17124" s="151"/>
      <c r="M17124" s="160"/>
    </row>
    <row r="17125" spans="2:13" x14ac:dyDescent="0.25">
      <c r="B17125" s="151"/>
      <c r="M17125" s="160"/>
    </row>
    <row r="17126" spans="2:13" x14ac:dyDescent="0.25">
      <c r="B17126" s="151"/>
      <c r="M17126" s="160"/>
    </row>
    <row r="17127" spans="2:13" x14ac:dyDescent="0.25">
      <c r="B17127" s="151"/>
      <c r="M17127" s="160"/>
    </row>
    <row r="17128" spans="2:13" x14ac:dyDescent="0.25">
      <c r="B17128" s="151"/>
      <c r="M17128" s="160"/>
    </row>
    <row r="17129" spans="2:13" x14ac:dyDescent="0.25">
      <c r="B17129" s="151"/>
      <c r="M17129" s="160"/>
    </row>
    <row r="17130" spans="2:13" x14ac:dyDescent="0.25">
      <c r="B17130" s="151"/>
      <c r="M17130" s="160"/>
    </row>
    <row r="17131" spans="2:13" x14ac:dyDescent="0.25">
      <c r="B17131" s="151"/>
      <c r="M17131" s="160"/>
    </row>
    <row r="17132" spans="2:13" x14ac:dyDescent="0.25">
      <c r="B17132" s="151"/>
      <c r="M17132" s="160"/>
    </row>
    <row r="17133" spans="2:13" x14ac:dyDescent="0.25">
      <c r="B17133" s="151"/>
      <c r="M17133" s="160"/>
    </row>
    <row r="17134" spans="2:13" x14ac:dyDescent="0.25">
      <c r="B17134" s="151"/>
      <c r="M17134" s="160"/>
    </row>
    <row r="17135" spans="2:13" x14ac:dyDescent="0.25">
      <c r="B17135" s="151"/>
      <c r="M17135" s="160"/>
    </row>
    <row r="17136" spans="2:13" x14ac:dyDescent="0.25">
      <c r="B17136" s="151"/>
      <c r="M17136" s="160"/>
    </row>
    <row r="17137" spans="2:13" x14ac:dyDescent="0.25">
      <c r="B17137" s="151"/>
      <c r="M17137" s="160"/>
    </row>
    <row r="17138" spans="2:13" x14ac:dyDescent="0.25">
      <c r="B17138" s="151"/>
      <c r="M17138" s="160"/>
    </row>
    <row r="17139" spans="2:13" x14ac:dyDescent="0.25">
      <c r="B17139" s="151"/>
      <c r="M17139" s="160"/>
    </row>
    <row r="17140" spans="2:13" x14ac:dyDescent="0.25">
      <c r="B17140" s="151"/>
      <c r="M17140" s="160"/>
    </row>
    <row r="17141" spans="2:13" x14ac:dyDescent="0.25">
      <c r="B17141" s="151"/>
      <c r="M17141" s="160"/>
    </row>
    <row r="17142" spans="2:13" x14ac:dyDescent="0.25">
      <c r="B17142" s="151"/>
      <c r="M17142" s="160"/>
    </row>
    <row r="17143" spans="2:13" x14ac:dyDescent="0.25">
      <c r="B17143" s="151"/>
      <c r="M17143" s="160"/>
    </row>
    <row r="17144" spans="2:13" x14ac:dyDescent="0.25">
      <c r="B17144" s="151"/>
      <c r="M17144" s="160"/>
    </row>
    <row r="17145" spans="2:13" x14ac:dyDescent="0.25">
      <c r="B17145" s="151"/>
      <c r="M17145" s="160"/>
    </row>
    <row r="17146" spans="2:13" x14ac:dyDescent="0.25">
      <c r="B17146" s="151"/>
      <c r="M17146" s="160"/>
    </row>
    <row r="17147" spans="2:13" x14ac:dyDescent="0.25">
      <c r="B17147" s="151"/>
      <c r="M17147" s="160"/>
    </row>
    <row r="17148" spans="2:13" x14ac:dyDescent="0.25">
      <c r="B17148" s="151"/>
      <c r="M17148" s="160"/>
    </row>
    <row r="17149" spans="2:13" x14ac:dyDescent="0.25">
      <c r="B17149" s="151"/>
      <c r="M17149" s="160"/>
    </row>
    <row r="17150" spans="2:13" x14ac:dyDescent="0.25">
      <c r="B17150" s="151"/>
      <c r="M17150" s="160"/>
    </row>
    <row r="17151" spans="2:13" x14ac:dyDescent="0.25">
      <c r="B17151" s="151"/>
      <c r="M17151" s="160"/>
    </row>
    <row r="17152" spans="2:13" x14ac:dyDescent="0.25">
      <c r="B17152" s="151"/>
      <c r="M17152" s="160"/>
    </row>
    <row r="17153" spans="2:13" x14ac:dyDescent="0.25">
      <c r="B17153" s="151"/>
      <c r="M17153" s="160"/>
    </row>
    <row r="17154" spans="2:13" x14ac:dyDescent="0.25">
      <c r="B17154" s="151"/>
      <c r="M17154" s="160"/>
    </row>
    <row r="17155" spans="2:13" x14ac:dyDescent="0.25">
      <c r="B17155" s="151"/>
      <c r="M17155" s="160"/>
    </row>
    <row r="17156" spans="2:13" x14ac:dyDescent="0.25">
      <c r="B17156" s="151"/>
      <c r="M17156" s="160"/>
    </row>
    <row r="17157" spans="2:13" x14ac:dyDescent="0.25">
      <c r="B17157" s="151"/>
      <c r="M17157" s="160"/>
    </row>
    <row r="17158" spans="2:13" x14ac:dyDescent="0.25">
      <c r="B17158" s="151"/>
      <c r="M17158" s="160"/>
    </row>
    <row r="17159" spans="2:13" x14ac:dyDescent="0.25">
      <c r="B17159" s="151"/>
      <c r="M17159" s="160"/>
    </row>
    <row r="17160" spans="2:13" x14ac:dyDescent="0.25">
      <c r="B17160" s="151"/>
      <c r="M17160" s="160"/>
    </row>
    <row r="17161" spans="2:13" x14ac:dyDescent="0.25">
      <c r="B17161" s="151"/>
      <c r="M17161" s="160"/>
    </row>
    <row r="17162" spans="2:13" x14ac:dyDescent="0.25">
      <c r="B17162" s="151"/>
      <c r="M17162" s="160"/>
    </row>
    <row r="17163" spans="2:13" x14ac:dyDescent="0.25">
      <c r="B17163" s="151"/>
      <c r="M17163" s="160"/>
    </row>
    <row r="17164" spans="2:13" x14ac:dyDescent="0.25">
      <c r="B17164" s="151"/>
      <c r="M17164" s="160"/>
    </row>
    <row r="17165" spans="2:13" x14ac:dyDescent="0.25">
      <c r="B17165" s="151"/>
      <c r="M17165" s="160"/>
    </row>
    <row r="17166" spans="2:13" x14ac:dyDescent="0.25">
      <c r="B17166" s="151"/>
      <c r="M17166" s="160"/>
    </row>
    <row r="17167" spans="2:13" x14ac:dyDescent="0.25">
      <c r="B17167" s="151"/>
      <c r="M17167" s="160"/>
    </row>
    <row r="17168" spans="2:13" x14ac:dyDescent="0.25">
      <c r="B17168" s="151"/>
      <c r="M17168" s="160"/>
    </row>
    <row r="17169" spans="2:13" x14ac:dyDescent="0.25">
      <c r="B17169" s="151"/>
      <c r="M17169" s="160"/>
    </row>
    <row r="17170" spans="2:13" x14ac:dyDescent="0.25">
      <c r="B17170" s="151"/>
      <c r="M17170" s="160"/>
    </row>
    <row r="17171" spans="2:13" x14ac:dyDescent="0.25">
      <c r="B17171" s="151"/>
      <c r="M17171" s="160"/>
    </row>
    <row r="17172" spans="2:13" x14ac:dyDescent="0.25">
      <c r="B17172" s="151"/>
      <c r="M17172" s="160"/>
    </row>
    <row r="17173" spans="2:13" x14ac:dyDescent="0.25">
      <c r="B17173" s="151"/>
      <c r="M17173" s="160"/>
    </row>
    <row r="17174" spans="2:13" x14ac:dyDescent="0.25">
      <c r="B17174" s="151"/>
      <c r="M17174" s="160"/>
    </row>
    <row r="17175" spans="2:13" x14ac:dyDescent="0.25">
      <c r="B17175" s="151"/>
      <c r="M17175" s="160"/>
    </row>
    <row r="17176" spans="2:13" x14ac:dyDescent="0.25">
      <c r="B17176" s="151"/>
      <c r="M17176" s="160"/>
    </row>
    <row r="17177" spans="2:13" x14ac:dyDescent="0.25">
      <c r="B17177" s="151"/>
      <c r="M17177" s="160"/>
    </row>
    <row r="17178" spans="2:13" x14ac:dyDescent="0.25">
      <c r="B17178" s="151"/>
      <c r="M17178" s="160"/>
    </row>
    <row r="17179" spans="2:13" x14ac:dyDescent="0.25">
      <c r="B17179" s="151"/>
      <c r="M17179" s="160"/>
    </row>
    <row r="17180" spans="2:13" x14ac:dyDescent="0.25">
      <c r="B17180" s="151"/>
      <c r="M17180" s="160"/>
    </row>
    <row r="17181" spans="2:13" x14ac:dyDescent="0.25">
      <c r="B17181" s="151"/>
      <c r="M17181" s="160"/>
    </row>
    <row r="17182" spans="2:13" x14ac:dyDescent="0.25">
      <c r="B17182" s="151"/>
      <c r="M17182" s="160"/>
    </row>
    <row r="17183" spans="2:13" x14ac:dyDescent="0.25">
      <c r="B17183" s="151"/>
      <c r="M17183" s="160"/>
    </row>
    <row r="17184" spans="2:13" x14ac:dyDescent="0.25">
      <c r="B17184" s="151"/>
      <c r="M17184" s="160"/>
    </row>
    <row r="17185" spans="2:13" x14ac:dyDescent="0.25">
      <c r="B17185" s="151"/>
      <c r="M17185" s="160"/>
    </row>
    <row r="17186" spans="2:13" x14ac:dyDescent="0.25">
      <c r="B17186" s="151"/>
      <c r="M17186" s="160"/>
    </row>
    <row r="17187" spans="2:13" x14ac:dyDescent="0.25">
      <c r="B17187" s="151"/>
      <c r="M17187" s="160"/>
    </row>
    <row r="17188" spans="2:13" x14ac:dyDescent="0.25">
      <c r="B17188" s="151"/>
      <c r="M17188" s="160"/>
    </row>
    <row r="17189" spans="2:13" x14ac:dyDescent="0.25">
      <c r="B17189" s="151"/>
      <c r="M17189" s="160"/>
    </row>
    <row r="17190" spans="2:13" x14ac:dyDescent="0.25">
      <c r="B17190" s="151"/>
      <c r="M17190" s="160"/>
    </row>
    <row r="17191" spans="2:13" x14ac:dyDescent="0.25">
      <c r="B17191" s="151"/>
      <c r="M17191" s="160"/>
    </row>
    <row r="17192" spans="2:13" x14ac:dyDescent="0.25">
      <c r="B17192" s="151"/>
      <c r="M17192" s="160"/>
    </row>
    <row r="17193" spans="2:13" x14ac:dyDescent="0.25">
      <c r="B17193" s="151"/>
      <c r="M17193" s="160"/>
    </row>
    <row r="17194" spans="2:13" x14ac:dyDescent="0.25">
      <c r="B17194" s="151"/>
      <c r="M17194" s="160"/>
    </row>
    <row r="17195" spans="2:13" x14ac:dyDescent="0.25">
      <c r="B17195" s="151"/>
      <c r="M17195" s="160"/>
    </row>
    <row r="17196" spans="2:13" x14ac:dyDescent="0.25">
      <c r="B17196" s="151"/>
      <c r="M17196" s="160"/>
    </row>
    <row r="17197" spans="2:13" x14ac:dyDescent="0.25">
      <c r="B17197" s="151"/>
      <c r="M17197" s="160"/>
    </row>
    <row r="17198" spans="2:13" x14ac:dyDescent="0.25">
      <c r="B17198" s="151"/>
      <c r="M17198" s="160"/>
    </row>
    <row r="17199" spans="2:13" x14ac:dyDescent="0.25">
      <c r="B17199" s="151"/>
      <c r="M17199" s="160"/>
    </row>
    <row r="17200" spans="2:13" x14ac:dyDescent="0.25">
      <c r="B17200" s="151"/>
      <c r="M17200" s="160"/>
    </row>
    <row r="17201" spans="2:13" x14ac:dyDescent="0.25">
      <c r="B17201" s="151"/>
      <c r="M17201" s="160"/>
    </row>
    <row r="17202" spans="2:13" x14ac:dyDescent="0.25">
      <c r="B17202" s="151"/>
      <c r="M17202" s="160"/>
    </row>
    <row r="17203" spans="2:13" x14ac:dyDescent="0.25">
      <c r="B17203" s="151"/>
      <c r="M17203" s="160"/>
    </row>
    <row r="17204" spans="2:13" x14ac:dyDescent="0.25">
      <c r="B17204" s="151"/>
      <c r="M17204" s="160"/>
    </row>
    <row r="17205" spans="2:13" x14ac:dyDescent="0.25">
      <c r="B17205" s="151"/>
      <c r="M17205" s="160"/>
    </row>
    <row r="17206" spans="2:13" x14ac:dyDescent="0.25">
      <c r="B17206" s="151"/>
      <c r="M17206" s="160"/>
    </row>
    <row r="17207" spans="2:13" x14ac:dyDescent="0.25">
      <c r="B17207" s="151"/>
      <c r="M17207" s="160"/>
    </row>
    <row r="17208" spans="2:13" x14ac:dyDescent="0.25">
      <c r="B17208" s="151"/>
      <c r="M17208" s="160"/>
    </row>
    <row r="17209" spans="2:13" x14ac:dyDescent="0.25">
      <c r="B17209" s="151"/>
      <c r="M17209" s="160"/>
    </row>
    <row r="17210" spans="2:13" x14ac:dyDescent="0.25">
      <c r="B17210" s="151"/>
      <c r="M17210" s="160"/>
    </row>
    <row r="17211" spans="2:13" x14ac:dyDescent="0.25">
      <c r="B17211" s="151"/>
      <c r="M17211" s="160"/>
    </row>
    <row r="17212" spans="2:13" x14ac:dyDescent="0.25">
      <c r="B17212" s="151"/>
      <c r="M17212" s="160"/>
    </row>
    <row r="17213" spans="2:13" x14ac:dyDescent="0.25">
      <c r="B17213" s="151"/>
      <c r="M17213" s="160"/>
    </row>
    <row r="17214" spans="2:13" x14ac:dyDescent="0.25">
      <c r="B17214" s="151"/>
      <c r="M17214" s="160"/>
    </row>
    <row r="17215" spans="2:13" x14ac:dyDescent="0.25">
      <c r="B17215" s="151"/>
      <c r="M17215" s="160"/>
    </row>
    <row r="17216" spans="2:13" x14ac:dyDescent="0.25">
      <c r="B17216" s="151"/>
      <c r="M17216" s="160"/>
    </row>
    <row r="17217" spans="2:13" x14ac:dyDescent="0.25">
      <c r="B17217" s="151"/>
      <c r="M17217" s="160"/>
    </row>
    <row r="17218" spans="2:13" x14ac:dyDescent="0.25">
      <c r="B17218" s="151"/>
      <c r="M17218" s="160"/>
    </row>
    <row r="17219" spans="2:13" x14ac:dyDescent="0.25">
      <c r="B17219" s="151"/>
      <c r="M17219" s="160"/>
    </row>
    <row r="17220" spans="2:13" x14ac:dyDescent="0.25">
      <c r="B17220" s="151"/>
      <c r="M17220" s="160"/>
    </row>
    <row r="17221" spans="2:13" x14ac:dyDescent="0.25">
      <c r="B17221" s="151"/>
      <c r="M17221" s="160"/>
    </row>
    <row r="17222" spans="2:13" x14ac:dyDescent="0.25">
      <c r="B17222" s="151"/>
      <c r="M17222" s="160"/>
    </row>
    <row r="17223" spans="2:13" x14ac:dyDescent="0.25">
      <c r="B17223" s="151"/>
      <c r="M17223" s="160"/>
    </row>
    <row r="17224" spans="2:13" x14ac:dyDescent="0.25">
      <c r="B17224" s="151"/>
      <c r="M17224" s="160"/>
    </row>
    <row r="17225" spans="2:13" x14ac:dyDescent="0.25">
      <c r="B17225" s="151"/>
      <c r="M17225" s="160"/>
    </row>
    <row r="17226" spans="2:13" x14ac:dyDescent="0.25">
      <c r="B17226" s="151"/>
      <c r="M17226" s="160"/>
    </row>
    <row r="17227" spans="2:13" x14ac:dyDescent="0.25">
      <c r="B17227" s="151"/>
      <c r="M17227" s="160"/>
    </row>
    <row r="17228" spans="2:13" x14ac:dyDescent="0.25">
      <c r="B17228" s="151"/>
      <c r="M17228" s="160"/>
    </row>
    <row r="17229" spans="2:13" x14ac:dyDescent="0.25">
      <c r="B17229" s="151"/>
      <c r="M17229" s="160"/>
    </row>
    <row r="17230" spans="2:13" x14ac:dyDescent="0.25">
      <c r="B17230" s="151"/>
      <c r="M17230" s="160"/>
    </row>
    <row r="17231" spans="2:13" x14ac:dyDescent="0.25">
      <c r="B17231" s="151"/>
      <c r="M17231" s="160"/>
    </row>
    <row r="17232" spans="2:13" x14ac:dyDescent="0.25">
      <c r="B17232" s="151"/>
      <c r="M17232" s="160"/>
    </row>
    <row r="17233" spans="2:13" x14ac:dyDescent="0.25">
      <c r="B17233" s="151"/>
      <c r="M17233" s="160"/>
    </row>
    <row r="17234" spans="2:13" x14ac:dyDescent="0.25">
      <c r="B17234" s="151"/>
      <c r="M17234" s="160"/>
    </row>
    <row r="17235" spans="2:13" x14ac:dyDescent="0.25">
      <c r="B17235" s="151"/>
      <c r="M17235" s="160"/>
    </row>
    <row r="17236" spans="2:13" x14ac:dyDescent="0.25">
      <c r="B17236" s="151"/>
      <c r="M17236" s="160"/>
    </row>
    <row r="17237" spans="2:13" x14ac:dyDescent="0.25">
      <c r="B17237" s="151"/>
      <c r="M17237" s="160"/>
    </row>
    <row r="17238" spans="2:13" x14ac:dyDescent="0.25">
      <c r="B17238" s="151"/>
      <c r="M17238" s="160"/>
    </row>
    <row r="17239" spans="2:13" x14ac:dyDescent="0.25">
      <c r="B17239" s="151"/>
      <c r="M17239" s="160"/>
    </row>
    <row r="17240" spans="2:13" x14ac:dyDescent="0.25">
      <c r="B17240" s="151"/>
      <c r="M17240" s="160"/>
    </row>
    <row r="17241" spans="2:13" x14ac:dyDescent="0.25">
      <c r="B17241" s="151"/>
      <c r="M17241" s="160"/>
    </row>
    <row r="17242" spans="2:13" x14ac:dyDescent="0.25">
      <c r="B17242" s="151"/>
      <c r="M17242" s="160"/>
    </row>
    <row r="17243" spans="2:13" x14ac:dyDescent="0.25">
      <c r="B17243" s="151"/>
      <c r="M17243" s="160"/>
    </row>
    <row r="17244" spans="2:13" x14ac:dyDescent="0.25">
      <c r="B17244" s="151"/>
      <c r="M17244" s="160"/>
    </row>
    <row r="17245" spans="2:13" x14ac:dyDescent="0.25">
      <c r="B17245" s="151"/>
      <c r="M17245" s="160"/>
    </row>
    <row r="17246" spans="2:13" x14ac:dyDescent="0.25">
      <c r="B17246" s="151"/>
      <c r="M17246" s="160"/>
    </row>
    <row r="17247" spans="2:13" x14ac:dyDescent="0.25">
      <c r="B17247" s="151"/>
      <c r="M17247" s="160"/>
    </row>
    <row r="17248" spans="2:13" x14ac:dyDescent="0.25">
      <c r="B17248" s="151"/>
      <c r="M17248" s="160"/>
    </row>
    <row r="17249" spans="2:13" x14ac:dyDescent="0.25">
      <c r="B17249" s="151"/>
      <c r="M17249" s="160"/>
    </row>
    <row r="17250" spans="2:13" x14ac:dyDescent="0.25">
      <c r="B17250" s="151"/>
      <c r="M17250" s="160"/>
    </row>
    <row r="17251" spans="2:13" x14ac:dyDescent="0.25">
      <c r="B17251" s="151"/>
      <c r="M17251" s="160"/>
    </row>
    <row r="17252" spans="2:13" x14ac:dyDescent="0.25">
      <c r="B17252" s="151"/>
      <c r="M17252" s="160"/>
    </row>
    <row r="17253" spans="2:13" x14ac:dyDescent="0.25">
      <c r="B17253" s="151"/>
      <c r="M17253" s="160"/>
    </row>
    <row r="17254" spans="2:13" x14ac:dyDescent="0.25">
      <c r="B17254" s="151"/>
      <c r="M17254" s="160"/>
    </row>
    <row r="17255" spans="2:13" x14ac:dyDescent="0.25">
      <c r="B17255" s="151"/>
      <c r="M17255" s="160"/>
    </row>
    <row r="17256" spans="2:13" x14ac:dyDescent="0.25">
      <c r="B17256" s="151"/>
      <c r="M17256" s="160"/>
    </row>
    <row r="17257" spans="2:13" x14ac:dyDescent="0.25">
      <c r="B17257" s="151"/>
      <c r="M17257" s="160"/>
    </row>
    <row r="17258" spans="2:13" x14ac:dyDescent="0.25">
      <c r="B17258" s="151"/>
      <c r="M17258" s="160"/>
    </row>
    <row r="17259" spans="2:13" x14ac:dyDescent="0.25">
      <c r="B17259" s="151"/>
      <c r="M17259" s="160"/>
    </row>
    <row r="17260" spans="2:13" x14ac:dyDescent="0.25">
      <c r="B17260" s="151"/>
      <c r="M17260" s="160"/>
    </row>
    <row r="17261" spans="2:13" x14ac:dyDescent="0.25">
      <c r="B17261" s="151"/>
      <c r="M17261" s="160"/>
    </row>
    <row r="17262" spans="2:13" x14ac:dyDescent="0.25">
      <c r="B17262" s="151"/>
      <c r="M17262" s="160"/>
    </row>
    <row r="17263" spans="2:13" x14ac:dyDescent="0.25">
      <c r="B17263" s="151"/>
      <c r="M17263" s="160"/>
    </row>
    <row r="17264" spans="2:13" x14ac:dyDescent="0.25">
      <c r="B17264" s="151"/>
      <c r="M17264" s="160"/>
    </row>
    <row r="17265" spans="2:13" x14ac:dyDescent="0.25">
      <c r="B17265" s="151"/>
      <c r="M17265" s="160"/>
    </row>
    <row r="17266" spans="2:13" x14ac:dyDescent="0.25">
      <c r="B17266" s="151"/>
      <c r="M17266" s="160"/>
    </row>
    <row r="17267" spans="2:13" x14ac:dyDescent="0.25">
      <c r="B17267" s="151"/>
      <c r="M17267" s="160"/>
    </row>
    <row r="17268" spans="2:13" x14ac:dyDescent="0.25">
      <c r="B17268" s="151"/>
      <c r="M17268" s="160"/>
    </row>
    <row r="17269" spans="2:13" x14ac:dyDescent="0.25">
      <c r="B17269" s="151"/>
      <c r="M17269" s="160"/>
    </row>
    <row r="17270" spans="2:13" x14ac:dyDescent="0.25">
      <c r="B17270" s="151"/>
      <c r="M17270" s="160"/>
    </row>
    <row r="17271" spans="2:13" x14ac:dyDescent="0.25">
      <c r="B17271" s="151"/>
      <c r="M17271" s="160"/>
    </row>
    <row r="17272" spans="2:13" x14ac:dyDescent="0.25">
      <c r="B17272" s="151"/>
      <c r="M17272" s="160"/>
    </row>
    <row r="17273" spans="2:13" x14ac:dyDescent="0.25">
      <c r="B17273" s="151"/>
      <c r="M17273" s="160"/>
    </row>
    <row r="17274" spans="2:13" x14ac:dyDescent="0.25">
      <c r="B17274" s="151"/>
      <c r="M17274" s="160"/>
    </row>
    <row r="17275" spans="2:13" x14ac:dyDescent="0.25">
      <c r="B17275" s="151"/>
      <c r="M17275" s="160"/>
    </row>
    <row r="17276" spans="2:13" x14ac:dyDescent="0.25">
      <c r="B17276" s="151"/>
      <c r="M17276" s="160"/>
    </row>
    <row r="17277" spans="2:13" x14ac:dyDescent="0.25">
      <c r="B17277" s="151"/>
      <c r="M17277" s="160"/>
    </row>
    <row r="17278" spans="2:13" x14ac:dyDescent="0.25">
      <c r="B17278" s="151"/>
      <c r="M17278" s="160"/>
    </row>
    <row r="17279" spans="2:13" x14ac:dyDescent="0.25">
      <c r="B17279" s="151"/>
      <c r="M17279" s="160"/>
    </row>
    <row r="17280" spans="2:13" x14ac:dyDescent="0.25">
      <c r="B17280" s="151"/>
      <c r="M17280" s="160"/>
    </row>
    <row r="17281" spans="2:13" x14ac:dyDescent="0.25">
      <c r="B17281" s="151"/>
      <c r="M17281" s="160"/>
    </row>
    <row r="17282" spans="2:13" x14ac:dyDescent="0.25">
      <c r="B17282" s="151"/>
      <c r="M17282" s="160"/>
    </row>
    <row r="17283" spans="2:13" x14ac:dyDescent="0.25">
      <c r="B17283" s="151"/>
      <c r="M17283" s="160"/>
    </row>
    <row r="17284" spans="2:13" x14ac:dyDescent="0.25">
      <c r="B17284" s="151"/>
      <c r="M17284" s="160"/>
    </row>
    <row r="17285" spans="2:13" x14ac:dyDescent="0.25">
      <c r="B17285" s="151"/>
      <c r="M17285" s="160"/>
    </row>
    <row r="17286" spans="2:13" x14ac:dyDescent="0.25">
      <c r="B17286" s="151"/>
      <c r="M17286" s="160"/>
    </row>
    <row r="17287" spans="2:13" x14ac:dyDescent="0.25">
      <c r="B17287" s="151"/>
      <c r="M17287" s="160"/>
    </row>
    <row r="17288" spans="2:13" x14ac:dyDescent="0.25">
      <c r="B17288" s="151"/>
      <c r="M17288" s="160"/>
    </row>
    <row r="17289" spans="2:13" x14ac:dyDescent="0.25">
      <c r="B17289" s="151"/>
      <c r="M17289" s="160"/>
    </row>
    <row r="17290" spans="2:13" x14ac:dyDescent="0.25">
      <c r="B17290" s="151"/>
      <c r="M17290" s="160"/>
    </row>
    <row r="17291" spans="2:13" x14ac:dyDescent="0.25">
      <c r="B17291" s="151"/>
      <c r="M17291" s="160"/>
    </row>
    <row r="17292" spans="2:13" x14ac:dyDescent="0.25">
      <c r="B17292" s="151"/>
      <c r="M17292" s="160"/>
    </row>
    <row r="17293" spans="2:13" x14ac:dyDescent="0.25">
      <c r="B17293" s="151"/>
      <c r="M17293" s="160"/>
    </row>
    <row r="17294" spans="2:13" x14ac:dyDescent="0.25">
      <c r="B17294" s="151"/>
      <c r="M17294" s="160"/>
    </row>
    <row r="17295" spans="2:13" x14ac:dyDescent="0.25">
      <c r="B17295" s="151"/>
      <c r="M17295" s="160"/>
    </row>
    <row r="17296" spans="2:13" x14ac:dyDescent="0.25">
      <c r="B17296" s="151"/>
      <c r="M17296" s="160"/>
    </row>
    <row r="17297" spans="2:13" x14ac:dyDescent="0.25">
      <c r="B17297" s="151"/>
      <c r="M17297" s="160"/>
    </row>
    <row r="17298" spans="2:13" x14ac:dyDescent="0.25">
      <c r="B17298" s="151"/>
      <c r="M17298" s="160"/>
    </row>
    <row r="17299" spans="2:13" x14ac:dyDescent="0.25">
      <c r="B17299" s="151"/>
      <c r="M17299" s="160"/>
    </row>
    <row r="17300" spans="2:13" x14ac:dyDescent="0.25">
      <c r="B17300" s="151"/>
      <c r="M17300" s="160"/>
    </row>
    <row r="17301" spans="2:13" x14ac:dyDescent="0.25">
      <c r="B17301" s="151"/>
      <c r="M17301" s="160"/>
    </row>
    <row r="17302" spans="2:13" x14ac:dyDescent="0.25">
      <c r="B17302" s="151"/>
      <c r="M17302" s="160"/>
    </row>
    <row r="17303" spans="2:13" x14ac:dyDescent="0.25">
      <c r="B17303" s="151"/>
      <c r="M17303" s="160"/>
    </row>
    <row r="17304" spans="2:13" x14ac:dyDescent="0.25">
      <c r="B17304" s="151"/>
      <c r="M17304" s="160"/>
    </row>
    <row r="17305" spans="2:13" x14ac:dyDescent="0.25">
      <c r="B17305" s="151"/>
      <c r="M17305" s="160"/>
    </row>
    <row r="17306" spans="2:13" x14ac:dyDescent="0.25">
      <c r="B17306" s="151"/>
      <c r="M17306" s="160"/>
    </row>
    <row r="17307" spans="2:13" x14ac:dyDescent="0.25">
      <c r="B17307" s="151"/>
      <c r="M17307" s="160"/>
    </row>
    <row r="17308" spans="2:13" x14ac:dyDescent="0.25">
      <c r="B17308" s="151"/>
      <c r="M17308" s="160"/>
    </row>
    <row r="17309" spans="2:13" x14ac:dyDescent="0.25">
      <c r="B17309" s="151"/>
      <c r="M17309" s="160"/>
    </row>
    <row r="17310" spans="2:13" x14ac:dyDescent="0.25">
      <c r="B17310" s="151"/>
      <c r="M17310" s="160"/>
    </row>
    <row r="17311" spans="2:13" x14ac:dyDescent="0.25">
      <c r="B17311" s="151"/>
      <c r="M17311" s="160"/>
    </row>
    <row r="17312" spans="2:13" x14ac:dyDescent="0.25">
      <c r="B17312" s="151"/>
      <c r="M17312" s="160"/>
    </row>
    <row r="17313" spans="2:13" x14ac:dyDescent="0.25">
      <c r="B17313" s="151"/>
      <c r="M17313" s="160"/>
    </row>
    <row r="17314" spans="2:13" x14ac:dyDescent="0.25">
      <c r="B17314" s="151"/>
      <c r="M17314" s="160"/>
    </row>
    <row r="17315" spans="2:13" x14ac:dyDescent="0.25">
      <c r="B17315" s="151"/>
      <c r="M17315" s="160"/>
    </row>
    <row r="17316" spans="2:13" x14ac:dyDescent="0.25">
      <c r="B17316" s="151"/>
      <c r="M17316" s="160"/>
    </row>
    <row r="17317" spans="2:13" x14ac:dyDescent="0.25">
      <c r="B17317" s="151"/>
      <c r="M17317" s="160"/>
    </row>
    <row r="17318" spans="2:13" x14ac:dyDescent="0.25">
      <c r="B17318" s="151"/>
      <c r="M17318" s="160"/>
    </row>
    <row r="17319" spans="2:13" x14ac:dyDescent="0.25">
      <c r="B17319" s="151"/>
      <c r="M17319" s="160"/>
    </row>
    <row r="17320" spans="2:13" x14ac:dyDescent="0.25">
      <c r="B17320" s="151"/>
      <c r="M17320" s="160"/>
    </row>
    <row r="17321" spans="2:13" x14ac:dyDescent="0.25">
      <c r="B17321" s="151"/>
      <c r="M17321" s="160"/>
    </row>
    <row r="17322" spans="2:13" x14ac:dyDescent="0.25">
      <c r="B17322" s="151"/>
      <c r="M17322" s="160"/>
    </row>
    <row r="17323" spans="2:13" x14ac:dyDescent="0.25">
      <c r="B17323" s="151"/>
      <c r="M17323" s="160"/>
    </row>
    <row r="17324" spans="2:13" x14ac:dyDescent="0.25">
      <c r="B17324" s="151"/>
      <c r="M17324" s="160"/>
    </row>
    <row r="17325" spans="2:13" x14ac:dyDescent="0.25">
      <c r="B17325" s="151"/>
      <c r="M17325" s="160"/>
    </row>
    <row r="17326" spans="2:13" x14ac:dyDescent="0.25">
      <c r="B17326" s="151"/>
      <c r="M17326" s="160"/>
    </row>
    <row r="17327" spans="2:13" x14ac:dyDescent="0.25">
      <c r="B17327" s="151"/>
      <c r="M17327" s="160"/>
    </row>
    <row r="17328" spans="2:13" x14ac:dyDescent="0.25">
      <c r="B17328" s="151"/>
      <c r="M17328" s="160"/>
    </row>
    <row r="17329" spans="2:13" x14ac:dyDescent="0.25">
      <c r="B17329" s="151"/>
      <c r="M17329" s="160"/>
    </row>
    <row r="17330" spans="2:13" x14ac:dyDescent="0.25">
      <c r="B17330" s="151"/>
      <c r="M17330" s="160"/>
    </row>
    <row r="17331" spans="2:13" x14ac:dyDescent="0.25">
      <c r="B17331" s="151"/>
      <c r="M17331" s="160"/>
    </row>
    <row r="17332" spans="2:13" x14ac:dyDescent="0.25">
      <c r="B17332" s="151"/>
      <c r="M17332" s="160"/>
    </row>
    <row r="17333" spans="2:13" x14ac:dyDescent="0.25">
      <c r="B17333" s="151"/>
      <c r="M17333" s="160"/>
    </row>
    <row r="17334" spans="2:13" x14ac:dyDescent="0.25">
      <c r="B17334" s="151"/>
      <c r="M17334" s="160"/>
    </row>
    <row r="17335" spans="2:13" x14ac:dyDescent="0.25">
      <c r="B17335" s="151"/>
      <c r="M17335" s="160"/>
    </row>
    <row r="17336" spans="2:13" x14ac:dyDescent="0.25">
      <c r="B17336" s="151"/>
      <c r="M17336" s="160"/>
    </row>
    <row r="17337" spans="2:13" x14ac:dyDescent="0.25">
      <c r="B17337" s="151"/>
      <c r="M17337" s="160"/>
    </row>
    <row r="17338" spans="2:13" x14ac:dyDescent="0.25">
      <c r="B17338" s="151"/>
      <c r="M17338" s="160"/>
    </row>
    <row r="17339" spans="2:13" x14ac:dyDescent="0.25">
      <c r="B17339" s="151"/>
      <c r="M17339" s="160"/>
    </row>
    <row r="17340" spans="2:13" x14ac:dyDescent="0.25">
      <c r="B17340" s="151"/>
      <c r="M17340" s="160"/>
    </row>
    <row r="17341" spans="2:13" x14ac:dyDescent="0.25">
      <c r="B17341" s="151"/>
      <c r="M17341" s="160"/>
    </row>
    <row r="17342" spans="2:13" x14ac:dyDescent="0.25">
      <c r="B17342" s="151"/>
      <c r="M17342" s="160"/>
    </row>
    <row r="17343" spans="2:13" x14ac:dyDescent="0.25">
      <c r="B17343" s="151"/>
      <c r="M17343" s="160"/>
    </row>
    <row r="17344" spans="2:13" x14ac:dyDescent="0.25">
      <c r="B17344" s="151"/>
      <c r="M17344" s="160"/>
    </row>
    <row r="17345" spans="2:13" x14ac:dyDescent="0.25">
      <c r="B17345" s="151"/>
      <c r="M17345" s="160"/>
    </row>
    <row r="17346" spans="2:13" x14ac:dyDescent="0.25">
      <c r="B17346" s="151"/>
      <c r="M17346" s="160"/>
    </row>
    <row r="17347" spans="2:13" x14ac:dyDescent="0.25">
      <c r="B17347" s="151"/>
      <c r="M17347" s="160"/>
    </row>
    <row r="17348" spans="2:13" x14ac:dyDescent="0.25">
      <c r="B17348" s="151"/>
      <c r="M17348" s="160"/>
    </row>
    <row r="17349" spans="2:13" x14ac:dyDescent="0.25">
      <c r="B17349" s="151"/>
      <c r="M17349" s="160"/>
    </row>
    <row r="17350" spans="2:13" x14ac:dyDescent="0.25">
      <c r="B17350" s="151"/>
      <c r="M17350" s="160"/>
    </row>
    <row r="17351" spans="2:13" x14ac:dyDescent="0.25">
      <c r="B17351" s="151"/>
      <c r="M17351" s="160"/>
    </row>
    <row r="17352" spans="2:13" x14ac:dyDescent="0.25">
      <c r="B17352" s="151"/>
      <c r="M17352" s="160"/>
    </row>
    <row r="17353" spans="2:13" x14ac:dyDescent="0.25">
      <c r="B17353" s="151"/>
      <c r="M17353" s="160"/>
    </row>
    <row r="17354" spans="2:13" x14ac:dyDescent="0.25">
      <c r="B17354" s="151"/>
      <c r="M17354" s="160"/>
    </row>
    <row r="17355" spans="2:13" x14ac:dyDescent="0.25">
      <c r="B17355" s="151"/>
      <c r="M17355" s="160"/>
    </row>
    <row r="17356" spans="2:13" x14ac:dyDescent="0.25">
      <c r="B17356" s="151"/>
      <c r="M17356" s="160"/>
    </row>
    <row r="17357" spans="2:13" x14ac:dyDescent="0.25">
      <c r="B17357" s="151"/>
      <c r="M17357" s="160"/>
    </row>
    <row r="17358" spans="2:13" x14ac:dyDescent="0.25">
      <c r="B17358" s="151"/>
      <c r="M17358" s="160"/>
    </row>
    <row r="17359" spans="2:13" x14ac:dyDescent="0.25">
      <c r="B17359" s="151"/>
      <c r="M17359" s="160"/>
    </row>
    <row r="17360" spans="2:13" x14ac:dyDescent="0.25">
      <c r="B17360" s="151"/>
      <c r="M17360" s="160"/>
    </row>
    <row r="17361" spans="2:13" x14ac:dyDescent="0.25">
      <c r="B17361" s="151"/>
      <c r="M17361" s="160"/>
    </row>
    <row r="17362" spans="2:13" x14ac:dyDescent="0.25">
      <c r="B17362" s="151"/>
      <c r="M17362" s="160"/>
    </row>
    <row r="17363" spans="2:13" x14ac:dyDescent="0.25">
      <c r="B17363" s="151"/>
      <c r="M17363" s="160"/>
    </row>
    <row r="17364" spans="2:13" x14ac:dyDescent="0.25">
      <c r="B17364" s="151"/>
      <c r="M17364" s="160"/>
    </row>
    <row r="17365" spans="2:13" x14ac:dyDescent="0.25">
      <c r="B17365" s="151"/>
      <c r="M17365" s="160"/>
    </row>
    <row r="17366" spans="2:13" x14ac:dyDescent="0.25">
      <c r="B17366" s="151"/>
      <c r="M17366" s="160"/>
    </row>
    <row r="17367" spans="2:13" x14ac:dyDescent="0.25">
      <c r="B17367" s="151"/>
      <c r="M17367" s="160"/>
    </row>
    <row r="17368" spans="2:13" x14ac:dyDescent="0.25">
      <c r="B17368" s="151"/>
      <c r="M17368" s="160"/>
    </row>
    <row r="17369" spans="2:13" x14ac:dyDescent="0.25">
      <c r="B17369" s="151"/>
      <c r="M17369" s="160"/>
    </row>
    <row r="17370" spans="2:13" x14ac:dyDescent="0.25">
      <c r="B17370" s="151"/>
      <c r="M17370" s="160"/>
    </row>
    <row r="17371" spans="2:13" x14ac:dyDescent="0.25">
      <c r="B17371" s="151"/>
      <c r="M17371" s="160"/>
    </row>
    <row r="17372" spans="2:13" x14ac:dyDescent="0.25">
      <c r="B17372" s="151"/>
      <c r="M17372" s="160"/>
    </row>
    <row r="17373" spans="2:13" x14ac:dyDescent="0.25">
      <c r="B17373" s="151"/>
      <c r="M17373" s="160"/>
    </row>
    <row r="17374" spans="2:13" x14ac:dyDescent="0.25">
      <c r="B17374" s="151"/>
      <c r="M17374" s="160"/>
    </row>
    <row r="17375" spans="2:13" x14ac:dyDescent="0.25">
      <c r="B17375" s="151"/>
      <c r="M17375" s="160"/>
    </row>
    <row r="17376" spans="2:13" x14ac:dyDescent="0.25">
      <c r="B17376" s="151"/>
      <c r="M17376" s="160"/>
    </row>
    <row r="17377" spans="2:13" x14ac:dyDescent="0.25">
      <c r="B17377" s="151"/>
      <c r="M17377" s="160"/>
    </row>
    <row r="17378" spans="2:13" x14ac:dyDescent="0.25">
      <c r="B17378" s="151"/>
      <c r="M17378" s="160"/>
    </row>
    <row r="17379" spans="2:13" x14ac:dyDescent="0.25">
      <c r="B17379" s="151"/>
      <c r="M17379" s="160"/>
    </row>
    <row r="17380" spans="2:13" x14ac:dyDescent="0.25">
      <c r="B17380" s="151"/>
      <c r="M17380" s="160"/>
    </row>
    <row r="17381" spans="2:13" x14ac:dyDescent="0.25">
      <c r="B17381" s="151"/>
      <c r="M17381" s="160"/>
    </row>
    <row r="17382" spans="2:13" x14ac:dyDescent="0.25">
      <c r="B17382" s="151"/>
      <c r="M17382" s="160"/>
    </row>
    <row r="17383" spans="2:13" x14ac:dyDescent="0.25">
      <c r="B17383" s="151"/>
      <c r="M17383" s="160"/>
    </row>
    <row r="17384" spans="2:13" x14ac:dyDescent="0.25">
      <c r="B17384" s="151"/>
      <c r="M17384" s="160"/>
    </row>
    <row r="17385" spans="2:13" x14ac:dyDescent="0.25">
      <c r="B17385" s="151"/>
      <c r="M17385" s="160"/>
    </row>
    <row r="17386" spans="2:13" x14ac:dyDescent="0.25">
      <c r="B17386" s="151"/>
      <c r="M17386" s="160"/>
    </row>
    <row r="17387" spans="2:13" x14ac:dyDescent="0.25">
      <c r="B17387" s="151"/>
      <c r="M17387" s="160"/>
    </row>
    <row r="17388" spans="2:13" x14ac:dyDescent="0.25">
      <c r="B17388" s="151"/>
      <c r="M17388" s="160"/>
    </row>
    <row r="17389" spans="2:13" x14ac:dyDescent="0.25">
      <c r="B17389" s="151"/>
      <c r="M17389" s="160"/>
    </row>
    <row r="17390" spans="2:13" x14ac:dyDescent="0.25">
      <c r="B17390" s="151"/>
      <c r="M17390" s="160"/>
    </row>
    <row r="17391" spans="2:13" x14ac:dyDescent="0.25">
      <c r="B17391" s="151"/>
      <c r="M17391" s="160"/>
    </row>
    <row r="17392" spans="2:13" x14ac:dyDescent="0.25">
      <c r="B17392" s="151"/>
      <c r="M17392" s="160"/>
    </row>
    <row r="17393" spans="2:13" x14ac:dyDescent="0.25">
      <c r="B17393" s="151"/>
      <c r="M17393" s="160"/>
    </row>
    <row r="17394" spans="2:13" x14ac:dyDescent="0.25">
      <c r="B17394" s="151"/>
      <c r="M17394" s="160"/>
    </row>
    <row r="17395" spans="2:13" x14ac:dyDescent="0.25">
      <c r="B17395" s="151"/>
      <c r="M17395" s="160"/>
    </row>
    <row r="17396" spans="2:13" x14ac:dyDescent="0.25">
      <c r="B17396" s="151"/>
      <c r="M17396" s="160"/>
    </row>
    <row r="17397" spans="2:13" x14ac:dyDescent="0.25">
      <c r="B17397" s="151"/>
      <c r="M17397" s="160"/>
    </row>
    <row r="17398" spans="2:13" x14ac:dyDescent="0.25">
      <c r="B17398" s="151"/>
      <c r="M17398" s="160"/>
    </row>
    <row r="17399" spans="2:13" x14ac:dyDescent="0.25">
      <c r="B17399" s="151"/>
      <c r="M17399" s="160"/>
    </row>
    <row r="17400" spans="2:13" x14ac:dyDescent="0.25">
      <c r="B17400" s="151"/>
      <c r="M17400" s="160"/>
    </row>
    <row r="17401" spans="2:13" x14ac:dyDescent="0.25">
      <c r="B17401" s="151"/>
      <c r="M17401" s="160"/>
    </row>
    <row r="17402" spans="2:13" x14ac:dyDescent="0.25">
      <c r="B17402" s="151"/>
      <c r="M17402" s="160"/>
    </row>
    <row r="17403" spans="2:13" x14ac:dyDescent="0.25">
      <c r="B17403" s="151"/>
      <c r="M17403" s="160"/>
    </row>
    <row r="17404" spans="2:13" x14ac:dyDescent="0.25">
      <c r="B17404" s="151"/>
      <c r="M17404" s="160"/>
    </row>
    <row r="17405" spans="2:13" x14ac:dyDescent="0.25">
      <c r="B17405" s="151"/>
      <c r="M17405" s="160"/>
    </row>
    <row r="17406" spans="2:13" x14ac:dyDescent="0.25">
      <c r="B17406" s="151"/>
      <c r="M17406" s="160"/>
    </row>
    <row r="17407" spans="2:13" x14ac:dyDescent="0.25">
      <c r="B17407" s="151"/>
      <c r="M17407" s="160"/>
    </row>
    <row r="17408" spans="2:13" x14ac:dyDescent="0.25">
      <c r="B17408" s="151"/>
      <c r="M17408" s="160"/>
    </row>
    <row r="17409" spans="2:13" x14ac:dyDescent="0.25">
      <c r="B17409" s="151"/>
      <c r="M17409" s="160"/>
    </row>
    <row r="17410" spans="2:13" x14ac:dyDescent="0.25">
      <c r="B17410" s="151"/>
      <c r="M17410" s="160"/>
    </row>
    <row r="17411" spans="2:13" x14ac:dyDescent="0.25">
      <c r="B17411" s="151"/>
      <c r="M17411" s="160"/>
    </row>
    <row r="17412" spans="2:13" x14ac:dyDescent="0.25">
      <c r="B17412" s="151"/>
      <c r="M17412" s="160"/>
    </row>
    <row r="17413" spans="2:13" x14ac:dyDescent="0.25">
      <c r="B17413" s="151"/>
      <c r="M17413" s="160"/>
    </row>
    <row r="17414" spans="2:13" x14ac:dyDescent="0.25">
      <c r="B17414" s="151"/>
      <c r="M17414" s="160"/>
    </row>
    <row r="17415" spans="2:13" x14ac:dyDescent="0.25">
      <c r="B17415" s="151"/>
      <c r="M17415" s="160"/>
    </row>
    <row r="17416" spans="2:13" x14ac:dyDescent="0.25">
      <c r="B17416" s="151"/>
      <c r="M17416" s="160"/>
    </row>
    <row r="17417" spans="2:13" x14ac:dyDescent="0.25">
      <c r="B17417" s="151"/>
      <c r="M17417" s="160"/>
    </row>
    <row r="17418" spans="2:13" x14ac:dyDescent="0.25">
      <c r="B17418" s="151"/>
      <c r="M17418" s="160"/>
    </row>
    <row r="17419" spans="2:13" x14ac:dyDescent="0.25">
      <c r="B17419" s="151"/>
      <c r="M17419" s="160"/>
    </row>
    <row r="17420" spans="2:13" x14ac:dyDescent="0.25">
      <c r="B17420" s="151"/>
      <c r="M17420" s="160"/>
    </row>
    <row r="17421" spans="2:13" x14ac:dyDescent="0.25">
      <c r="B17421" s="151"/>
      <c r="M17421" s="160"/>
    </row>
    <row r="17422" spans="2:13" x14ac:dyDescent="0.25">
      <c r="B17422" s="151"/>
      <c r="M17422" s="160"/>
    </row>
    <row r="17423" spans="2:13" x14ac:dyDescent="0.25">
      <c r="B17423" s="151"/>
      <c r="M17423" s="160"/>
    </row>
    <row r="17424" spans="2:13" x14ac:dyDescent="0.25">
      <c r="B17424" s="151"/>
      <c r="M17424" s="160"/>
    </row>
    <row r="17425" spans="2:13" x14ac:dyDescent="0.25">
      <c r="B17425" s="151"/>
      <c r="M17425" s="160"/>
    </row>
    <row r="17426" spans="2:13" x14ac:dyDescent="0.25">
      <c r="B17426" s="151"/>
      <c r="M17426" s="160"/>
    </row>
    <row r="17427" spans="2:13" x14ac:dyDescent="0.25">
      <c r="B17427" s="151"/>
      <c r="M17427" s="160"/>
    </row>
    <row r="17428" spans="2:13" x14ac:dyDescent="0.25">
      <c r="B17428" s="151"/>
      <c r="M17428" s="160"/>
    </row>
    <row r="17429" spans="2:13" x14ac:dyDescent="0.25">
      <c r="B17429" s="151"/>
      <c r="M17429" s="160"/>
    </row>
    <row r="17430" spans="2:13" x14ac:dyDescent="0.25">
      <c r="B17430" s="151"/>
      <c r="M17430" s="160"/>
    </row>
    <row r="17431" spans="2:13" x14ac:dyDescent="0.25">
      <c r="B17431" s="151"/>
      <c r="M17431" s="160"/>
    </row>
    <row r="17432" spans="2:13" x14ac:dyDescent="0.25">
      <c r="B17432" s="151"/>
      <c r="M17432" s="160"/>
    </row>
    <row r="17433" spans="2:13" x14ac:dyDescent="0.25">
      <c r="B17433" s="151"/>
      <c r="M17433" s="160"/>
    </row>
    <row r="17434" spans="2:13" x14ac:dyDescent="0.25">
      <c r="B17434" s="151"/>
      <c r="M17434" s="160"/>
    </row>
    <row r="17435" spans="2:13" x14ac:dyDescent="0.25">
      <c r="B17435" s="151"/>
      <c r="M17435" s="160"/>
    </row>
    <row r="17436" spans="2:13" x14ac:dyDescent="0.25">
      <c r="B17436" s="151"/>
      <c r="M17436" s="160"/>
    </row>
    <row r="17437" spans="2:13" x14ac:dyDescent="0.25">
      <c r="B17437" s="151"/>
      <c r="M17437" s="160"/>
    </row>
    <row r="17438" spans="2:13" x14ac:dyDescent="0.25">
      <c r="B17438" s="151"/>
      <c r="M17438" s="160"/>
    </row>
    <row r="17439" spans="2:13" x14ac:dyDescent="0.25">
      <c r="B17439" s="151"/>
      <c r="M17439" s="160"/>
    </row>
    <row r="17440" spans="2:13" x14ac:dyDescent="0.25">
      <c r="B17440" s="151"/>
      <c r="M17440" s="160"/>
    </row>
    <row r="17441" spans="2:13" x14ac:dyDescent="0.25">
      <c r="B17441" s="151"/>
      <c r="M17441" s="160"/>
    </row>
    <row r="17442" spans="2:13" x14ac:dyDescent="0.25">
      <c r="B17442" s="151"/>
      <c r="M17442" s="160"/>
    </row>
    <row r="17443" spans="2:13" x14ac:dyDescent="0.25">
      <c r="B17443" s="151"/>
      <c r="M17443" s="160"/>
    </row>
    <row r="17444" spans="2:13" x14ac:dyDescent="0.25">
      <c r="B17444" s="151"/>
      <c r="M17444" s="160"/>
    </row>
    <row r="17445" spans="2:13" x14ac:dyDescent="0.25">
      <c r="B17445" s="151"/>
      <c r="M17445" s="160"/>
    </row>
    <row r="17446" spans="2:13" x14ac:dyDescent="0.25">
      <c r="B17446" s="151"/>
      <c r="M17446" s="160"/>
    </row>
    <row r="17447" spans="2:13" x14ac:dyDescent="0.25">
      <c r="B17447" s="151"/>
      <c r="M17447" s="160"/>
    </row>
    <row r="17448" spans="2:13" x14ac:dyDescent="0.25">
      <c r="B17448" s="151"/>
      <c r="M17448" s="160"/>
    </row>
    <row r="17449" spans="2:13" x14ac:dyDescent="0.25">
      <c r="B17449" s="151"/>
      <c r="M17449" s="160"/>
    </row>
    <row r="17450" spans="2:13" x14ac:dyDescent="0.25">
      <c r="B17450" s="151"/>
      <c r="M17450" s="160"/>
    </row>
    <row r="17451" spans="2:13" x14ac:dyDescent="0.25">
      <c r="B17451" s="151"/>
      <c r="M17451" s="160"/>
    </row>
    <row r="17452" spans="2:13" x14ac:dyDescent="0.25">
      <c r="B17452" s="151"/>
      <c r="M17452" s="160"/>
    </row>
    <row r="17453" spans="2:13" x14ac:dyDescent="0.25">
      <c r="B17453" s="151"/>
      <c r="M17453" s="160"/>
    </row>
    <row r="17454" spans="2:13" x14ac:dyDescent="0.25">
      <c r="B17454" s="151"/>
      <c r="M17454" s="160"/>
    </row>
    <row r="17455" spans="2:13" x14ac:dyDescent="0.25">
      <c r="B17455" s="151"/>
      <c r="M17455" s="160"/>
    </row>
    <row r="17456" spans="2:13" x14ac:dyDescent="0.25">
      <c r="B17456" s="151"/>
      <c r="M17456" s="160"/>
    </row>
    <row r="17457" spans="2:13" x14ac:dyDescent="0.25">
      <c r="B17457" s="151"/>
      <c r="M17457" s="160"/>
    </row>
    <row r="17458" spans="2:13" x14ac:dyDescent="0.25">
      <c r="B17458" s="151"/>
      <c r="M17458" s="160"/>
    </row>
    <row r="17459" spans="2:13" x14ac:dyDescent="0.25">
      <c r="B17459" s="151"/>
      <c r="M17459" s="160"/>
    </row>
    <row r="17460" spans="2:13" x14ac:dyDescent="0.25">
      <c r="B17460" s="151"/>
      <c r="M17460" s="160"/>
    </row>
    <row r="17461" spans="2:13" x14ac:dyDescent="0.25">
      <c r="B17461" s="151"/>
      <c r="M17461" s="160"/>
    </row>
    <row r="17462" spans="2:13" x14ac:dyDescent="0.25">
      <c r="B17462" s="151"/>
      <c r="M17462" s="160"/>
    </row>
    <row r="17463" spans="2:13" x14ac:dyDescent="0.25">
      <c r="B17463" s="151"/>
      <c r="M17463" s="160"/>
    </row>
    <row r="17464" spans="2:13" x14ac:dyDescent="0.25">
      <c r="B17464" s="151"/>
      <c r="M17464" s="160"/>
    </row>
    <row r="17465" spans="2:13" x14ac:dyDescent="0.25">
      <c r="B17465" s="151"/>
      <c r="M17465" s="160"/>
    </row>
    <row r="17466" spans="2:13" x14ac:dyDescent="0.25">
      <c r="B17466" s="151"/>
      <c r="M17466" s="160"/>
    </row>
    <row r="17467" spans="2:13" x14ac:dyDescent="0.25">
      <c r="B17467" s="151"/>
      <c r="M17467" s="160"/>
    </row>
    <row r="17468" spans="2:13" x14ac:dyDescent="0.25">
      <c r="B17468" s="151"/>
      <c r="M17468" s="160"/>
    </row>
    <row r="17469" spans="2:13" x14ac:dyDescent="0.25">
      <c r="B17469" s="151"/>
      <c r="M17469" s="160"/>
    </row>
    <row r="17470" spans="2:13" x14ac:dyDescent="0.25">
      <c r="B17470" s="151"/>
      <c r="M17470" s="160"/>
    </row>
    <row r="17471" spans="2:13" x14ac:dyDescent="0.25">
      <c r="B17471" s="151"/>
      <c r="M17471" s="160"/>
    </row>
    <row r="17472" spans="2:13" x14ac:dyDescent="0.25">
      <c r="B17472" s="151"/>
      <c r="M17472" s="160"/>
    </row>
    <row r="17473" spans="2:13" x14ac:dyDescent="0.25">
      <c r="B17473" s="151"/>
      <c r="M17473" s="160"/>
    </row>
    <row r="17474" spans="2:13" x14ac:dyDescent="0.25">
      <c r="B17474" s="151"/>
      <c r="M17474" s="160"/>
    </row>
    <row r="17475" spans="2:13" x14ac:dyDescent="0.25">
      <c r="B17475" s="151"/>
      <c r="M17475" s="160"/>
    </row>
    <row r="17476" spans="2:13" x14ac:dyDescent="0.25">
      <c r="B17476" s="151"/>
      <c r="M17476" s="160"/>
    </row>
    <row r="17477" spans="2:13" x14ac:dyDescent="0.25">
      <c r="B17477" s="151"/>
      <c r="M17477" s="160"/>
    </row>
    <row r="17478" spans="2:13" x14ac:dyDescent="0.25">
      <c r="B17478" s="151"/>
      <c r="M17478" s="160"/>
    </row>
    <row r="17479" spans="2:13" x14ac:dyDescent="0.25">
      <c r="B17479" s="151"/>
      <c r="M17479" s="160"/>
    </row>
    <row r="17480" spans="2:13" x14ac:dyDescent="0.25">
      <c r="B17480" s="151"/>
      <c r="M17480" s="160"/>
    </row>
    <row r="17481" spans="2:13" x14ac:dyDescent="0.25">
      <c r="B17481" s="151"/>
      <c r="M17481" s="160"/>
    </row>
    <row r="17482" spans="2:13" x14ac:dyDescent="0.25">
      <c r="B17482" s="151"/>
      <c r="M17482" s="160"/>
    </row>
    <row r="17483" spans="2:13" x14ac:dyDescent="0.25">
      <c r="B17483" s="151"/>
      <c r="M17483" s="160"/>
    </row>
    <row r="17484" spans="2:13" x14ac:dyDescent="0.25">
      <c r="B17484" s="151"/>
      <c r="M17484" s="160"/>
    </row>
    <row r="17485" spans="2:13" x14ac:dyDescent="0.25">
      <c r="B17485" s="151"/>
      <c r="M17485" s="160"/>
    </row>
    <row r="17486" spans="2:13" x14ac:dyDescent="0.25">
      <c r="B17486" s="151"/>
      <c r="M17486" s="160"/>
    </row>
    <row r="17487" spans="2:13" x14ac:dyDescent="0.25">
      <c r="B17487" s="151"/>
      <c r="M17487" s="160"/>
    </row>
    <row r="17488" spans="2:13" x14ac:dyDescent="0.25">
      <c r="B17488" s="151"/>
      <c r="M17488" s="160"/>
    </row>
    <row r="17489" spans="2:13" x14ac:dyDescent="0.25">
      <c r="B17489" s="151"/>
      <c r="M17489" s="160"/>
    </row>
    <row r="17490" spans="2:13" x14ac:dyDescent="0.25">
      <c r="B17490" s="151"/>
      <c r="M17490" s="160"/>
    </row>
    <row r="17491" spans="2:13" x14ac:dyDescent="0.25">
      <c r="B17491" s="151"/>
      <c r="M17491" s="160"/>
    </row>
    <row r="17492" spans="2:13" x14ac:dyDescent="0.25">
      <c r="B17492" s="151"/>
      <c r="M17492" s="160"/>
    </row>
    <row r="17493" spans="2:13" x14ac:dyDescent="0.25">
      <c r="B17493" s="151"/>
      <c r="M17493" s="160"/>
    </row>
    <row r="17494" spans="2:13" x14ac:dyDescent="0.25">
      <c r="B17494" s="151"/>
      <c r="M17494" s="160"/>
    </row>
    <row r="17495" spans="2:13" x14ac:dyDescent="0.25">
      <c r="B17495" s="151"/>
      <c r="M17495" s="160"/>
    </row>
    <row r="17496" spans="2:13" x14ac:dyDescent="0.25">
      <c r="B17496" s="151"/>
      <c r="M17496" s="160"/>
    </row>
    <row r="17497" spans="2:13" x14ac:dyDescent="0.25">
      <c r="B17497" s="151"/>
      <c r="M17497" s="160"/>
    </row>
    <row r="17498" spans="2:13" x14ac:dyDescent="0.25">
      <c r="B17498" s="151"/>
      <c r="M17498" s="160"/>
    </row>
    <row r="17499" spans="2:13" x14ac:dyDescent="0.25">
      <c r="B17499" s="151"/>
      <c r="M17499" s="160"/>
    </row>
    <row r="17500" spans="2:13" x14ac:dyDescent="0.25">
      <c r="B17500" s="151"/>
      <c r="M17500" s="160"/>
    </row>
    <row r="17501" spans="2:13" x14ac:dyDescent="0.25">
      <c r="B17501" s="151"/>
      <c r="M17501" s="160"/>
    </row>
    <row r="17502" spans="2:13" x14ac:dyDescent="0.25">
      <c r="B17502" s="151"/>
      <c r="M17502" s="160"/>
    </row>
    <row r="17503" spans="2:13" x14ac:dyDescent="0.25">
      <c r="B17503" s="151"/>
      <c r="M17503" s="160"/>
    </row>
    <row r="17504" spans="2:13" x14ac:dyDescent="0.25">
      <c r="B17504" s="151"/>
      <c r="M17504" s="160"/>
    </row>
    <row r="17505" spans="2:13" x14ac:dyDescent="0.25">
      <c r="B17505" s="151"/>
      <c r="M17505" s="160"/>
    </row>
    <row r="17506" spans="2:13" x14ac:dyDescent="0.25">
      <c r="B17506" s="151"/>
      <c r="M17506" s="160"/>
    </row>
    <row r="17507" spans="2:13" x14ac:dyDescent="0.25">
      <c r="B17507" s="151"/>
      <c r="M17507" s="160"/>
    </row>
    <row r="17508" spans="2:13" x14ac:dyDescent="0.25">
      <c r="B17508" s="151"/>
      <c r="M17508" s="160"/>
    </row>
    <row r="17509" spans="2:13" x14ac:dyDescent="0.25">
      <c r="B17509" s="151"/>
      <c r="M17509" s="160"/>
    </row>
    <row r="17510" spans="2:13" x14ac:dyDescent="0.25">
      <c r="B17510" s="151"/>
      <c r="M17510" s="160"/>
    </row>
    <row r="17511" spans="2:13" x14ac:dyDescent="0.25">
      <c r="B17511" s="151"/>
      <c r="M17511" s="160"/>
    </row>
    <row r="17512" spans="2:13" x14ac:dyDescent="0.25">
      <c r="B17512" s="151"/>
      <c r="M17512" s="160"/>
    </row>
    <row r="17513" spans="2:13" x14ac:dyDescent="0.25">
      <c r="B17513" s="151"/>
      <c r="M17513" s="160"/>
    </row>
    <row r="17514" spans="2:13" x14ac:dyDescent="0.25">
      <c r="B17514" s="151"/>
      <c r="M17514" s="160"/>
    </row>
    <row r="17515" spans="2:13" x14ac:dyDescent="0.25">
      <c r="B17515" s="151"/>
      <c r="M17515" s="160"/>
    </row>
    <row r="17516" spans="2:13" x14ac:dyDescent="0.25">
      <c r="B17516" s="151"/>
      <c r="M17516" s="160"/>
    </row>
    <row r="17517" spans="2:13" x14ac:dyDescent="0.25">
      <c r="B17517" s="151"/>
      <c r="M17517" s="160"/>
    </row>
    <row r="17518" spans="2:13" x14ac:dyDescent="0.25">
      <c r="B17518" s="151"/>
      <c r="M17518" s="160"/>
    </row>
    <row r="17519" spans="2:13" x14ac:dyDescent="0.25">
      <c r="B17519" s="151"/>
      <c r="M17519" s="160"/>
    </row>
    <row r="17520" spans="2:13" x14ac:dyDescent="0.25">
      <c r="B17520" s="151"/>
      <c r="M17520" s="160"/>
    </row>
    <row r="17521" spans="2:13" x14ac:dyDescent="0.25">
      <c r="B17521" s="151"/>
      <c r="M17521" s="160"/>
    </row>
    <row r="17522" spans="2:13" x14ac:dyDescent="0.25">
      <c r="B17522" s="151"/>
      <c r="M17522" s="160"/>
    </row>
    <row r="17523" spans="2:13" x14ac:dyDescent="0.25">
      <c r="B17523" s="151"/>
      <c r="M17523" s="160"/>
    </row>
    <row r="17524" spans="2:13" x14ac:dyDescent="0.25">
      <c r="B17524" s="151"/>
      <c r="M17524" s="160"/>
    </row>
    <row r="17525" spans="2:13" x14ac:dyDescent="0.25">
      <c r="B17525" s="151"/>
      <c r="M17525" s="160"/>
    </row>
    <row r="17526" spans="2:13" x14ac:dyDescent="0.25">
      <c r="B17526" s="151"/>
      <c r="M17526" s="160"/>
    </row>
    <row r="17527" spans="2:13" x14ac:dyDescent="0.25">
      <c r="B17527" s="151"/>
      <c r="M17527" s="160"/>
    </row>
    <row r="17528" spans="2:13" x14ac:dyDescent="0.25">
      <c r="B17528" s="151"/>
      <c r="M17528" s="160"/>
    </row>
    <row r="17529" spans="2:13" x14ac:dyDescent="0.25">
      <c r="B17529" s="151"/>
      <c r="M17529" s="160"/>
    </row>
    <row r="17530" spans="2:13" x14ac:dyDescent="0.25">
      <c r="B17530" s="151"/>
      <c r="M17530" s="160"/>
    </row>
    <row r="17531" spans="2:13" x14ac:dyDescent="0.25">
      <c r="B17531" s="151"/>
      <c r="M17531" s="160"/>
    </row>
    <row r="17532" spans="2:13" x14ac:dyDescent="0.25">
      <c r="B17532" s="151"/>
      <c r="M17532" s="160"/>
    </row>
    <row r="17533" spans="2:13" x14ac:dyDescent="0.25">
      <c r="B17533" s="151"/>
      <c r="M17533" s="160"/>
    </row>
    <row r="17534" spans="2:13" x14ac:dyDescent="0.25">
      <c r="B17534" s="151"/>
      <c r="M17534" s="160"/>
    </row>
    <row r="17535" spans="2:13" x14ac:dyDescent="0.25">
      <c r="B17535" s="151"/>
      <c r="M17535" s="160"/>
    </row>
    <row r="17536" spans="2:13" x14ac:dyDescent="0.25">
      <c r="B17536" s="151"/>
      <c r="M17536" s="160"/>
    </row>
    <row r="17537" spans="2:13" x14ac:dyDescent="0.25">
      <c r="B17537" s="151"/>
      <c r="M17537" s="160"/>
    </row>
    <row r="17538" spans="2:13" x14ac:dyDescent="0.25">
      <c r="B17538" s="151"/>
      <c r="M17538" s="160"/>
    </row>
    <row r="17539" spans="2:13" x14ac:dyDescent="0.25">
      <c r="B17539" s="151"/>
      <c r="M17539" s="160"/>
    </row>
    <row r="17540" spans="2:13" x14ac:dyDescent="0.25">
      <c r="B17540" s="151"/>
      <c r="M17540" s="160"/>
    </row>
    <row r="17541" spans="2:13" x14ac:dyDescent="0.25">
      <c r="B17541" s="151"/>
      <c r="M17541" s="160"/>
    </row>
    <row r="17542" spans="2:13" x14ac:dyDescent="0.25">
      <c r="B17542" s="151"/>
      <c r="M17542" s="160"/>
    </row>
    <row r="17543" spans="2:13" x14ac:dyDescent="0.25">
      <c r="B17543" s="151"/>
      <c r="M17543" s="160"/>
    </row>
    <row r="17544" spans="2:13" x14ac:dyDescent="0.25">
      <c r="B17544" s="151"/>
      <c r="M17544" s="160"/>
    </row>
    <row r="17545" spans="2:13" x14ac:dyDescent="0.25">
      <c r="B17545" s="151"/>
      <c r="M17545" s="160"/>
    </row>
    <row r="17546" spans="2:13" x14ac:dyDescent="0.25">
      <c r="B17546" s="151"/>
      <c r="M17546" s="160"/>
    </row>
    <row r="17547" spans="2:13" x14ac:dyDescent="0.25">
      <c r="B17547" s="151"/>
      <c r="M17547" s="160"/>
    </row>
    <row r="17548" spans="2:13" x14ac:dyDescent="0.25">
      <c r="B17548" s="151"/>
      <c r="M17548" s="160"/>
    </row>
    <row r="17549" spans="2:13" x14ac:dyDescent="0.25">
      <c r="B17549" s="151"/>
      <c r="M17549" s="160"/>
    </row>
    <row r="17550" spans="2:13" x14ac:dyDescent="0.25">
      <c r="B17550" s="151"/>
      <c r="M17550" s="160"/>
    </row>
    <row r="17551" spans="2:13" x14ac:dyDescent="0.25">
      <c r="B17551" s="151"/>
      <c r="M17551" s="160"/>
    </row>
    <row r="17552" spans="2:13" x14ac:dyDescent="0.25">
      <c r="B17552" s="151"/>
      <c r="M17552" s="160"/>
    </row>
    <row r="17553" spans="2:13" x14ac:dyDescent="0.25">
      <c r="B17553" s="151"/>
      <c r="M17553" s="160"/>
    </row>
    <row r="17554" spans="2:13" x14ac:dyDescent="0.25">
      <c r="B17554" s="151"/>
      <c r="M17554" s="160"/>
    </row>
    <row r="17555" spans="2:13" x14ac:dyDescent="0.25">
      <c r="B17555" s="151"/>
      <c r="M17555" s="160"/>
    </row>
    <row r="17556" spans="2:13" x14ac:dyDescent="0.25">
      <c r="B17556" s="151"/>
      <c r="M17556" s="160"/>
    </row>
    <row r="17557" spans="2:13" x14ac:dyDescent="0.25">
      <c r="B17557" s="151"/>
      <c r="M17557" s="160"/>
    </row>
    <row r="17558" spans="2:13" x14ac:dyDescent="0.25">
      <c r="B17558" s="151"/>
      <c r="M17558" s="160"/>
    </row>
    <row r="17559" spans="2:13" x14ac:dyDescent="0.25">
      <c r="B17559" s="151"/>
      <c r="M17559" s="160"/>
    </row>
    <row r="17560" spans="2:13" x14ac:dyDescent="0.25">
      <c r="B17560" s="151"/>
      <c r="M17560" s="160"/>
    </row>
    <row r="17561" spans="2:13" x14ac:dyDescent="0.25">
      <c r="B17561" s="151"/>
      <c r="M17561" s="160"/>
    </row>
    <row r="17562" spans="2:13" x14ac:dyDescent="0.25">
      <c r="B17562" s="151"/>
      <c r="M17562" s="160"/>
    </row>
    <row r="17563" spans="2:13" x14ac:dyDescent="0.25">
      <c r="B17563" s="151"/>
      <c r="M17563" s="160"/>
    </row>
    <row r="17564" spans="2:13" x14ac:dyDescent="0.25">
      <c r="B17564" s="151"/>
      <c r="M17564" s="160"/>
    </row>
    <row r="17565" spans="2:13" x14ac:dyDescent="0.25">
      <c r="B17565" s="151"/>
      <c r="M17565" s="160"/>
    </row>
    <row r="17566" spans="2:13" x14ac:dyDescent="0.25">
      <c r="B17566" s="151"/>
      <c r="M17566" s="160"/>
    </row>
    <row r="17567" spans="2:13" x14ac:dyDescent="0.25">
      <c r="B17567" s="151"/>
      <c r="M17567" s="160"/>
    </row>
    <row r="17568" spans="2:13" x14ac:dyDescent="0.25">
      <c r="B17568" s="151"/>
      <c r="M17568" s="160"/>
    </row>
    <row r="17569" spans="2:13" x14ac:dyDescent="0.25">
      <c r="B17569" s="151"/>
      <c r="M17569" s="160"/>
    </row>
    <row r="17570" spans="2:13" x14ac:dyDescent="0.25">
      <c r="B17570" s="151"/>
      <c r="M17570" s="160"/>
    </row>
    <row r="17571" spans="2:13" x14ac:dyDescent="0.25">
      <c r="B17571" s="151"/>
      <c r="M17571" s="160"/>
    </row>
    <row r="17572" spans="2:13" x14ac:dyDescent="0.25">
      <c r="B17572" s="151"/>
      <c r="M17572" s="160"/>
    </row>
    <row r="17573" spans="2:13" x14ac:dyDescent="0.25">
      <c r="B17573" s="151"/>
      <c r="M17573" s="160"/>
    </row>
    <row r="17574" spans="2:13" x14ac:dyDescent="0.25">
      <c r="B17574" s="151"/>
      <c r="M17574" s="160"/>
    </row>
    <row r="17575" spans="2:13" x14ac:dyDescent="0.25">
      <c r="B17575" s="151"/>
      <c r="M17575" s="160"/>
    </row>
    <row r="17576" spans="2:13" x14ac:dyDescent="0.25">
      <c r="B17576" s="151"/>
      <c r="M17576" s="160"/>
    </row>
    <row r="17577" spans="2:13" x14ac:dyDescent="0.25">
      <c r="B17577" s="151"/>
      <c r="M17577" s="160"/>
    </row>
    <row r="17578" spans="2:13" x14ac:dyDescent="0.25">
      <c r="B17578" s="151"/>
      <c r="M17578" s="160"/>
    </row>
    <row r="17579" spans="2:13" x14ac:dyDescent="0.25">
      <c r="B17579" s="151"/>
      <c r="M17579" s="160"/>
    </row>
    <row r="17580" spans="2:13" x14ac:dyDescent="0.25">
      <c r="B17580" s="151"/>
      <c r="M17580" s="160"/>
    </row>
    <row r="17581" spans="2:13" x14ac:dyDescent="0.25">
      <c r="B17581" s="151"/>
      <c r="M17581" s="160"/>
    </row>
    <row r="17582" spans="2:13" x14ac:dyDescent="0.25">
      <c r="B17582" s="151"/>
      <c r="M17582" s="160"/>
    </row>
    <row r="17583" spans="2:13" x14ac:dyDescent="0.25">
      <c r="B17583" s="151"/>
      <c r="M17583" s="160"/>
    </row>
    <row r="17584" spans="2:13" x14ac:dyDescent="0.25">
      <c r="B17584" s="151"/>
      <c r="M17584" s="160"/>
    </row>
    <row r="17585" spans="2:13" x14ac:dyDescent="0.25">
      <c r="B17585" s="151"/>
      <c r="M17585" s="160"/>
    </row>
    <row r="17586" spans="2:13" x14ac:dyDescent="0.25">
      <c r="B17586" s="151"/>
      <c r="M17586" s="160"/>
    </row>
    <row r="17587" spans="2:13" x14ac:dyDescent="0.25">
      <c r="B17587" s="151"/>
      <c r="M17587" s="160"/>
    </row>
    <row r="17588" spans="2:13" x14ac:dyDescent="0.25">
      <c r="B17588" s="151"/>
      <c r="M17588" s="160"/>
    </row>
    <row r="17589" spans="2:13" x14ac:dyDescent="0.25">
      <c r="B17589" s="151"/>
      <c r="M17589" s="160"/>
    </row>
    <row r="17590" spans="2:13" x14ac:dyDescent="0.25">
      <c r="B17590" s="151"/>
      <c r="M17590" s="160"/>
    </row>
    <row r="17591" spans="2:13" x14ac:dyDescent="0.25">
      <c r="B17591" s="151"/>
      <c r="M17591" s="160"/>
    </row>
    <row r="17592" spans="2:13" x14ac:dyDescent="0.25">
      <c r="B17592" s="151"/>
      <c r="M17592" s="160"/>
    </row>
    <row r="17593" spans="2:13" x14ac:dyDescent="0.25">
      <c r="B17593" s="151"/>
      <c r="M17593" s="160"/>
    </row>
    <row r="17594" spans="2:13" x14ac:dyDescent="0.25">
      <c r="B17594" s="151"/>
      <c r="M17594" s="160"/>
    </row>
    <row r="17595" spans="2:13" x14ac:dyDescent="0.25">
      <c r="B17595" s="151"/>
      <c r="M17595" s="160"/>
    </row>
    <row r="17596" spans="2:13" x14ac:dyDescent="0.25">
      <c r="B17596" s="151"/>
      <c r="M17596" s="160"/>
    </row>
    <row r="17597" spans="2:13" x14ac:dyDescent="0.25">
      <c r="B17597" s="151"/>
      <c r="M17597" s="160"/>
    </row>
    <row r="17598" spans="2:13" x14ac:dyDescent="0.25">
      <c r="B17598" s="151"/>
      <c r="M17598" s="160"/>
    </row>
    <row r="17599" spans="2:13" x14ac:dyDescent="0.25">
      <c r="B17599" s="151"/>
      <c r="M17599" s="160"/>
    </row>
    <row r="17600" spans="2:13" x14ac:dyDescent="0.25">
      <c r="B17600" s="151"/>
      <c r="M17600" s="160"/>
    </row>
    <row r="17601" spans="2:13" x14ac:dyDescent="0.25">
      <c r="B17601" s="151"/>
      <c r="M17601" s="160"/>
    </row>
    <row r="17602" spans="2:13" x14ac:dyDescent="0.25">
      <c r="B17602" s="151"/>
      <c r="M17602" s="160"/>
    </row>
    <row r="17603" spans="2:13" x14ac:dyDescent="0.25">
      <c r="B17603" s="151"/>
      <c r="M17603" s="160"/>
    </row>
    <row r="17604" spans="2:13" x14ac:dyDescent="0.25">
      <c r="B17604" s="151"/>
      <c r="M17604" s="160"/>
    </row>
    <row r="17605" spans="2:13" x14ac:dyDescent="0.25">
      <c r="B17605" s="151"/>
      <c r="M17605" s="160"/>
    </row>
    <row r="17606" spans="2:13" x14ac:dyDescent="0.25">
      <c r="B17606" s="151"/>
      <c r="M17606" s="160"/>
    </row>
    <row r="17607" spans="2:13" x14ac:dyDescent="0.25">
      <c r="B17607" s="151"/>
      <c r="M17607" s="160"/>
    </row>
    <row r="17608" spans="2:13" x14ac:dyDescent="0.25">
      <c r="B17608" s="151"/>
      <c r="M17608" s="160"/>
    </row>
    <row r="17609" spans="2:13" x14ac:dyDescent="0.25">
      <c r="B17609" s="151"/>
      <c r="M17609" s="160"/>
    </row>
    <row r="17610" spans="2:13" x14ac:dyDescent="0.25">
      <c r="B17610" s="151"/>
      <c r="M17610" s="160"/>
    </row>
    <row r="17611" spans="2:13" x14ac:dyDescent="0.25">
      <c r="B17611" s="151"/>
      <c r="M17611" s="160"/>
    </row>
    <row r="17612" spans="2:13" x14ac:dyDescent="0.25">
      <c r="B17612" s="151"/>
      <c r="M17612" s="160"/>
    </row>
    <row r="17613" spans="2:13" x14ac:dyDescent="0.25">
      <c r="B17613" s="151"/>
      <c r="M17613" s="160"/>
    </row>
    <row r="17614" spans="2:13" x14ac:dyDescent="0.25">
      <c r="B17614" s="151"/>
      <c r="M17614" s="160"/>
    </row>
    <row r="17615" spans="2:13" x14ac:dyDescent="0.25">
      <c r="B17615" s="151"/>
      <c r="M17615" s="160"/>
    </row>
    <row r="17616" spans="2:13" x14ac:dyDescent="0.25">
      <c r="B17616" s="151"/>
      <c r="M17616" s="160"/>
    </row>
    <row r="17617" spans="2:13" x14ac:dyDescent="0.25">
      <c r="B17617" s="151"/>
      <c r="M17617" s="160"/>
    </row>
    <row r="17618" spans="2:13" x14ac:dyDescent="0.25">
      <c r="B17618" s="151"/>
      <c r="M17618" s="160"/>
    </row>
    <row r="17619" spans="2:13" x14ac:dyDescent="0.25">
      <c r="B17619" s="151"/>
      <c r="M17619" s="160"/>
    </row>
    <row r="17620" spans="2:13" x14ac:dyDescent="0.25">
      <c r="B17620" s="151"/>
      <c r="M17620" s="160"/>
    </row>
    <row r="17621" spans="2:13" x14ac:dyDescent="0.25">
      <c r="B17621" s="151"/>
      <c r="M17621" s="160"/>
    </row>
    <row r="17622" spans="2:13" x14ac:dyDescent="0.25">
      <c r="B17622" s="151"/>
      <c r="M17622" s="160"/>
    </row>
    <row r="17623" spans="2:13" x14ac:dyDescent="0.25">
      <c r="B17623" s="151"/>
      <c r="M17623" s="160"/>
    </row>
    <row r="17624" spans="2:13" x14ac:dyDescent="0.25">
      <c r="B17624" s="151"/>
      <c r="M17624" s="160"/>
    </row>
    <row r="17625" spans="2:13" x14ac:dyDescent="0.25">
      <c r="B17625" s="151"/>
      <c r="M17625" s="160"/>
    </row>
    <row r="17626" spans="2:13" x14ac:dyDescent="0.25">
      <c r="B17626" s="151"/>
      <c r="M17626" s="160"/>
    </row>
    <row r="17627" spans="2:13" x14ac:dyDescent="0.25">
      <c r="B17627" s="151"/>
      <c r="M17627" s="160"/>
    </row>
    <row r="17628" spans="2:13" x14ac:dyDescent="0.25">
      <c r="B17628" s="151"/>
      <c r="M17628" s="160"/>
    </row>
    <row r="17629" spans="2:13" x14ac:dyDescent="0.25">
      <c r="B17629" s="151"/>
      <c r="M17629" s="160"/>
    </row>
    <row r="17630" spans="2:13" x14ac:dyDescent="0.25">
      <c r="B17630" s="151"/>
      <c r="M17630" s="160"/>
    </row>
    <row r="17631" spans="2:13" x14ac:dyDescent="0.25">
      <c r="B17631" s="151"/>
      <c r="M17631" s="160"/>
    </row>
    <row r="17632" spans="2:13" x14ac:dyDescent="0.25">
      <c r="B17632" s="151"/>
      <c r="M17632" s="160"/>
    </row>
    <row r="17633" spans="2:13" x14ac:dyDescent="0.25">
      <c r="B17633" s="151"/>
      <c r="M17633" s="160"/>
    </row>
    <row r="17634" spans="2:13" x14ac:dyDescent="0.25">
      <c r="B17634" s="151"/>
      <c r="M17634" s="160"/>
    </row>
    <row r="17635" spans="2:13" x14ac:dyDescent="0.25">
      <c r="B17635" s="151"/>
      <c r="M17635" s="160"/>
    </row>
    <row r="17636" spans="2:13" x14ac:dyDescent="0.25">
      <c r="B17636" s="151"/>
      <c r="M17636" s="160"/>
    </row>
    <row r="17637" spans="2:13" x14ac:dyDescent="0.25">
      <c r="B17637" s="151"/>
      <c r="M17637" s="160"/>
    </row>
    <row r="17638" spans="2:13" x14ac:dyDescent="0.25">
      <c r="B17638" s="151"/>
      <c r="M17638" s="160"/>
    </row>
    <row r="17639" spans="2:13" x14ac:dyDescent="0.25">
      <c r="B17639" s="151"/>
      <c r="M17639" s="160"/>
    </row>
    <row r="17640" spans="2:13" x14ac:dyDescent="0.25">
      <c r="B17640" s="151"/>
      <c r="M17640" s="160"/>
    </row>
    <row r="17641" spans="2:13" x14ac:dyDescent="0.25">
      <c r="B17641" s="151"/>
      <c r="M17641" s="160"/>
    </row>
    <row r="17642" spans="2:13" x14ac:dyDescent="0.25">
      <c r="B17642" s="151"/>
      <c r="M17642" s="160"/>
    </row>
    <row r="17643" spans="2:13" x14ac:dyDescent="0.25">
      <c r="B17643" s="151"/>
      <c r="M17643" s="160"/>
    </row>
    <row r="17644" spans="2:13" x14ac:dyDescent="0.25">
      <c r="B17644" s="151"/>
      <c r="M17644" s="160"/>
    </row>
    <row r="17645" spans="2:13" x14ac:dyDescent="0.25">
      <c r="B17645" s="151"/>
      <c r="M17645" s="160"/>
    </row>
    <row r="17646" spans="2:13" x14ac:dyDescent="0.25">
      <c r="B17646" s="151"/>
      <c r="M17646" s="160"/>
    </row>
    <row r="17647" spans="2:13" x14ac:dyDescent="0.25">
      <c r="B17647" s="151"/>
      <c r="M17647" s="160"/>
    </row>
    <row r="17648" spans="2:13" x14ac:dyDescent="0.25">
      <c r="B17648" s="151"/>
      <c r="M17648" s="160"/>
    </row>
    <row r="17649" spans="2:13" x14ac:dyDescent="0.25">
      <c r="B17649" s="151"/>
      <c r="M17649" s="160"/>
    </row>
    <row r="17650" spans="2:13" x14ac:dyDescent="0.25">
      <c r="B17650" s="151"/>
      <c r="M17650" s="160"/>
    </row>
    <row r="17651" spans="2:13" x14ac:dyDescent="0.25">
      <c r="B17651" s="151"/>
      <c r="M17651" s="160"/>
    </row>
    <row r="17652" spans="2:13" x14ac:dyDescent="0.25">
      <c r="B17652" s="151"/>
      <c r="M17652" s="160"/>
    </row>
    <row r="17653" spans="2:13" x14ac:dyDescent="0.25">
      <c r="B17653" s="151"/>
      <c r="M17653" s="160"/>
    </row>
    <row r="17654" spans="2:13" x14ac:dyDescent="0.25">
      <c r="B17654" s="151"/>
      <c r="M17654" s="160"/>
    </row>
    <row r="17655" spans="2:13" x14ac:dyDescent="0.25">
      <c r="B17655" s="151"/>
      <c r="M17655" s="160"/>
    </row>
    <row r="17656" spans="2:13" x14ac:dyDescent="0.25">
      <c r="B17656" s="151"/>
      <c r="M17656" s="160"/>
    </row>
    <row r="17657" spans="2:13" x14ac:dyDescent="0.25">
      <c r="B17657" s="151"/>
      <c r="M17657" s="160"/>
    </row>
    <row r="17658" spans="2:13" x14ac:dyDescent="0.25">
      <c r="B17658" s="151"/>
      <c r="M17658" s="160"/>
    </row>
    <row r="17659" spans="2:13" x14ac:dyDescent="0.25">
      <c r="B17659" s="151"/>
      <c r="M17659" s="160"/>
    </row>
    <row r="17660" spans="2:13" x14ac:dyDescent="0.25">
      <c r="B17660" s="151"/>
      <c r="M17660" s="160"/>
    </row>
    <row r="17661" spans="2:13" x14ac:dyDescent="0.25">
      <c r="B17661" s="151"/>
      <c r="M17661" s="160"/>
    </row>
    <row r="17662" spans="2:13" x14ac:dyDescent="0.25">
      <c r="B17662" s="151"/>
      <c r="M17662" s="160"/>
    </row>
    <row r="17663" spans="2:13" x14ac:dyDescent="0.25">
      <c r="B17663" s="151"/>
      <c r="M17663" s="160"/>
    </row>
    <row r="17664" spans="2:13" x14ac:dyDescent="0.25">
      <c r="B17664" s="151"/>
      <c r="M17664" s="160"/>
    </row>
    <row r="17665" spans="2:13" x14ac:dyDescent="0.25">
      <c r="B17665" s="151"/>
      <c r="M17665" s="160"/>
    </row>
    <row r="17666" spans="2:13" x14ac:dyDescent="0.25">
      <c r="B17666" s="151"/>
      <c r="M17666" s="160"/>
    </row>
    <row r="17667" spans="2:13" x14ac:dyDescent="0.25">
      <c r="B17667" s="151"/>
      <c r="M17667" s="160"/>
    </row>
    <row r="17668" spans="2:13" x14ac:dyDescent="0.25">
      <c r="B17668" s="151"/>
      <c r="M17668" s="160"/>
    </row>
    <row r="17669" spans="2:13" x14ac:dyDescent="0.25">
      <c r="B17669" s="151"/>
      <c r="M17669" s="160"/>
    </row>
    <row r="17670" spans="2:13" x14ac:dyDescent="0.25">
      <c r="B17670" s="151"/>
      <c r="M17670" s="160"/>
    </row>
    <row r="17671" spans="2:13" x14ac:dyDescent="0.25">
      <c r="B17671" s="151"/>
      <c r="M17671" s="160"/>
    </row>
    <row r="17672" spans="2:13" x14ac:dyDescent="0.25">
      <c r="B17672" s="151"/>
      <c r="M17672" s="160"/>
    </row>
    <row r="17673" spans="2:13" x14ac:dyDescent="0.25">
      <c r="B17673" s="151"/>
      <c r="M17673" s="160"/>
    </row>
    <row r="17674" spans="2:13" x14ac:dyDescent="0.25">
      <c r="B17674" s="151"/>
      <c r="M17674" s="160"/>
    </row>
    <row r="17675" spans="2:13" x14ac:dyDescent="0.25">
      <c r="B17675" s="151"/>
      <c r="M17675" s="160"/>
    </row>
    <row r="17676" spans="2:13" x14ac:dyDescent="0.25">
      <c r="B17676" s="151"/>
      <c r="M17676" s="160"/>
    </row>
    <row r="17677" spans="2:13" x14ac:dyDescent="0.25">
      <c r="B17677" s="151"/>
      <c r="M17677" s="160"/>
    </row>
    <row r="17678" spans="2:13" x14ac:dyDescent="0.25">
      <c r="B17678" s="151"/>
      <c r="M17678" s="160"/>
    </row>
    <row r="17679" spans="2:13" x14ac:dyDescent="0.25">
      <c r="B17679" s="151"/>
      <c r="M17679" s="160"/>
    </row>
    <row r="17680" spans="2:13" x14ac:dyDescent="0.25">
      <c r="B17680" s="151"/>
      <c r="M17680" s="160"/>
    </row>
    <row r="17681" spans="2:13" x14ac:dyDescent="0.25">
      <c r="B17681" s="151"/>
      <c r="M17681" s="160"/>
    </row>
    <row r="17682" spans="2:13" x14ac:dyDescent="0.25">
      <c r="B17682" s="151"/>
      <c r="M17682" s="160"/>
    </row>
    <row r="17683" spans="2:13" x14ac:dyDescent="0.25">
      <c r="B17683" s="151"/>
      <c r="M17683" s="160"/>
    </row>
    <row r="17684" spans="2:13" x14ac:dyDescent="0.25">
      <c r="B17684" s="151"/>
      <c r="M17684" s="160"/>
    </row>
    <row r="17685" spans="2:13" x14ac:dyDescent="0.25">
      <c r="B17685" s="151"/>
      <c r="M17685" s="160"/>
    </row>
    <row r="17686" spans="2:13" x14ac:dyDescent="0.25">
      <c r="B17686" s="151"/>
      <c r="M17686" s="160"/>
    </row>
    <row r="17687" spans="2:13" x14ac:dyDescent="0.25">
      <c r="B17687" s="151"/>
      <c r="M17687" s="160"/>
    </row>
    <row r="17688" spans="2:13" x14ac:dyDescent="0.25">
      <c r="B17688" s="151"/>
      <c r="M17688" s="160"/>
    </row>
    <row r="17689" spans="2:13" x14ac:dyDescent="0.25">
      <c r="B17689" s="151"/>
      <c r="M17689" s="160"/>
    </row>
    <row r="17690" spans="2:13" x14ac:dyDescent="0.25">
      <c r="B17690" s="151"/>
      <c r="M17690" s="160"/>
    </row>
    <row r="17691" spans="2:13" x14ac:dyDescent="0.25">
      <c r="B17691" s="151"/>
      <c r="M17691" s="160"/>
    </row>
    <row r="17692" spans="2:13" x14ac:dyDescent="0.25">
      <c r="B17692" s="151"/>
      <c r="M17692" s="160"/>
    </row>
    <row r="17693" spans="2:13" x14ac:dyDescent="0.25">
      <c r="B17693" s="151"/>
      <c r="M17693" s="160"/>
    </row>
    <row r="17694" spans="2:13" x14ac:dyDescent="0.25">
      <c r="B17694" s="151"/>
      <c r="M17694" s="160"/>
    </row>
    <row r="17695" spans="2:13" x14ac:dyDescent="0.25">
      <c r="B17695" s="151"/>
      <c r="M17695" s="160"/>
    </row>
    <row r="17696" spans="2:13" x14ac:dyDescent="0.25">
      <c r="B17696" s="151"/>
      <c r="M17696" s="160"/>
    </row>
    <row r="17697" spans="2:13" x14ac:dyDescent="0.25">
      <c r="B17697" s="151"/>
      <c r="M17697" s="160"/>
    </row>
    <row r="17698" spans="2:13" x14ac:dyDescent="0.25">
      <c r="B17698" s="151"/>
      <c r="M17698" s="160"/>
    </row>
    <row r="17699" spans="2:13" x14ac:dyDescent="0.25">
      <c r="B17699" s="151"/>
      <c r="M17699" s="160"/>
    </row>
    <row r="17700" spans="2:13" x14ac:dyDescent="0.25">
      <c r="B17700" s="151"/>
      <c r="M17700" s="160"/>
    </row>
    <row r="17701" spans="2:13" x14ac:dyDescent="0.25">
      <c r="B17701" s="151"/>
      <c r="M17701" s="160"/>
    </row>
    <row r="17702" spans="2:13" x14ac:dyDescent="0.25">
      <c r="B17702" s="151"/>
      <c r="M17702" s="160"/>
    </row>
    <row r="17703" spans="2:13" x14ac:dyDescent="0.25">
      <c r="B17703" s="151"/>
      <c r="M17703" s="160"/>
    </row>
    <row r="17704" spans="2:13" x14ac:dyDescent="0.25">
      <c r="B17704" s="151"/>
      <c r="M17704" s="160"/>
    </row>
    <row r="17705" spans="2:13" x14ac:dyDescent="0.25">
      <c r="B17705" s="151"/>
      <c r="M17705" s="160"/>
    </row>
    <row r="17706" spans="2:13" x14ac:dyDescent="0.25">
      <c r="B17706" s="151"/>
      <c r="M17706" s="160"/>
    </row>
    <row r="17707" spans="2:13" x14ac:dyDescent="0.25">
      <c r="B17707" s="151"/>
      <c r="M17707" s="160"/>
    </row>
    <row r="17708" spans="2:13" x14ac:dyDescent="0.25">
      <c r="B17708" s="151"/>
      <c r="M17708" s="160"/>
    </row>
    <row r="17709" spans="2:13" x14ac:dyDescent="0.25">
      <c r="B17709" s="151"/>
      <c r="M17709" s="160"/>
    </row>
    <row r="17710" spans="2:13" x14ac:dyDescent="0.25">
      <c r="B17710" s="151"/>
      <c r="M17710" s="160"/>
    </row>
    <row r="17711" spans="2:13" x14ac:dyDescent="0.25">
      <c r="B17711" s="151"/>
      <c r="M17711" s="160"/>
    </row>
    <row r="17712" spans="2:13" x14ac:dyDescent="0.25">
      <c r="B17712" s="151"/>
      <c r="M17712" s="160"/>
    </row>
    <row r="17713" spans="2:13" x14ac:dyDescent="0.25">
      <c r="B17713" s="151"/>
      <c r="M17713" s="160"/>
    </row>
    <row r="17714" spans="2:13" x14ac:dyDescent="0.25">
      <c r="B17714" s="151"/>
      <c r="M17714" s="160"/>
    </row>
    <row r="17715" spans="2:13" x14ac:dyDescent="0.25">
      <c r="B17715" s="151"/>
      <c r="M17715" s="160"/>
    </row>
    <row r="17716" spans="2:13" x14ac:dyDescent="0.25">
      <c r="B17716" s="151"/>
      <c r="M17716" s="160"/>
    </row>
    <row r="17717" spans="2:13" x14ac:dyDescent="0.25">
      <c r="B17717" s="151"/>
      <c r="M17717" s="160"/>
    </row>
    <row r="17718" spans="2:13" x14ac:dyDescent="0.25">
      <c r="B17718" s="151"/>
      <c r="M17718" s="160"/>
    </row>
    <row r="17719" spans="2:13" x14ac:dyDescent="0.25">
      <c r="B17719" s="151"/>
      <c r="M17719" s="160"/>
    </row>
    <row r="17720" spans="2:13" x14ac:dyDescent="0.25">
      <c r="B17720" s="151"/>
      <c r="M17720" s="160"/>
    </row>
    <row r="17721" spans="2:13" x14ac:dyDescent="0.25">
      <c r="B17721" s="151"/>
      <c r="M17721" s="160"/>
    </row>
    <row r="17722" spans="2:13" x14ac:dyDescent="0.25">
      <c r="B17722" s="151"/>
      <c r="M17722" s="160"/>
    </row>
    <row r="17723" spans="2:13" x14ac:dyDescent="0.25">
      <c r="B17723" s="151"/>
      <c r="M17723" s="160"/>
    </row>
    <row r="17724" spans="2:13" x14ac:dyDescent="0.25">
      <c r="B17724" s="151"/>
      <c r="M17724" s="160"/>
    </row>
    <row r="17725" spans="2:13" x14ac:dyDescent="0.25">
      <c r="B17725" s="151"/>
      <c r="M17725" s="160"/>
    </row>
    <row r="17726" spans="2:13" x14ac:dyDescent="0.25">
      <c r="B17726" s="151"/>
      <c r="M17726" s="160"/>
    </row>
    <row r="17727" spans="2:13" x14ac:dyDescent="0.25">
      <c r="B17727" s="151"/>
      <c r="M17727" s="160"/>
    </row>
    <row r="17728" spans="2:13" x14ac:dyDescent="0.25">
      <c r="B17728" s="151"/>
      <c r="M17728" s="160"/>
    </row>
    <row r="17729" spans="2:13" x14ac:dyDescent="0.25">
      <c r="B17729" s="151"/>
      <c r="M17729" s="160"/>
    </row>
    <row r="17730" spans="2:13" x14ac:dyDescent="0.25">
      <c r="B17730" s="151"/>
      <c r="M17730" s="160"/>
    </row>
    <row r="17731" spans="2:13" x14ac:dyDescent="0.25">
      <c r="B17731" s="151"/>
      <c r="M17731" s="160"/>
    </row>
    <row r="17732" spans="2:13" x14ac:dyDescent="0.25">
      <c r="B17732" s="151"/>
      <c r="M17732" s="160"/>
    </row>
    <row r="17733" spans="2:13" x14ac:dyDescent="0.25">
      <c r="B17733" s="151"/>
      <c r="M17733" s="160"/>
    </row>
    <row r="17734" spans="2:13" x14ac:dyDescent="0.25">
      <c r="B17734" s="151"/>
      <c r="M17734" s="160"/>
    </row>
    <row r="17735" spans="2:13" x14ac:dyDescent="0.25">
      <c r="B17735" s="151"/>
      <c r="M17735" s="160"/>
    </row>
    <row r="17736" spans="2:13" x14ac:dyDescent="0.25">
      <c r="B17736" s="151"/>
      <c r="M17736" s="160"/>
    </row>
    <row r="17737" spans="2:13" x14ac:dyDescent="0.25">
      <c r="B17737" s="151"/>
      <c r="M17737" s="160"/>
    </row>
    <row r="17738" spans="2:13" x14ac:dyDescent="0.25">
      <c r="B17738" s="151"/>
      <c r="M17738" s="160"/>
    </row>
    <row r="17739" spans="2:13" x14ac:dyDescent="0.25">
      <c r="B17739" s="151"/>
      <c r="M17739" s="160"/>
    </row>
    <row r="17740" spans="2:13" x14ac:dyDescent="0.25">
      <c r="B17740" s="151"/>
      <c r="M17740" s="160"/>
    </row>
    <row r="17741" spans="2:13" x14ac:dyDescent="0.25">
      <c r="B17741" s="151"/>
      <c r="M17741" s="160"/>
    </row>
    <row r="17742" spans="2:13" x14ac:dyDescent="0.25">
      <c r="B17742" s="151"/>
      <c r="M17742" s="160"/>
    </row>
    <row r="17743" spans="2:13" x14ac:dyDescent="0.25">
      <c r="B17743" s="151"/>
      <c r="M17743" s="160"/>
    </row>
    <row r="17744" spans="2:13" x14ac:dyDescent="0.25">
      <c r="B17744" s="151"/>
      <c r="M17744" s="160"/>
    </row>
    <row r="17745" spans="2:13" x14ac:dyDescent="0.25">
      <c r="B17745" s="151"/>
      <c r="M17745" s="160"/>
    </row>
    <row r="17746" spans="2:13" x14ac:dyDescent="0.25">
      <c r="B17746" s="151"/>
      <c r="M17746" s="160"/>
    </row>
    <row r="17747" spans="2:13" x14ac:dyDescent="0.25">
      <c r="B17747" s="151"/>
      <c r="M17747" s="160"/>
    </row>
    <row r="17748" spans="2:13" x14ac:dyDescent="0.25">
      <c r="B17748" s="151"/>
      <c r="M17748" s="160"/>
    </row>
    <row r="17749" spans="2:13" x14ac:dyDescent="0.25">
      <c r="B17749" s="151"/>
      <c r="M17749" s="160"/>
    </row>
    <row r="17750" spans="2:13" x14ac:dyDescent="0.25">
      <c r="B17750" s="151"/>
      <c r="M17750" s="160"/>
    </row>
    <row r="17751" spans="2:13" x14ac:dyDescent="0.25">
      <c r="B17751" s="151"/>
      <c r="M17751" s="160"/>
    </row>
    <row r="17752" spans="2:13" x14ac:dyDescent="0.25">
      <c r="B17752" s="151"/>
      <c r="M17752" s="160"/>
    </row>
    <row r="17753" spans="2:13" x14ac:dyDescent="0.25">
      <c r="B17753" s="151"/>
      <c r="M17753" s="160"/>
    </row>
    <row r="17754" spans="2:13" x14ac:dyDescent="0.25">
      <c r="B17754" s="151"/>
      <c r="M17754" s="160"/>
    </row>
    <row r="17755" spans="2:13" x14ac:dyDescent="0.25">
      <c r="B17755" s="151"/>
      <c r="M17755" s="160"/>
    </row>
    <row r="17756" spans="2:13" x14ac:dyDescent="0.25">
      <c r="B17756" s="151"/>
      <c r="M17756" s="160"/>
    </row>
    <row r="17757" spans="2:13" x14ac:dyDescent="0.25">
      <c r="B17757" s="151"/>
      <c r="M17757" s="160"/>
    </row>
    <row r="17758" spans="2:13" x14ac:dyDescent="0.25">
      <c r="B17758" s="151"/>
      <c r="M17758" s="160"/>
    </row>
    <row r="17759" spans="2:13" x14ac:dyDescent="0.25">
      <c r="B17759" s="151"/>
      <c r="M17759" s="160"/>
    </row>
    <row r="17760" spans="2:13" x14ac:dyDescent="0.25">
      <c r="B17760" s="151"/>
      <c r="M17760" s="160"/>
    </row>
    <row r="17761" spans="2:13" x14ac:dyDescent="0.25">
      <c r="B17761" s="151"/>
      <c r="M17761" s="160"/>
    </row>
    <row r="17762" spans="2:13" x14ac:dyDescent="0.25">
      <c r="B17762" s="151"/>
      <c r="M17762" s="160"/>
    </row>
    <row r="17763" spans="2:13" x14ac:dyDescent="0.25">
      <c r="B17763" s="151"/>
      <c r="M17763" s="160"/>
    </row>
    <row r="17764" spans="2:13" x14ac:dyDescent="0.25">
      <c r="B17764" s="151"/>
      <c r="M17764" s="160"/>
    </row>
    <row r="17765" spans="2:13" x14ac:dyDescent="0.25">
      <c r="B17765" s="151"/>
      <c r="M17765" s="160"/>
    </row>
    <row r="17766" spans="2:13" x14ac:dyDescent="0.25">
      <c r="B17766" s="151"/>
      <c r="M17766" s="160"/>
    </row>
    <row r="17767" spans="2:13" x14ac:dyDescent="0.25">
      <c r="B17767" s="151"/>
      <c r="M17767" s="160"/>
    </row>
    <row r="17768" spans="2:13" x14ac:dyDescent="0.25">
      <c r="B17768" s="151"/>
      <c r="M17768" s="160"/>
    </row>
    <row r="17769" spans="2:13" x14ac:dyDescent="0.25">
      <c r="B17769" s="151"/>
      <c r="M17769" s="160"/>
    </row>
    <row r="17770" spans="2:13" x14ac:dyDescent="0.25">
      <c r="B17770" s="151"/>
      <c r="M17770" s="160"/>
    </row>
    <row r="17771" spans="2:13" x14ac:dyDescent="0.25">
      <c r="B17771" s="151"/>
      <c r="M17771" s="160"/>
    </row>
    <row r="17772" spans="2:13" x14ac:dyDescent="0.25">
      <c r="B17772" s="151"/>
      <c r="M17772" s="160"/>
    </row>
    <row r="17773" spans="2:13" x14ac:dyDescent="0.25">
      <c r="B17773" s="151"/>
      <c r="M17773" s="160"/>
    </row>
    <row r="17774" spans="2:13" x14ac:dyDescent="0.25">
      <c r="B17774" s="151"/>
      <c r="M17774" s="160"/>
    </row>
    <row r="17775" spans="2:13" x14ac:dyDescent="0.25">
      <c r="B17775" s="151"/>
      <c r="M17775" s="160"/>
    </row>
    <row r="17776" spans="2:13" x14ac:dyDescent="0.25">
      <c r="B17776" s="151"/>
      <c r="M17776" s="160"/>
    </row>
    <row r="17777" spans="2:13" x14ac:dyDescent="0.25">
      <c r="B17777" s="151"/>
      <c r="M17777" s="160"/>
    </row>
    <row r="17778" spans="2:13" x14ac:dyDescent="0.25">
      <c r="B17778" s="151"/>
      <c r="M17778" s="160"/>
    </row>
    <row r="17779" spans="2:13" x14ac:dyDescent="0.25">
      <c r="B17779" s="151"/>
      <c r="M17779" s="160"/>
    </row>
    <row r="17780" spans="2:13" x14ac:dyDescent="0.25">
      <c r="B17780" s="151"/>
      <c r="M17780" s="160"/>
    </row>
    <row r="17781" spans="2:13" x14ac:dyDescent="0.25">
      <c r="B17781" s="151"/>
      <c r="M17781" s="160"/>
    </row>
    <row r="17782" spans="2:13" x14ac:dyDescent="0.25">
      <c r="B17782" s="151"/>
      <c r="M17782" s="160"/>
    </row>
    <row r="17783" spans="2:13" x14ac:dyDescent="0.25">
      <c r="B17783" s="151"/>
      <c r="M17783" s="160"/>
    </row>
    <row r="17784" spans="2:13" x14ac:dyDescent="0.25">
      <c r="B17784" s="151"/>
      <c r="M17784" s="160"/>
    </row>
    <row r="17785" spans="2:13" x14ac:dyDescent="0.25">
      <c r="B17785" s="151"/>
      <c r="M17785" s="160"/>
    </row>
    <row r="17786" spans="2:13" x14ac:dyDescent="0.25">
      <c r="B17786" s="151"/>
      <c r="M17786" s="160"/>
    </row>
    <row r="17787" spans="2:13" x14ac:dyDescent="0.25">
      <c r="B17787" s="151"/>
      <c r="M17787" s="160"/>
    </row>
    <row r="17788" spans="2:13" x14ac:dyDescent="0.25">
      <c r="B17788" s="151"/>
      <c r="M17788" s="160"/>
    </row>
    <row r="17789" spans="2:13" x14ac:dyDescent="0.25">
      <c r="B17789" s="151"/>
      <c r="M17789" s="160"/>
    </row>
    <row r="17790" spans="2:13" x14ac:dyDescent="0.25">
      <c r="B17790" s="151"/>
      <c r="M17790" s="160"/>
    </row>
    <row r="17791" spans="2:13" x14ac:dyDescent="0.25">
      <c r="B17791" s="151"/>
      <c r="M17791" s="160"/>
    </row>
    <row r="17792" spans="2:13" x14ac:dyDescent="0.25">
      <c r="B17792" s="151"/>
      <c r="M17792" s="160"/>
    </row>
    <row r="17793" spans="2:13" x14ac:dyDescent="0.25">
      <c r="B17793" s="151"/>
      <c r="M17793" s="160"/>
    </row>
    <row r="17794" spans="2:13" x14ac:dyDescent="0.25">
      <c r="B17794" s="151"/>
      <c r="M17794" s="160"/>
    </row>
    <row r="17795" spans="2:13" x14ac:dyDescent="0.25">
      <c r="B17795" s="151"/>
      <c r="M17795" s="160"/>
    </row>
    <row r="17796" spans="2:13" x14ac:dyDescent="0.25">
      <c r="B17796" s="151"/>
      <c r="M17796" s="160"/>
    </row>
    <row r="17797" spans="2:13" x14ac:dyDescent="0.25">
      <c r="B17797" s="151"/>
      <c r="M17797" s="160"/>
    </row>
    <row r="17798" spans="2:13" x14ac:dyDescent="0.25">
      <c r="B17798" s="151"/>
      <c r="M17798" s="160"/>
    </row>
    <row r="17799" spans="2:13" x14ac:dyDescent="0.25">
      <c r="B17799" s="151"/>
      <c r="M17799" s="160"/>
    </row>
    <row r="17800" spans="2:13" x14ac:dyDescent="0.25">
      <c r="B17800" s="151"/>
      <c r="M17800" s="160"/>
    </row>
    <row r="17801" spans="2:13" x14ac:dyDescent="0.25">
      <c r="B17801" s="151"/>
      <c r="M17801" s="160"/>
    </row>
    <row r="17802" spans="2:13" x14ac:dyDescent="0.25">
      <c r="B17802" s="151"/>
      <c r="M17802" s="160"/>
    </row>
    <row r="17803" spans="2:13" x14ac:dyDescent="0.25">
      <c r="B17803" s="151"/>
      <c r="M17803" s="160"/>
    </row>
    <row r="17804" spans="2:13" x14ac:dyDescent="0.25">
      <c r="B17804" s="151"/>
      <c r="M17804" s="160"/>
    </row>
    <row r="17805" spans="2:13" x14ac:dyDescent="0.25">
      <c r="B17805" s="151"/>
      <c r="M17805" s="160"/>
    </row>
    <row r="17806" spans="2:13" x14ac:dyDescent="0.25">
      <c r="B17806" s="151"/>
      <c r="M17806" s="160"/>
    </row>
    <row r="17807" spans="2:13" x14ac:dyDescent="0.25">
      <c r="B17807" s="151"/>
      <c r="M17807" s="160"/>
    </row>
    <row r="17808" spans="2:13" x14ac:dyDescent="0.25">
      <c r="B17808" s="151"/>
      <c r="M17808" s="160"/>
    </row>
    <row r="17809" spans="2:13" x14ac:dyDescent="0.25">
      <c r="B17809" s="151"/>
      <c r="M17809" s="160"/>
    </row>
    <row r="17810" spans="2:13" x14ac:dyDescent="0.25">
      <c r="B17810" s="151"/>
      <c r="M17810" s="160"/>
    </row>
    <row r="17811" spans="2:13" x14ac:dyDescent="0.25">
      <c r="B17811" s="151"/>
      <c r="M17811" s="160"/>
    </row>
    <row r="17812" spans="2:13" x14ac:dyDescent="0.25">
      <c r="B17812" s="151"/>
      <c r="M17812" s="160"/>
    </row>
    <row r="17813" spans="2:13" x14ac:dyDescent="0.25">
      <c r="B17813" s="151"/>
      <c r="M17813" s="160"/>
    </row>
    <row r="17814" spans="2:13" x14ac:dyDescent="0.25">
      <c r="B17814" s="151"/>
      <c r="M17814" s="160"/>
    </row>
    <row r="17815" spans="2:13" x14ac:dyDescent="0.25">
      <c r="B17815" s="151"/>
      <c r="M17815" s="160"/>
    </row>
    <row r="17816" spans="2:13" x14ac:dyDescent="0.25">
      <c r="B17816" s="151"/>
      <c r="M17816" s="160"/>
    </row>
    <row r="17817" spans="2:13" x14ac:dyDescent="0.25">
      <c r="B17817" s="151"/>
      <c r="M17817" s="160"/>
    </row>
    <row r="17818" spans="2:13" x14ac:dyDescent="0.25">
      <c r="B17818" s="151"/>
      <c r="M17818" s="160"/>
    </row>
    <row r="17819" spans="2:13" x14ac:dyDescent="0.25">
      <c r="B17819" s="151"/>
      <c r="M17819" s="160"/>
    </row>
    <row r="17820" spans="2:13" x14ac:dyDescent="0.25">
      <c r="B17820" s="151"/>
      <c r="M17820" s="160"/>
    </row>
    <row r="17821" spans="2:13" x14ac:dyDescent="0.25">
      <c r="B17821" s="151"/>
      <c r="M17821" s="160"/>
    </row>
    <row r="17822" spans="2:13" x14ac:dyDescent="0.25">
      <c r="B17822" s="151"/>
      <c r="M17822" s="160"/>
    </row>
    <row r="17823" spans="2:13" x14ac:dyDescent="0.25">
      <c r="B17823" s="151"/>
      <c r="M17823" s="160"/>
    </row>
    <row r="17824" spans="2:13" x14ac:dyDescent="0.25">
      <c r="B17824" s="151"/>
      <c r="M17824" s="160"/>
    </row>
    <row r="17825" spans="2:13" x14ac:dyDescent="0.25">
      <c r="B17825" s="151"/>
      <c r="M17825" s="160"/>
    </row>
    <row r="17826" spans="2:13" x14ac:dyDescent="0.25">
      <c r="B17826" s="151"/>
      <c r="M17826" s="160"/>
    </row>
    <row r="17827" spans="2:13" x14ac:dyDescent="0.25">
      <c r="B17827" s="151"/>
      <c r="M17827" s="160"/>
    </row>
    <row r="17828" spans="2:13" x14ac:dyDescent="0.25">
      <c r="B17828" s="151"/>
      <c r="M17828" s="160"/>
    </row>
    <row r="17829" spans="2:13" x14ac:dyDescent="0.25">
      <c r="B17829" s="151"/>
      <c r="M17829" s="160"/>
    </row>
    <row r="17830" spans="2:13" x14ac:dyDescent="0.25">
      <c r="B17830" s="151"/>
      <c r="M17830" s="160"/>
    </row>
    <row r="17831" spans="2:13" x14ac:dyDescent="0.25">
      <c r="B17831" s="151"/>
      <c r="M17831" s="160"/>
    </row>
    <row r="17832" spans="2:13" x14ac:dyDescent="0.25">
      <c r="B17832" s="151"/>
      <c r="M17832" s="160"/>
    </row>
    <row r="17833" spans="2:13" x14ac:dyDescent="0.25">
      <c r="B17833" s="151"/>
      <c r="M17833" s="160"/>
    </row>
    <row r="17834" spans="2:13" x14ac:dyDescent="0.25">
      <c r="B17834" s="151"/>
      <c r="M17834" s="160"/>
    </row>
    <row r="17835" spans="2:13" x14ac:dyDescent="0.25">
      <c r="B17835" s="151"/>
      <c r="M17835" s="160"/>
    </row>
    <row r="17836" spans="2:13" x14ac:dyDescent="0.25">
      <c r="B17836" s="151"/>
      <c r="M17836" s="160"/>
    </row>
    <row r="17837" spans="2:13" x14ac:dyDescent="0.25">
      <c r="B17837" s="151"/>
      <c r="M17837" s="160"/>
    </row>
    <row r="17838" spans="2:13" x14ac:dyDescent="0.25">
      <c r="B17838" s="151"/>
      <c r="M17838" s="160"/>
    </row>
    <row r="17839" spans="2:13" x14ac:dyDescent="0.25">
      <c r="B17839" s="151"/>
      <c r="M17839" s="160"/>
    </row>
    <row r="17840" spans="2:13" x14ac:dyDescent="0.25">
      <c r="B17840" s="151"/>
      <c r="M17840" s="160"/>
    </row>
    <row r="17841" spans="2:13" x14ac:dyDescent="0.25">
      <c r="B17841" s="151"/>
      <c r="M17841" s="160"/>
    </row>
    <row r="17842" spans="2:13" x14ac:dyDescent="0.25">
      <c r="B17842" s="151"/>
      <c r="M17842" s="160"/>
    </row>
    <row r="17843" spans="2:13" x14ac:dyDescent="0.25">
      <c r="B17843" s="151"/>
      <c r="M17843" s="160"/>
    </row>
    <row r="17844" spans="2:13" x14ac:dyDescent="0.25">
      <c r="B17844" s="151"/>
      <c r="M17844" s="160"/>
    </row>
    <row r="17845" spans="2:13" x14ac:dyDescent="0.25">
      <c r="B17845" s="151"/>
      <c r="M17845" s="160"/>
    </row>
    <row r="17846" spans="2:13" x14ac:dyDescent="0.25">
      <c r="B17846" s="151"/>
      <c r="M17846" s="160"/>
    </row>
    <row r="17847" spans="2:13" x14ac:dyDescent="0.25">
      <c r="B17847" s="151"/>
      <c r="M17847" s="160"/>
    </row>
    <row r="17848" spans="2:13" x14ac:dyDescent="0.25">
      <c r="B17848" s="151"/>
      <c r="M17848" s="160"/>
    </row>
    <row r="17849" spans="2:13" x14ac:dyDescent="0.25">
      <c r="B17849" s="151"/>
      <c r="M17849" s="160"/>
    </row>
    <row r="17850" spans="2:13" x14ac:dyDescent="0.25">
      <c r="B17850" s="151"/>
      <c r="M17850" s="160"/>
    </row>
    <row r="17851" spans="2:13" x14ac:dyDescent="0.25">
      <c r="B17851" s="151"/>
      <c r="M17851" s="160"/>
    </row>
    <row r="17852" spans="2:13" x14ac:dyDescent="0.25">
      <c r="B17852" s="151"/>
      <c r="M17852" s="160"/>
    </row>
    <row r="17853" spans="2:13" x14ac:dyDescent="0.25">
      <c r="B17853" s="151"/>
      <c r="M17853" s="160"/>
    </row>
    <row r="17854" spans="2:13" x14ac:dyDescent="0.25">
      <c r="B17854" s="151"/>
      <c r="M17854" s="160"/>
    </row>
    <row r="17855" spans="2:13" x14ac:dyDescent="0.25">
      <c r="B17855" s="151"/>
      <c r="M17855" s="160"/>
    </row>
    <row r="17856" spans="2:13" x14ac:dyDescent="0.25">
      <c r="B17856" s="151"/>
      <c r="M17856" s="160"/>
    </row>
    <row r="17857" spans="2:13" x14ac:dyDescent="0.25">
      <c r="B17857" s="151"/>
      <c r="M17857" s="160"/>
    </row>
    <row r="17858" spans="2:13" x14ac:dyDescent="0.25">
      <c r="B17858" s="151"/>
      <c r="M17858" s="160"/>
    </row>
    <row r="17859" spans="2:13" x14ac:dyDescent="0.25">
      <c r="B17859" s="151"/>
      <c r="M17859" s="160"/>
    </row>
    <row r="17860" spans="2:13" x14ac:dyDescent="0.25">
      <c r="B17860" s="151"/>
      <c r="M17860" s="160"/>
    </row>
    <row r="17861" spans="2:13" x14ac:dyDescent="0.25">
      <c r="B17861" s="151"/>
      <c r="M17861" s="160"/>
    </row>
    <row r="17862" spans="2:13" x14ac:dyDescent="0.25">
      <c r="B17862" s="151"/>
      <c r="M17862" s="160"/>
    </row>
    <row r="17863" spans="2:13" x14ac:dyDescent="0.25">
      <c r="B17863" s="151"/>
      <c r="M17863" s="160"/>
    </row>
    <row r="17864" spans="2:13" x14ac:dyDescent="0.25">
      <c r="B17864" s="151"/>
      <c r="M17864" s="160"/>
    </row>
    <row r="17865" spans="2:13" x14ac:dyDescent="0.25">
      <c r="B17865" s="151"/>
      <c r="M17865" s="160"/>
    </row>
    <row r="17866" spans="2:13" x14ac:dyDescent="0.25">
      <c r="B17866" s="151"/>
      <c r="M17866" s="160"/>
    </row>
    <row r="17867" spans="2:13" x14ac:dyDescent="0.25">
      <c r="B17867" s="151"/>
      <c r="M17867" s="160"/>
    </row>
    <row r="17868" spans="2:13" x14ac:dyDescent="0.25">
      <c r="B17868" s="151"/>
      <c r="M17868" s="160"/>
    </row>
    <row r="17869" spans="2:13" x14ac:dyDescent="0.25">
      <c r="B17869" s="151"/>
      <c r="M17869" s="160"/>
    </row>
    <row r="17870" spans="2:13" x14ac:dyDescent="0.25">
      <c r="B17870" s="151"/>
      <c r="M17870" s="160"/>
    </row>
    <row r="17871" spans="2:13" x14ac:dyDescent="0.25">
      <c r="B17871" s="151"/>
      <c r="M17871" s="160"/>
    </row>
    <row r="17872" spans="2:13" x14ac:dyDescent="0.25">
      <c r="B17872" s="151"/>
      <c r="M17872" s="160"/>
    </row>
    <row r="17873" spans="2:13" x14ac:dyDescent="0.25">
      <c r="B17873" s="151"/>
      <c r="M17873" s="160"/>
    </row>
    <row r="17874" spans="2:13" x14ac:dyDescent="0.25">
      <c r="B17874" s="151"/>
      <c r="M17874" s="160"/>
    </row>
    <row r="17875" spans="2:13" x14ac:dyDescent="0.25">
      <c r="B17875" s="151"/>
      <c r="M17875" s="160"/>
    </row>
    <row r="17876" spans="2:13" x14ac:dyDescent="0.25">
      <c r="B17876" s="151"/>
      <c r="M17876" s="160"/>
    </row>
    <row r="17877" spans="2:13" x14ac:dyDescent="0.25">
      <c r="B17877" s="151"/>
      <c r="M17877" s="160"/>
    </row>
    <row r="17878" spans="2:13" x14ac:dyDescent="0.25">
      <c r="B17878" s="151"/>
      <c r="M17878" s="160"/>
    </row>
    <row r="17879" spans="2:13" x14ac:dyDescent="0.25">
      <c r="B17879" s="151"/>
      <c r="M17879" s="160"/>
    </row>
    <row r="17880" spans="2:13" x14ac:dyDescent="0.25">
      <c r="B17880" s="151"/>
      <c r="M17880" s="160"/>
    </row>
    <row r="17881" spans="2:13" x14ac:dyDescent="0.25">
      <c r="B17881" s="151"/>
      <c r="M17881" s="160"/>
    </row>
    <row r="17882" spans="2:13" x14ac:dyDescent="0.25">
      <c r="B17882" s="151"/>
      <c r="M17882" s="160"/>
    </row>
    <row r="17883" spans="2:13" x14ac:dyDescent="0.25">
      <c r="B17883" s="151"/>
      <c r="M17883" s="160"/>
    </row>
    <row r="17884" spans="2:13" x14ac:dyDescent="0.25">
      <c r="B17884" s="151"/>
      <c r="M17884" s="160"/>
    </row>
    <row r="17885" spans="2:13" x14ac:dyDescent="0.25">
      <c r="B17885" s="151"/>
      <c r="M17885" s="160"/>
    </row>
    <row r="17886" spans="2:13" x14ac:dyDescent="0.25">
      <c r="B17886" s="151"/>
      <c r="M17886" s="160"/>
    </row>
    <row r="17887" spans="2:13" x14ac:dyDescent="0.25">
      <c r="B17887" s="151"/>
      <c r="M17887" s="160"/>
    </row>
    <row r="17888" spans="2:13" x14ac:dyDescent="0.25">
      <c r="B17888" s="151"/>
      <c r="M17888" s="160"/>
    </row>
    <row r="17889" spans="2:13" x14ac:dyDescent="0.25">
      <c r="B17889" s="151"/>
      <c r="M17889" s="160"/>
    </row>
    <row r="17890" spans="2:13" x14ac:dyDescent="0.25">
      <c r="B17890" s="151"/>
      <c r="M17890" s="160"/>
    </row>
    <row r="17891" spans="2:13" x14ac:dyDescent="0.25">
      <c r="B17891" s="151"/>
      <c r="M17891" s="160"/>
    </row>
    <row r="17892" spans="2:13" x14ac:dyDescent="0.25">
      <c r="B17892" s="151"/>
      <c r="M17892" s="160"/>
    </row>
    <row r="17893" spans="2:13" x14ac:dyDescent="0.25">
      <c r="B17893" s="151"/>
      <c r="M17893" s="160"/>
    </row>
    <row r="17894" spans="2:13" x14ac:dyDescent="0.25">
      <c r="B17894" s="151"/>
      <c r="M17894" s="160"/>
    </row>
    <row r="17895" spans="2:13" x14ac:dyDescent="0.25">
      <c r="B17895" s="151"/>
      <c r="M17895" s="160"/>
    </row>
    <row r="17896" spans="2:13" x14ac:dyDescent="0.25">
      <c r="B17896" s="151"/>
      <c r="M17896" s="160"/>
    </row>
    <row r="17897" spans="2:13" x14ac:dyDescent="0.25">
      <c r="B17897" s="151"/>
      <c r="M17897" s="160"/>
    </row>
    <row r="17898" spans="2:13" x14ac:dyDescent="0.25">
      <c r="B17898" s="151"/>
      <c r="M17898" s="160"/>
    </row>
    <row r="17899" spans="2:13" x14ac:dyDescent="0.25">
      <c r="B17899" s="151"/>
      <c r="M17899" s="160"/>
    </row>
    <row r="17900" spans="2:13" x14ac:dyDescent="0.25">
      <c r="B17900" s="151"/>
      <c r="M17900" s="160"/>
    </row>
    <row r="17901" spans="2:13" x14ac:dyDescent="0.25">
      <c r="B17901" s="151"/>
      <c r="M17901" s="160"/>
    </row>
    <row r="17902" spans="2:13" x14ac:dyDescent="0.25">
      <c r="B17902" s="151"/>
      <c r="M17902" s="160"/>
    </row>
    <row r="17903" spans="2:13" x14ac:dyDescent="0.25">
      <c r="B17903" s="151"/>
      <c r="M17903" s="160"/>
    </row>
    <row r="17904" spans="2:13" x14ac:dyDescent="0.25">
      <c r="B17904" s="151"/>
      <c r="M17904" s="160"/>
    </row>
    <row r="17905" spans="2:13" x14ac:dyDescent="0.25">
      <c r="B17905" s="151"/>
      <c r="M17905" s="160"/>
    </row>
    <row r="17906" spans="2:13" x14ac:dyDescent="0.25">
      <c r="B17906" s="151"/>
      <c r="M17906" s="160"/>
    </row>
    <row r="17907" spans="2:13" x14ac:dyDescent="0.25">
      <c r="B17907" s="151"/>
      <c r="M17907" s="160"/>
    </row>
    <row r="17908" spans="2:13" x14ac:dyDescent="0.25">
      <c r="B17908" s="151"/>
      <c r="M17908" s="160"/>
    </row>
    <row r="17909" spans="2:13" x14ac:dyDescent="0.25">
      <c r="B17909" s="151"/>
      <c r="M17909" s="160"/>
    </row>
    <row r="17910" spans="2:13" x14ac:dyDescent="0.25">
      <c r="B17910" s="151"/>
      <c r="M17910" s="160"/>
    </row>
    <row r="17911" spans="2:13" x14ac:dyDescent="0.25">
      <c r="B17911" s="151"/>
      <c r="M17911" s="160"/>
    </row>
    <row r="17912" spans="2:13" x14ac:dyDescent="0.25">
      <c r="B17912" s="151"/>
      <c r="M17912" s="160"/>
    </row>
    <row r="17913" spans="2:13" x14ac:dyDescent="0.25">
      <c r="B17913" s="151"/>
      <c r="M17913" s="160"/>
    </row>
    <row r="17914" spans="2:13" x14ac:dyDescent="0.25">
      <c r="B17914" s="151"/>
      <c r="M17914" s="160"/>
    </row>
    <row r="17915" spans="2:13" x14ac:dyDescent="0.25">
      <c r="B17915" s="151"/>
      <c r="M17915" s="160"/>
    </row>
    <row r="17916" spans="2:13" x14ac:dyDescent="0.25">
      <c r="B17916" s="151"/>
      <c r="M17916" s="160"/>
    </row>
    <row r="17917" spans="2:13" x14ac:dyDescent="0.25">
      <c r="B17917" s="151"/>
      <c r="M17917" s="160"/>
    </row>
    <row r="17918" spans="2:13" x14ac:dyDescent="0.25">
      <c r="B17918" s="151"/>
      <c r="M17918" s="160"/>
    </row>
    <row r="17919" spans="2:13" x14ac:dyDescent="0.25">
      <c r="B17919" s="151"/>
      <c r="M17919" s="160"/>
    </row>
    <row r="17920" spans="2:13" x14ac:dyDescent="0.25">
      <c r="B17920" s="151"/>
      <c r="M17920" s="160"/>
    </row>
    <row r="17921" spans="2:13" x14ac:dyDescent="0.25">
      <c r="B17921" s="151"/>
      <c r="M17921" s="160"/>
    </row>
    <row r="17922" spans="2:13" x14ac:dyDescent="0.25">
      <c r="B17922" s="151"/>
      <c r="M17922" s="160"/>
    </row>
    <row r="17923" spans="2:13" x14ac:dyDescent="0.25">
      <c r="B17923" s="151"/>
      <c r="M17923" s="160"/>
    </row>
    <row r="17924" spans="2:13" x14ac:dyDescent="0.25">
      <c r="B17924" s="151"/>
      <c r="M17924" s="160"/>
    </row>
    <row r="17925" spans="2:13" x14ac:dyDescent="0.25">
      <c r="B17925" s="151"/>
      <c r="M17925" s="160"/>
    </row>
    <row r="17926" spans="2:13" x14ac:dyDescent="0.25">
      <c r="B17926" s="151"/>
      <c r="M17926" s="160"/>
    </row>
    <row r="17927" spans="2:13" x14ac:dyDescent="0.25">
      <c r="B17927" s="151"/>
      <c r="M17927" s="160"/>
    </row>
    <row r="17928" spans="2:13" x14ac:dyDescent="0.25">
      <c r="B17928" s="151"/>
      <c r="M17928" s="160"/>
    </row>
    <row r="17929" spans="2:13" x14ac:dyDescent="0.25">
      <c r="B17929" s="151"/>
      <c r="M17929" s="160"/>
    </row>
    <row r="17930" spans="2:13" x14ac:dyDescent="0.25">
      <c r="B17930" s="151"/>
      <c r="M17930" s="160"/>
    </row>
    <row r="17931" spans="2:13" x14ac:dyDescent="0.25">
      <c r="B17931" s="151"/>
      <c r="M17931" s="160"/>
    </row>
    <row r="17932" spans="2:13" x14ac:dyDescent="0.25">
      <c r="B17932" s="151"/>
      <c r="M17932" s="160"/>
    </row>
    <row r="17933" spans="2:13" x14ac:dyDescent="0.25">
      <c r="B17933" s="151"/>
      <c r="M17933" s="160"/>
    </row>
    <row r="17934" spans="2:13" x14ac:dyDescent="0.25">
      <c r="B17934" s="151"/>
      <c r="M17934" s="160"/>
    </row>
    <row r="17935" spans="2:13" x14ac:dyDescent="0.25">
      <c r="B17935" s="151"/>
      <c r="M17935" s="160"/>
    </row>
    <row r="17936" spans="2:13" x14ac:dyDescent="0.25">
      <c r="B17936" s="151"/>
      <c r="M17936" s="160"/>
    </row>
    <row r="17937" spans="2:13" x14ac:dyDescent="0.25">
      <c r="B17937" s="151"/>
      <c r="M17937" s="160"/>
    </row>
    <row r="17938" spans="2:13" x14ac:dyDescent="0.25">
      <c r="B17938" s="151"/>
      <c r="M17938" s="160"/>
    </row>
    <row r="17939" spans="2:13" x14ac:dyDescent="0.25">
      <c r="B17939" s="151"/>
      <c r="M17939" s="160"/>
    </row>
    <row r="17940" spans="2:13" x14ac:dyDescent="0.25">
      <c r="B17940" s="151"/>
      <c r="M17940" s="160"/>
    </row>
    <row r="17941" spans="2:13" x14ac:dyDescent="0.25">
      <c r="B17941" s="151"/>
      <c r="M17941" s="160"/>
    </row>
    <row r="17942" spans="2:13" x14ac:dyDescent="0.25">
      <c r="B17942" s="151"/>
      <c r="M17942" s="160"/>
    </row>
    <row r="17943" spans="2:13" x14ac:dyDescent="0.25">
      <c r="B17943" s="151"/>
      <c r="M17943" s="160"/>
    </row>
    <row r="17944" spans="2:13" x14ac:dyDescent="0.25">
      <c r="B17944" s="151"/>
      <c r="M17944" s="160"/>
    </row>
    <row r="17945" spans="2:13" x14ac:dyDescent="0.25">
      <c r="B17945" s="151"/>
      <c r="M17945" s="160"/>
    </row>
    <row r="17946" spans="2:13" x14ac:dyDescent="0.25">
      <c r="B17946" s="151"/>
      <c r="M17946" s="160"/>
    </row>
    <row r="17947" spans="2:13" x14ac:dyDescent="0.25">
      <c r="B17947" s="151"/>
      <c r="M17947" s="160"/>
    </row>
    <row r="17948" spans="2:13" x14ac:dyDescent="0.25">
      <c r="B17948" s="151"/>
      <c r="M17948" s="160"/>
    </row>
    <row r="17949" spans="2:13" x14ac:dyDescent="0.25">
      <c r="B17949" s="151"/>
      <c r="M17949" s="160"/>
    </row>
    <row r="17950" spans="2:13" x14ac:dyDescent="0.25">
      <c r="B17950" s="151"/>
      <c r="M17950" s="160"/>
    </row>
    <row r="17951" spans="2:13" x14ac:dyDescent="0.25">
      <c r="B17951" s="151"/>
      <c r="M17951" s="160"/>
    </row>
    <row r="17952" spans="2:13" x14ac:dyDescent="0.25">
      <c r="B17952" s="151"/>
      <c r="M17952" s="160"/>
    </row>
    <row r="17953" spans="2:13" x14ac:dyDescent="0.25">
      <c r="B17953" s="151"/>
      <c r="M17953" s="160"/>
    </row>
    <row r="17954" spans="2:13" x14ac:dyDescent="0.25">
      <c r="B17954" s="151"/>
      <c r="M17954" s="160"/>
    </row>
    <row r="17955" spans="2:13" x14ac:dyDescent="0.25">
      <c r="B17955" s="151"/>
      <c r="M17955" s="160"/>
    </row>
    <row r="17956" spans="2:13" x14ac:dyDescent="0.25">
      <c r="B17956" s="151"/>
      <c r="M17956" s="160"/>
    </row>
    <row r="17957" spans="2:13" x14ac:dyDescent="0.25">
      <c r="B17957" s="151"/>
      <c r="M17957" s="160"/>
    </row>
    <row r="17958" spans="2:13" x14ac:dyDescent="0.25">
      <c r="B17958" s="151"/>
      <c r="M17958" s="160"/>
    </row>
    <row r="17959" spans="2:13" x14ac:dyDescent="0.25">
      <c r="B17959" s="151"/>
      <c r="M17959" s="160"/>
    </row>
    <row r="17960" spans="2:13" x14ac:dyDescent="0.25">
      <c r="B17960" s="151"/>
      <c r="M17960" s="160"/>
    </row>
    <row r="17961" spans="2:13" x14ac:dyDescent="0.25">
      <c r="B17961" s="151"/>
      <c r="M17961" s="160"/>
    </row>
    <row r="17962" spans="2:13" x14ac:dyDescent="0.25">
      <c r="B17962" s="151"/>
      <c r="M17962" s="160"/>
    </row>
    <row r="17963" spans="2:13" x14ac:dyDescent="0.25">
      <c r="B17963" s="151"/>
      <c r="M17963" s="160"/>
    </row>
    <row r="17964" spans="2:13" x14ac:dyDescent="0.25">
      <c r="B17964" s="151"/>
      <c r="M17964" s="160"/>
    </row>
    <row r="17965" spans="2:13" x14ac:dyDescent="0.25">
      <c r="B17965" s="151"/>
      <c r="M17965" s="160"/>
    </row>
    <row r="17966" spans="2:13" x14ac:dyDescent="0.25">
      <c r="B17966" s="151"/>
      <c r="M17966" s="160"/>
    </row>
    <row r="17967" spans="2:13" x14ac:dyDescent="0.25">
      <c r="B17967" s="151"/>
      <c r="M17967" s="160"/>
    </row>
    <row r="17968" spans="2:13" x14ac:dyDescent="0.25">
      <c r="B17968" s="151"/>
      <c r="M17968" s="160"/>
    </row>
    <row r="17969" spans="2:13" x14ac:dyDescent="0.25">
      <c r="B17969" s="151"/>
      <c r="M17969" s="160"/>
    </row>
    <row r="17970" spans="2:13" x14ac:dyDescent="0.25">
      <c r="B17970" s="151"/>
      <c r="M17970" s="160"/>
    </row>
    <row r="17971" spans="2:13" x14ac:dyDescent="0.25">
      <c r="B17971" s="151"/>
      <c r="M17971" s="160"/>
    </row>
    <row r="17972" spans="2:13" x14ac:dyDescent="0.25">
      <c r="B17972" s="151"/>
      <c r="M17972" s="160"/>
    </row>
    <row r="17973" spans="2:13" x14ac:dyDescent="0.25">
      <c r="B17973" s="151"/>
      <c r="M17973" s="160"/>
    </row>
    <row r="17974" spans="2:13" x14ac:dyDescent="0.25">
      <c r="B17974" s="151"/>
      <c r="M17974" s="160"/>
    </row>
    <row r="17975" spans="2:13" x14ac:dyDescent="0.25">
      <c r="B17975" s="151"/>
      <c r="M17975" s="160"/>
    </row>
    <row r="17976" spans="2:13" x14ac:dyDescent="0.25">
      <c r="B17976" s="151"/>
      <c r="M17976" s="160"/>
    </row>
    <row r="17977" spans="2:13" x14ac:dyDescent="0.25">
      <c r="B17977" s="151"/>
      <c r="M17977" s="160"/>
    </row>
    <row r="17978" spans="2:13" x14ac:dyDescent="0.25">
      <c r="B17978" s="151"/>
      <c r="M17978" s="160"/>
    </row>
    <row r="17979" spans="2:13" x14ac:dyDescent="0.25">
      <c r="B17979" s="151"/>
      <c r="M17979" s="160"/>
    </row>
    <row r="17980" spans="2:13" x14ac:dyDescent="0.25">
      <c r="B17980" s="151"/>
      <c r="M17980" s="160"/>
    </row>
    <row r="17981" spans="2:13" x14ac:dyDescent="0.25">
      <c r="B17981" s="151"/>
      <c r="M17981" s="160"/>
    </row>
    <row r="17982" spans="2:13" x14ac:dyDescent="0.25">
      <c r="B17982" s="151"/>
      <c r="M17982" s="160"/>
    </row>
    <row r="17983" spans="2:13" x14ac:dyDescent="0.25">
      <c r="B17983" s="151"/>
      <c r="M17983" s="160"/>
    </row>
    <row r="17984" spans="2:13" x14ac:dyDescent="0.25">
      <c r="B17984" s="151"/>
      <c r="M17984" s="160"/>
    </row>
    <row r="17985" spans="2:13" x14ac:dyDescent="0.25">
      <c r="B17985" s="151"/>
      <c r="M17985" s="160"/>
    </row>
    <row r="17986" spans="2:13" x14ac:dyDescent="0.25">
      <c r="B17986" s="151"/>
      <c r="M17986" s="160"/>
    </row>
    <row r="17987" spans="2:13" x14ac:dyDescent="0.25">
      <c r="B17987" s="151"/>
      <c r="M17987" s="160"/>
    </row>
    <row r="17988" spans="2:13" x14ac:dyDescent="0.25">
      <c r="B17988" s="151"/>
      <c r="M17988" s="160"/>
    </row>
    <row r="17989" spans="2:13" x14ac:dyDescent="0.25">
      <c r="B17989" s="151"/>
      <c r="M17989" s="160"/>
    </row>
    <row r="17990" spans="2:13" x14ac:dyDescent="0.25">
      <c r="B17990" s="151"/>
      <c r="M17990" s="160"/>
    </row>
    <row r="17991" spans="2:13" x14ac:dyDescent="0.25">
      <c r="B17991" s="151"/>
      <c r="M17991" s="160"/>
    </row>
    <row r="17992" spans="2:13" x14ac:dyDescent="0.25">
      <c r="B17992" s="151"/>
      <c r="M17992" s="160"/>
    </row>
    <row r="17993" spans="2:13" x14ac:dyDescent="0.25">
      <c r="B17993" s="151"/>
      <c r="M17993" s="160"/>
    </row>
    <row r="17994" spans="2:13" x14ac:dyDescent="0.25">
      <c r="B17994" s="151"/>
      <c r="M17994" s="160"/>
    </row>
    <row r="17995" spans="2:13" x14ac:dyDescent="0.25">
      <c r="B17995" s="151"/>
      <c r="M17995" s="160"/>
    </row>
    <row r="17996" spans="2:13" x14ac:dyDescent="0.25">
      <c r="B17996" s="151"/>
      <c r="M17996" s="160"/>
    </row>
    <row r="17997" spans="2:13" x14ac:dyDescent="0.25">
      <c r="B17997" s="151"/>
      <c r="M17997" s="160"/>
    </row>
    <row r="17998" spans="2:13" x14ac:dyDescent="0.25">
      <c r="B17998" s="151"/>
      <c r="M17998" s="160"/>
    </row>
    <row r="17999" spans="2:13" x14ac:dyDescent="0.25">
      <c r="B17999" s="151"/>
      <c r="M17999" s="160"/>
    </row>
    <row r="18000" spans="2:13" x14ac:dyDescent="0.25">
      <c r="B18000" s="151"/>
      <c r="M18000" s="160"/>
    </row>
    <row r="18001" spans="2:13" x14ac:dyDescent="0.25">
      <c r="B18001" s="151"/>
      <c r="M18001" s="160"/>
    </row>
    <row r="18002" spans="2:13" x14ac:dyDescent="0.25">
      <c r="B18002" s="151"/>
      <c r="M18002" s="160"/>
    </row>
    <row r="18003" spans="2:13" x14ac:dyDescent="0.25">
      <c r="B18003" s="151"/>
      <c r="M18003" s="160"/>
    </row>
    <row r="18004" spans="2:13" x14ac:dyDescent="0.25">
      <c r="B18004" s="151"/>
      <c r="M18004" s="160"/>
    </row>
    <row r="18005" spans="2:13" x14ac:dyDescent="0.25">
      <c r="B18005" s="151"/>
      <c r="M18005" s="160"/>
    </row>
    <row r="18006" spans="2:13" x14ac:dyDescent="0.25">
      <c r="B18006" s="151"/>
      <c r="M18006" s="160"/>
    </row>
    <row r="18007" spans="2:13" x14ac:dyDescent="0.25">
      <c r="B18007" s="151"/>
      <c r="M18007" s="160"/>
    </row>
    <row r="18008" spans="2:13" x14ac:dyDescent="0.25">
      <c r="B18008" s="151"/>
      <c r="M18008" s="160"/>
    </row>
    <row r="18009" spans="2:13" x14ac:dyDescent="0.25">
      <c r="B18009" s="151"/>
      <c r="M18009" s="160"/>
    </row>
    <row r="18010" spans="2:13" x14ac:dyDescent="0.25">
      <c r="B18010" s="151"/>
      <c r="M18010" s="160"/>
    </row>
    <row r="18011" spans="2:13" x14ac:dyDescent="0.25">
      <c r="B18011" s="151"/>
      <c r="M18011" s="160"/>
    </row>
    <row r="18012" spans="2:13" x14ac:dyDescent="0.25">
      <c r="B18012" s="151"/>
      <c r="M18012" s="160"/>
    </row>
    <row r="18013" spans="2:13" x14ac:dyDescent="0.25">
      <c r="B18013" s="151"/>
      <c r="M18013" s="160"/>
    </row>
    <row r="18014" spans="2:13" x14ac:dyDescent="0.25">
      <c r="B18014" s="151"/>
      <c r="M18014" s="160"/>
    </row>
    <row r="18015" spans="2:13" x14ac:dyDescent="0.25">
      <c r="B18015" s="151"/>
      <c r="M18015" s="160"/>
    </row>
    <row r="18016" spans="2:13" x14ac:dyDescent="0.25">
      <c r="B18016" s="151"/>
      <c r="M18016" s="160"/>
    </row>
    <row r="18017" spans="2:13" x14ac:dyDescent="0.25">
      <c r="B18017" s="151"/>
      <c r="M18017" s="160"/>
    </row>
    <row r="18018" spans="2:13" x14ac:dyDescent="0.25">
      <c r="B18018" s="151"/>
      <c r="M18018" s="160"/>
    </row>
    <row r="18019" spans="2:13" x14ac:dyDescent="0.25">
      <c r="B18019" s="151"/>
      <c r="M18019" s="160"/>
    </row>
    <row r="18020" spans="2:13" x14ac:dyDescent="0.25">
      <c r="B18020" s="151"/>
      <c r="M18020" s="160"/>
    </row>
    <row r="18021" spans="2:13" x14ac:dyDescent="0.25">
      <c r="B18021" s="151"/>
      <c r="M18021" s="160"/>
    </row>
    <row r="18022" spans="2:13" x14ac:dyDescent="0.25">
      <c r="B18022" s="151"/>
      <c r="M18022" s="160"/>
    </row>
    <row r="18023" spans="2:13" x14ac:dyDescent="0.25">
      <c r="B18023" s="151"/>
      <c r="M18023" s="160"/>
    </row>
    <row r="18024" spans="2:13" x14ac:dyDescent="0.25">
      <c r="B18024" s="151"/>
      <c r="M18024" s="160"/>
    </row>
    <row r="18025" spans="2:13" x14ac:dyDescent="0.25">
      <c r="B18025" s="151"/>
      <c r="M18025" s="160"/>
    </row>
    <row r="18026" spans="2:13" x14ac:dyDescent="0.25">
      <c r="B18026" s="151"/>
      <c r="M18026" s="160"/>
    </row>
    <row r="18027" spans="2:13" x14ac:dyDescent="0.25">
      <c r="B18027" s="151"/>
      <c r="M18027" s="160"/>
    </row>
    <row r="18028" spans="2:13" x14ac:dyDescent="0.25">
      <c r="B18028" s="151"/>
      <c r="M18028" s="160"/>
    </row>
    <row r="18029" spans="2:13" x14ac:dyDescent="0.25">
      <c r="B18029" s="151"/>
      <c r="M18029" s="160"/>
    </row>
    <row r="18030" spans="2:13" x14ac:dyDescent="0.25">
      <c r="B18030" s="151"/>
      <c r="M18030" s="160"/>
    </row>
    <row r="18031" spans="2:13" x14ac:dyDescent="0.25">
      <c r="B18031" s="151"/>
      <c r="M18031" s="160"/>
    </row>
    <row r="18032" spans="2:13" x14ac:dyDescent="0.25">
      <c r="B18032" s="151"/>
      <c r="M18032" s="160"/>
    </row>
    <row r="18033" spans="2:13" x14ac:dyDescent="0.25">
      <c r="B18033" s="151"/>
      <c r="M18033" s="160"/>
    </row>
    <row r="18034" spans="2:13" x14ac:dyDescent="0.25">
      <c r="B18034" s="151"/>
      <c r="M18034" s="160"/>
    </row>
    <row r="18035" spans="2:13" x14ac:dyDescent="0.25">
      <c r="B18035" s="151"/>
      <c r="M18035" s="160"/>
    </row>
    <row r="18036" spans="2:13" x14ac:dyDescent="0.25">
      <c r="B18036" s="151"/>
      <c r="M18036" s="160"/>
    </row>
    <row r="18037" spans="2:13" x14ac:dyDescent="0.25">
      <c r="B18037" s="151"/>
      <c r="M18037" s="160"/>
    </row>
    <row r="18038" spans="2:13" x14ac:dyDescent="0.25">
      <c r="B18038" s="151"/>
      <c r="M18038" s="160"/>
    </row>
    <row r="18039" spans="2:13" x14ac:dyDescent="0.25">
      <c r="B18039" s="151"/>
      <c r="M18039" s="160"/>
    </row>
    <row r="18040" spans="2:13" x14ac:dyDescent="0.25">
      <c r="B18040" s="151"/>
      <c r="M18040" s="160"/>
    </row>
    <row r="18041" spans="2:13" x14ac:dyDescent="0.25">
      <c r="B18041" s="151"/>
      <c r="M18041" s="160"/>
    </row>
    <row r="18042" spans="2:13" x14ac:dyDescent="0.25">
      <c r="B18042" s="151"/>
      <c r="M18042" s="160"/>
    </row>
    <row r="18043" spans="2:13" x14ac:dyDescent="0.25">
      <c r="B18043" s="151"/>
      <c r="M18043" s="160"/>
    </row>
    <row r="18044" spans="2:13" x14ac:dyDescent="0.25">
      <c r="B18044" s="151"/>
      <c r="M18044" s="160"/>
    </row>
    <row r="18045" spans="2:13" x14ac:dyDescent="0.25">
      <c r="B18045" s="151"/>
      <c r="M18045" s="160"/>
    </row>
    <row r="18046" spans="2:13" x14ac:dyDescent="0.25">
      <c r="B18046" s="151"/>
      <c r="M18046" s="160"/>
    </row>
    <row r="18047" spans="2:13" x14ac:dyDescent="0.25">
      <c r="B18047" s="151"/>
      <c r="M18047" s="160"/>
    </row>
    <row r="18048" spans="2:13" x14ac:dyDescent="0.25">
      <c r="B18048" s="151"/>
      <c r="M18048" s="160"/>
    </row>
    <row r="18049" spans="2:13" x14ac:dyDescent="0.25">
      <c r="B18049" s="151"/>
      <c r="M18049" s="160"/>
    </row>
    <row r="18050" spans="2:13" x14ac:dyDescent="0.25">
      <c r="B18050" s="151"/>
      <c r="M18050" s="160"/>
    </row>
    <row r="18051" spans="2:13" x14ac:dyDescent="0.25">
      <c r="B18051" s="151"/>
      <c r="M18051" s="160"/>
    </row>
    <row r="18052" spans="2:13" x14ac:dyDescent="0.25">
      <c r="B18052" s="151"/>
      <c r="M18052" s="160"/>
    </row>
    <row r="18053" spans="2:13" x14ac:dyDescent="0.25">
      <c r="B18053" s="151"/>
      <c r="M18053" s="160"/>
    </row>
    <row r="18054" spans="2:13" x14ac:dyDescent="0.25">
      <c r="B18054" s="151"/>
      <c r="M18054" s="160"/>
    </row>
    <row r="18055" spans="2:13" x14ac:dyDescent="0.25">
      <c r="B18055" s="151"/>
      <c r="M18055" s="160"/>
    </row>
    <row r="18056" spans="2:13" x14ac:dyDescent="0.25">
      <c r="B18056" s="151"/>
      <c r="M18056" s="160"/>
    </row>
    <row r="18057" spans="2:13" x14ac:dyDescent="0.25">
      <c r="B18057" s="151"/>
      <c r="M18057" s="160"/>
    </row>
    <row r="18058" spans="2:13" x14ac:dyDescent="0.25">
      <c r="B18058" s="151"/>
      <c r="M18058" s="160"/>
    </row>
    <row r="18059" spans="2:13" x14ac:dyDescent="0.25">
      <c r="B18059" s="151"/>
      <c r="M18059" s="160"/>
    </row>
    <row r="18060" spans="2:13" x14ac:dyDescent="0.25">
      <c r="B18060" s="151"/>
      <c r="M18060" s="160"/>
    </row>
    <row r="18061" spans="2:13" x14ac:dyDescent="0.25">
      <c r="B18061" s="151"/>
      <c r="M18061" s="160"/>
    </row>
    <row r="18062" spans="2:13" x14ac:dyDescent="0.25">
      <c r="B18062" s="151"/>
      <c r="M18062" s="160"/>
    </row>
    <row r="18063" spans="2:13" x14ac:dyDescent="0.25">
      <c r="B18063" s="151"/>
      <c r="M18063" s="160"/>
    </row>
    <row r="18064" spans="2:13" x14ac:dyDescent="0.25">
      <c r="B18064" s="151"/>
      <c r="M18064" s="160"/>
    </row>
    <row r="18065" spans="2:13" x14ac:dyDescent="0.25">
      <c r="B18065" s="151"/>
      <c r="M18065" s="160"/>
    </row>
    <row r="18066" spans="2:13" x14ac:dyDescent="0.25">
      <c r="B18066" s="151"/>
      <c r="M18066" s="160"/>
    </row>
    <row r="18067" spans="2:13" x14ac:dyDescent="0.25">
      <c r="B18067" s="151"/>
      <c r="M18067" s="160"/>
    </row>
    <row r="18068" spans="2:13" x14ac:dyDescent="0.25">
      <c r="B18068" s="151"/>
      <c r="M18068" s="160"/>
    </row>
    <row r="18069" spans="2:13" x14ac:dyDescent="0.25">
      <c r="B18069" s="151"/>
      <c r="M18069" s="160"/>
    </row>
    <row r="18070" spans="2:13" x14ac:dyDescent="0.25">
      <c r="B18070" s="151"/>
      <c r="M18070" s="160"/>
    </row>
    <row r="18071" spans="2:13" x14ac:dyDescent="0.25">
      <c r="B18071" s="151"/>
      <c r="M18071" s="160"/>
    </row>
    <row r="18072" spans="2:13" x14ac:dyDescent="0.25">
      <c r="B18072" s="151"/>
      <c r="M18072" s="160"/>
    </row>
    <row r="18073" spans="2:13" x14ac:dyDescent="0.25">
      <c r="B18073" s="151"/>
      <c r="M18073" s="160"/>
    </row>
    <row r="18074" spans="2:13" x14ac:dyDescent="0.25">
      <c r="B18074" s="151"/>
      <c r="M18074" s="160"/>
    </row>
    <row r="18075" spans="2:13" x14ac:dyDescent="0.25">
      <c r="B18075" s="151"/>
      <c r="M18075" s="160"/>
    </row>
    <row r="18076" spans="2:13" x14ac:dyDescent="0.25">
      <c r="B18076" s="151"/>
      <c r="M18076" s="160"/>
    </row>
    <row r="18077" spans="2:13" x14ac:dyDescent="0.25">
      <c r="B18077" s="151"/>
      <c r="M18077" s="160"/>
    </row>
    <row r="18078" spans="2:13" x14ac:dyDescent="0.25">
      <c r="B18078" s="151"/>
      <c r="M18078" s="160"/>
    </row>
    <row r="18079" spans="2:13" x14ac:dyDescent="0.25">
      <c r="B18079" s="151"/>
      <c r="M18079" s="160"/>
    </row>
    <row r="18080" spans="2:13" x14ac:dyDescent="0.25">
      <c r="B18080" s="151"/>
      <c r="M18080" s="160"/>
    </row>
    <row r="18081" spans="2:13" x14ac:dyDescent="0.25">
      <c r="B18081" s="151"/>
      <c r="M18081" s="160"/>
    </row>
    <row r="18082" spans="2:13" x14ac:dyDescent="0.25">
      <c r="B18082" s="151"/>
      <c r="M18082" s="160"/>
    </row>
    <row r="18083" spans="2:13" x14ac:dyDescent="0.25">
      <c r="B18083" s="151"/>
      <c r="M18083" s="160"/>
    </row>
    <row r="18084" spans="2:13" x14ac:dyDescent="0.25">
      <c r="B18084" s="151"/>
      <c r="M18084" s="160"/>
    </row>
    <row r="18085" spans="2:13" x14ac:dyDescent="0.25">
      <c r="B18085" s="151"/>
      <c r="M18085" s="160"/>
    </row>
    <row r="18086" spans="2:13" x14ac:dyDescent="0.25">
      <c r="B18086" s="151"/>
      <c r="M18086" s="160"/>
    </row>
    <row r="18087" spans="2:13" x14ac:dyDescent="0.25">
      <c r="B18087" s="151"/>
      <c r="M18087" s="160"/>
    </row>
    <row r="18088" spans="2:13" x14ac:dyDescent="0.25">
      <c r="B18088" s="151"/>
      <c r="M18088" s="160"/>
    </row>
    <row r="18089" spans="2:13" x14ac:dyDescent="0.25">
      <c r="B18089" s="151"/>
      <c r="M18089" s="160"/>
    </row>
    <row r="18090" spans="2:13" x14ac:dyDescent="0.25">
      <c r="B18090" s="151"/>
      <c r="M18090" s="160"/>
    </row>
    <row r="18091" spans="2:13" x14ac:dyDescent="0.25">
      <c r="B18091" s="151"/>
      <c r="M18091" s="160"/>
    </row>
    <row r="18092" spans="2:13" x14ac:dyDescent="0.25">
      <c r="B18092" s="151"/>
      <c r="M18092" s="160"/>
    </row>
    <row r="18093" spans="2:13" x14ac:dyDescent="0.25">
      <c r="B18093" s="151"/>
      <c r="M18093" s="160"/>
    </row>
    <row r="18094" spans="2:13" x14ac:dyDescent="0.25">
      <c r="B18094" s="151"/>
      <c r="M18094" s="160"/>
    </row>
    <row r="18095" spans="2:13" x14ac:dyDescent="0.25">
      <c r="B18095" s="151"/>
      <c r="M18095" s="160"/>
    </row>
    <row r="18096" spans="2:13" x14ac:dyDescent="0.25">
      <c r="B18096" s="151"/>
      <c r="M18096" s="160"/>
    </row>
    <row r="18097" spans="2:13" x14ac:dyDescent="0.25">
      <c r="B18097" s="151"/>
      <c r="M18097" s="160"/>
    </row>
    <row r="18098" spans="2:13" x14ac:dyDescent="0.25">
      <c r="B18098" s="151"/>
      <c r="M18098" s="160"/>
    </row>
    <row r="18099" spans="2:13" x14ac:dyDescent="0.25">
      <c r="B18099" s="151"/>
      <c r="M18099" s="160"/>
    </row>
    <row r="18100" spans="2:13" x14ac:dyDescent="0.25">
      <c r="B18100" s="151"/>
      <c r="M18100" s="160"/>
    </row>
    <row r="18101" spans="2:13" x14ac:dyDescent="0.25">
      <c r="B18101" s="151"/>
      <c r="M18101" s="160"/>
    </row>
    <row r="18102" spans="2:13" x14ac:dyDescent="0.25">
      <c r="B18102" s="151"/>
      <c r="M18102" s="160"/>
    </row>
    <row r="18103" spans="2:13" x14ac:dyDescent="0.25">
      <c r="B18103" s="151"/>
      <c r="M18103" s="160"/>
    </row>
    <row r="18104" spans="2:13" x14ac:dyDescent="0.25">
      <c r="B18104" s="151"/>
      <c r="M18104" s="160"/>
    </row>
    <row r="18105" spans="2:13" x14ac:dyDescent="0.25">
      <c r="B18105" s="151"/>
      <c r="M18105" s="160"/>
    </row>
    <row r="18106" spans="2:13" x14ac:dyDescent="0.25">
      <c r="B18106" s="151"/>
      <c r="M18106" s="160"/>
    </row>
    <row r="18107" spans="2:13" x14ac:dyDescent="0.25">
      <c r="B18107" s="151"/>
      <c r="M18107" s="160"/>
    </row>
    <row r="18108" spans="2:13" x14ac:dyDescent="0.25">
      <c r="B18108" s="151"/>
      <c r="M18108" s="160"/>
    </row>
    <row r="18109" spans="2:13" x14ac:dyDescent="0.25">
      <c r="B18109" s="151"/>
      <c r="M18109" s="160"/>
    </row>
    <row r="18110" spans="2:13" x14ac:dyDescent="0.25">
      <c r="B18110" s="151"/>
      <c r="M18110" s="160"/>
    </row>
    <row r="18111" spans="2:13" x14ac:dyDescent="0.25">
      <c r="B18111" s="151"/>
      <c r="M18111" s="160"/>
    </row>
    <row r="18112" spans="2:13" x14ac:dyDescent="0.25">
      <c r="B18112" s="151"/>
      <c r="M18112" s="160"/>
    </row>
    <row r="18113" spans="2:13" x14ac:dyDescent="0.25">
      <c r="B18113" s="151"/>
      <c r="M18113" s="160"/>
    </row>
    <row r="18114" spans="2:13" x14ac:dyDescent="0.25">
      <c r="B18114" s="151"/>
      <c r="M18114" s="160"/>
    </row>
    <row r="18115" spans="2:13" x14ac:dyDescent="0.25">
      <c r="B18115" s="151"/>
      <c r="M18115" s="160"/>
    </row>
    <row r="18116" spans="2:13" x14ac:dyDescent="0.25">
      <c r="B18116" s="151"/>
      <c r="M18116" s="160"/>
    </row>
    <row r="18117" spans="2:13" x14ac:dyDescent="0.25">
      <c r="B18117" s="151"/>
      <c r="M18117" s="160"/>
    </row>
    <row r="18118" spans="2:13" x14ac:dyDescent="0.25">
      <c r="B18118" s="151"/>
      <c r="M18118" s="160"/>
    </row>
    <row r="18119" spans="2:13" x14ac:dyDescent="0.25">
      <c r="B18119" s="151"/>
      <c r="M18119" s="160"/>
    </row>
    <row r="18120" spans="2:13" x14ac:dyDescent="0.25">
      <c r="B18120" s="151"/>
      <c r="M18120" s="160"/>
    </row>
    <row r="18121" spans="2:13" x14ac:dyDescent="0.25">
      <c r="B18121" s="151"/>
      <c r="M18121" s="160"/>
    </row>
    <row r="18122" spans="2:13" x14ac:dyDescent="0.25">
      <c r="B18122" s="151"/>
      <c r="M18122" s="160"/>
    </row>
    <row r="18123" spans="2:13" x14ac:dyDescent="0.25">
      <c r="B18123" s="151"/>
      <c r="M18123" s="160"/>
    </row>
    <row r="18124" spans="2:13" x14ac:dyDescent="0.25">
      <c r="B18124" s="151"/>
      <c r="M18124" s="160"/>
    </row>
    <row r="18125" spans="2:13" x14ac:dyDescent="0.25">
      <c r="B18125" s="151"/>
      <c r="M18125" s="160"/>
    </row>
    <row r="18126" spans="2:13" x14ac:dyDescent="0.25">
      <c r="B18126" s="151"/>
      <c r="M18126" s="160"/>
    </row>
    <row r="18127" spans="2:13" x14ac:dyDescent="0.25">
      <c r="B18127" s="151"/>
      <c r="M18127" s="160"/>
    </row>
    <row r="18128" spans="2:13" x14ac:dyDescent="0.25">
      <c r="B18128" s="151"/>
      <c r="M18128" s="160"/>
    </row>
    <row r="18129" spans="2:13" x14ac:dyDescent="0.25">
      <c r="B18129" s="151"/>
      <c r="M18129" s="160"/>
    </row>
    <row r="18130" spans="2:13" x14ac:dyDescent="0.25">
      <c r="B18130" s="151"/>
      <c r="M18130" s="160"/>
    </row>
    <row r="18131" spans="2:13" x14ac:dyDescent="0.25">
      <c r="B18131" s="151"/>
      <c r="M18131" s="160"/>
    </row>
    <row r="18132" spans="2:13" x14ac:dyDescent="0.25">
      <c r="B18132" s="151"/>
      <c r="M18132" s="160"/>
    </row>
    <row r="18133" spans="2:13" x14ac:dyDescent="0.25">
      <c r="B18133" s="151"/>
      <c r="M18133" s="160"/>
    </row>
    <row r="18134" spans="2:13" x14ac:dyDescent="0.25">
      <c r="B18134" s="151"/>
      <c r="M18134" s="160"/>
    </row>
    <row r="18135" spans="2:13" x14ac:dyDescent="0.25">
      <c r="B18135" s="151"/>
      <c r="M18135" s="160"/>
    </row>
    <row r="18136" spans="2:13" x14ac:dyDescent="0.25">
      <c r="B18136" s="151"/>
      <c r="M18136" s="160"/>
    </row>
    <row r="18137" spans="2:13" x14ac:dyDescent="0.25">
      <c r="B18137" s="151"/>
      <c r="M18137" s="160"/>
    </row>
    <row r="18138" spans="2:13" x14ac:dyDescent="0.25">
      <c r="B18138" s="151"/>
      <c r="M18138" s="160"/>
    </row>
    <row r="18139" spans="2:13" x14ac:dyDescent="0.25">
      <c r="B18139" s="151"/>
      <c r="M18139" s="160"/>
    </row>
    <row r="18140" spans="2:13" x14ac:dyDescent="0.25">
      <c r="B18140" s="151"/>
      <c r="M18140" s="160"/>
    </row>
    <row r="18141" spans="2:13" x14ac:dyDescent="0.25">
      <c r="B18141" s="151"/>
      <c r="M18141" s="160"/>
    </row>
    <row r="18142" spans="2:13" x14ac:dyDescent="0.25">
      <c r="B18142" s="151"/>
      <c r="M18142" s="160"/>
    </row>
    <row r="18143" spans="2:13" x14ac:dyDescent="0.25">
      <c r="B18143" s="151"/>
      <c r="M18143" s="160"/>
    </row>
    <row r="18144" spans="2:13" x14ac:dyDescent="0.25">
      <c r="B18144" s="151"/>
      <c r="M18144" s="160"/>
    </row>
    <row r="18145" spans="2:13" x14ac:dyDescent="0.25">
      <c r="B18145" s="151"/>
      <c r="M18145" s="160"/>
    </row>
    <row r="18146" spans="2:13" x14ac:dyDescent="0.25">
      <c r="B18146" s="151"/>
      <c r="M18146" s="160"/>
    </row>
    <row r="18147" spans="2:13" x14ac:dyDescent="0.25">
      <c r="B18147" s="151"/>
      <c r="M18147" s="160"/>
    </row>
    <row r="18148" spans="2:13" x14ac:dyDescent="0.25">
      <c r="B18148" s="151"/>
      <c r="M18148" s="160"/>
    </row>
    <row r="18149" spans="2:13" x14ac:dyDescent="0.25">
      <c r="B18149" s="151"/>
      <c r="M18149" s="160"/>
    </row>
    <row r="18150" spans="2:13" x14ac:dyDescent="0.25">
      <c r="B18150" s="151"/>
      <c r="M18150" s="160"/>
    </row>
    <row r="18151" spans="2:13" x14ac:dyDescent="0.25">
      <c r="B18151" s="151"/>
      <c r="M18151" s="160"/>
    </row>
    <row r="18152" spans="2:13" x14ac:dyDescent="0.25">
      <c r="B18152" s="151"/>
      <c r="M18152" s="160"/>
    </row>
    <row r="18153" spans="2:13" x14ac:dyDescent="0.25">
      <c r="B18153" s="151"/>
      <c r="M18153" s="160"/>
    </row>
    <row r="18154" spans="2:13" x14ac:dyDescent="0.25">
      <c r="B18154" s="151"/>
      <c r="M18154" s="160"/>
    </row>
    <row r="18155" spans="2:13" x14ac:dyDescent="0.25">
      <c r="B18155" s="151"/>
      <c r="M18155" s="160"/>
    </row>
    <row r="18156" spans="2:13" x14ac:dyDescent="0.25">
      <c r="B18156" s="151"/>
      <c r="M18156" s="160"/>
    </row>
    <row r="18157" spans="2:13" x14ac:dyDescent="0.25">
      <c r="B18157" s="151"/>
      <c r="M18157" s="160"/>
    </row>
    <row r="18158" spans="2:13" x14ac:dyDescent="0.25">
      <c r="B18158" s="151"/>
      <c r="M18158" s="160"/>
    </row>
    <row r="18159" spans="2:13" x14ac:dyDescent="0.25">
      <c r="B18159" s="151"/>
      <c r="M18159" s="160"/>
    </row>
    <row r="18160" spans="2:13" x14ac:dyDescent="0.25">
      <c r="B18160" s="151"/>
      <c r="M18160" s="160"/>
    </row>
    <row r="18161" spans="2:13" x14ac:dyDescent="0.25">
      <c r="B18161" s="151"/>
      <c r="M18161" s="160"/>
    </row>
    <row r="18162" spans="2:13" x14ac:dyDescent="0.25">
      <c r="B18162" s="151"/>
      <c r="M18162" s="160"/>
    </row>
    <row r="18163" spans="2:13" x14ac:dyDescent="0.25">
      <c r="B18163" s="151"/>
      <c r="M18163" s="160"/>
    </row>
    <row r="18164" spans="2:13" x14ac:dyDescent="0.25">
      <c r="B18164" s="151"/>
      <c r="M18164" s="160"/>
    </row>
    <row r="18165" spans="2:13" x14ac:dyDescent="0.25">
      <c r="B18165" s="151"/>
      <c r="M18165" s="160"/>
    </row>
    <row r="18166" spans="2:13" x14ac:dyDescent="0.25">
      <c r="B18166" s="151"/>
      <c r="M18166" s="160"/>
    </row>
    <row r="18167" spans="2:13" x14ac:dyDescent="0.25">
      <c r="B18167" s="151"/>
      <c r="M18167" s="160"/>
    </row>
    <row r="18168" spans="2:13" x14ac:dyDescent="0.25">
      <c r="B18168" s="151"/>
      <c r="M18168" s="160"/>
    </row>
    <row r="18169" spans="2:13" x14ac:dyDescent="0.25">
      <c r="B18169" s="151"/>
      <c r="M18169" s="160"/>
    </row>
    <row r="18170" spans="2:13" x14ac:dyDescent="0.25">
      <c r="B18170" s="151"/>
      <c r="M18170" s="160"/>
    </row>
    <row r="18171" spans="2:13" x14ac:dyDescent="0.25">
      <c r="B18171" s="151"/>
      <c r="M18171" s="160"/>
    </row>
    <row r="18172" spans="2:13" x14ac:dyDescent="0.25">
      <c r="B18172" s="151"/>
      <c r="M18172" s="160"/>
    </row>
    <row r="18173" spans="2:13" x14ac:dyDescent="0.25">
      <c r="B18173" s="151"/>
      <c r="M18173" s="160"/>
    </row>
    <row r="18174" spans="2:13" x14ac:dyDescent="0.25">
      <c r="B18174" s="151"/>
      <c r="M18174" s="160"/>
    </row>
    <row r="18175" spans="2:13" x14ac:dyDescent="0.25">
      <c r="B18175" s="151"/>
      <c r="M18175" s="160"/>
    </row>
    <row r="18176" spans="2:13" x14ac:dyDescent="0.25">
      <c r="B18176" s="151"/>
      <c r="M18176" s="160"/>
    </row>
    <row r="18177" spans="2:13" x14ac:dyDescent="0.25">
      <c r="B18177" s="151"/>
      <c r="M18177" s="160"/>
    </row>
    <row r="18178" spans="2:13" x14ac:dyDescent="0.25">
      <c r="B18178" s="151"/>
      <c r="M18178" s="160"/>
    </row>
    <row r="18179" spans="2:13" x14ac:dyDescent="0.25">
      <c r="B18179" s="151"/>
      <c r="M18179" s="160"/>
    </row>
    <row r="18180" spans="2:13" x14ac:dyDescent="0.25">
      <c r="B18180" s="151"/>
      <c r="M18180" s="160"/>
    </row>
    <row r="18181" spans="2:13" x14ac:dyDescent="0.25">
      <c r="B18181" s="151"/>
      <c r="M18181" s="160"/>
    </row>
    <row r="18182" spans="2:13" x14ac:dyDescent="0.25">
      <c r="B18182" s="151"/>
      <c r="M18182" s="160"/>
    </row>
    <row r="18183" spans="2:13" x14ac:dyDescent="0.25">
      <c r="B18183" s="151"/>
      <c r="M18183" s="160"/>
    </row>
    <row r="18184" spans="2:13" x14ac:dyDescent="0.25">
      <c r="B18184" s="151"/>
      <c r="M18184" s="160"/>
    </row>
    <row r="18185" spans="2:13" x14ac:dyDescent="0.25">
      <c r="B18185" s="151"/>
      <c r="M18185" s="160"/>
    </row>
    <row r="18186" spans="2:13" x14ac:dyDescent="0.25">
      <c r="B18186" s="151"/>
      <c r="M18186" s="160"/>
    </row>
    <row r="18187" spans="2:13" x14ac:dyDescent="0.25">
      <c r="B18187" s="151"/>
      <c r="M18187" s="160"/>
    </row>
    <row r="18188" spans="2:13" x14ac:dyDescent="0.25">
      <c r="B18188" s="151"/>
      <c r="M18188" s="160"/>
    </row>
    <row r="18189" spans="2:13" x14ac:dyDescent="0.25">
      <c r="B18189" s="151"/>
      <c r="M18189" s="160"/>
    </row>
    <row r="18190" spans="2:13" x14ac:dyDescent="0.25">
      <c r="B18190" s="151"/>
      <c r="M18190" s="160"/>
    </row>
    <row r="18191" spans="2:13" x14ac:dyDescent="0.25">
      <c r="B18191" s="151"/>
      <c r="M18191" s="160"/>
    </row>
    <row r="18192" spans="2:13" x14ac:dyDescent="0.25">
      <c r="B18192" s="151"/>
      <c r="M18192" s="160"/>
    </row>
    <row r="18193" spans="2:13" x14ac:dyDescent="0.25">
      <c r="B18193" s="151"/>
      <c r="M18193" s="160"/>
    </row>
    <row r="18194" spans="2:13" x14ac:dyDescent="0.25">
      <c r="B18194" s="151"/>
      <c r="M18194" s="160"/>
    </row>
    <row r="18195" spans="2:13" x14ac:dyDescent="0.25">
      <c r="B18195" s="151"/>
      <c r="M18195" s="160"/>
    </row>
    <row r="18196" spans="2:13" x14ac:dyDescent="0.25">
      <c r="B18196" s="151"/>
      <c r="M18196" s="160"/>
    </row>
    <row r="18197" spans="2:13" x14ac:dyDescent="0.25">
      <c r="B18197" s="151"/>
      <c r="M18197" s="160"/>
    </row>
    <row r="18198" spans="2:13" x14ac:dyDescent="0.25">
      <c r="B18198" s="151"/>
      <c r="M18198" s="160"/>
    </row>
    <row r="18199" spans="2:13" x14ac:dyDescent="0.25">
      <c r="B18199" s="151"/>
      <c r="M18199" s="160"/>
    </row>
    <row r="18200" spans="2:13" x14ac:dyDescent="0.25">
      <c r="B18200" s="151"/>
      <c r="M18200" s="160"/>
    </row>
    <row r="18201" spans="2:13" x14ac:dyDescent="0.25">
      <c r="B18201" s="151"/>
      <c r="M18201" s="160"/>
    </row>
    <row r="18202" spans="2:13" x14ac:dyDescent="0.25">
      <c r="B18202" s="151"/>
      <c r="M18202" s="160"/>
    </row>
    <row r="18203" spans="2:13" x14ac:dyDescent="0.25">
      <c r="B18203" s="151"/>
      <c r="M18203" s="160"/>
    </row>
    <row r="18204" spans="2:13" x14ac:dyDescent="0.25">
      <c r="B18204" s="151"/>
      <c r="M18204" s="160"/>
    </row>
    <row r="18205" spans="2:13" x14ac:dyDescent="0.25">
      <c r="B18205" s="151"/>
      <c r="M18205" s="160"/>
    </row>
    <row r="18206" spans="2:13" x14ac:dyDescent="0.25">
      <c r="B18206" s="151"/>
      <c r="M18206" s="160"/>
    </row>
    <row r="18207" spans="2:13" x14ac:dyDescent="0.25">
      <c r="B18207" s="151"/>
      <c r="M18207" s="160"/>
    </row>
    <row r="18208" spans="2:13" x14ac:dyDescent="0.25">
      <c r="B18208" s="151"/>
      <c r="M18208" s="160"/>
    </row>
    <row r="18209" spans="2:13" x14ac:dyDescent="0.25">
      <c r="B18209" s="151"/>
      <c r="M18209" s="160"/>
    </row>
    <row r="18210" spans="2:13" x14ac:dyDescent="0.25">
      <c r="B18210" s="151"/>
      <c r="M18210" s="160"/>
    </row>
    <row r="18211" spans="2:13" x14ac:dyDescent="0.25">
      <c r="B18211" s="151"/>
      <c r="M18211" s="160"/>
    </row>
    <row r="18212" spans="2:13" x14ac:dyDescent="0.25">
      <c r="B18212" s="151"/>
      <c r="M18212" s="160"/>
    </row>
    <row r="18213" spans="2:13" x14ac:dyDescent="0.25">
      <c r="B18213" s="151"/>
      <c r="M18213" s="160"/>
    </row>
    <row r="18214" spans="2:13" x14ac:dyDescent="0.25">
      <c r="B18214" s="151"/>
      <c r="M18214" s="160"/>
    </row>
    <row r="18215" spans="2:13" x14ac:dyDescent="0.25">
      <c r="B18215" s="151"/>
      <c r="M18215" s="160"/>
    </row>
    <row r="18216" spans="2:13" x14ac:dyDescent="0.25">
      <c r="B18216" s="151"/>
      <c r="M18216" s="160"/>
    </row>
    <row r="18217" spans="2:13" x14ac:dyDescent="0.25">
      <c r="B18217" s="151"/>
      <c r="M18217" s="160"/>
    </row>
    <row r="18218" spans="2:13" x14ac:dyDescent="0.25">
      <c r="B18218" s="151"/>
      <c r="M18218" s="160"/>
    </row>
    <row r="18219" spans="2:13" x14ac:dyDescent="0.25">
      <c r="B18219" s="151"/>
      <c r="M18219" s="160"/>
    </row>
    <row r="18220" spans="2:13" x14ac:dyDescent="0.25">
      <c r="B18220" s="151"/>
      <c r="M18220" s="160"/>
    </row>
    <row r="18221" spans="2:13" x14ac:dyDescent="0.25">
      <c r="B18221" s="151"/>
      <c r="M18221" s="160"/>
    </row>
    <row r="18222" spans="2:13" x14ac:dyDescent="0.25">
      <c r="B18222" s="151"/>
      <c r="M18222" s="160"/>
    </row>
    <row r="18223" spans="2:13" x14ac:dyDescent="0.25">
      <c r="B18223" s="151"/>
      <c r="M18223" s="160"/>
    </row>
    <row r="18224" spans="2:13" x14ac:dyDescent="0.25">
      <c r="B18224" s="151"/>
      <c r="M18224" s="160"/>
    </row>
    <row r="18225" spans="2:13" x14ac:dyDescent="0.25">
      <c r="B18225" s="151"/>
      <c r="M18225" s="160"/>
    </row>
    <row r="18226" spans="2:13" x14ac:dyDescent="0.25">
      <c r="B18226" s="151"/>
      <c r="M18226" s="160"/>
    </row>
    <row r="18227" spans="2:13" x14ac:dyDescent="0.25">
      <c r="B18227" s="151"/>
      <c r="M18227" s="160"/>
    </row>
    <row r="18228" spans="2:13" x14ac:dyDescent="0.25">
      <c r="B18228" s="151"/>
      <c r="M18228" s="160"/>
    </row>
    <row r="18229" spans="2:13" x14ac:dyDescent="0.25">
      <c r="B18229" s="151"/>
      <c r="M18229" s="160"/>
    </row>
    <row r="18230" spans="2:13" x14ac:dyDescent="0.25">
      <c r="B18230" s="151"/>
      <c r="M18230" s="160"/>
    </row>
    <row r="18231" spans="2:13" x14ac:dyDescent="0.25">
      <c r="B18231" s="151"/>
      <c r="M18231" s="160"/>
    </row>
    <row r="18232" spans="2:13" x14ac:dyDescent="0.25">
      <c r="B18232" s="151"/>
      <c r="M18232" s="160"/>
    </row>
    <row r="18233" spans="2:13" x14ac:dyDescent="0.25">
      <c r="B18233" s="151"/>
      <c r="M18233" s="160"/>
    </row>
    <row r="18234" spans="2:13" x14ac:dyDescent="0.25">
      <c r="B18234" s="151"/>
      <c r="M18234" s="160"/>
    </row>
    <row r="18235" spans="2:13" x14ac:dyDescent="0.25">
      <c r="B18235" s="151"/>
      <c r="M18235" s="160"/>
    </row>
    <row r="18236" spans="2:13" x14ac:dyDescent="0.25">
      <c r="B18236" s="151"/>
      <c r="M18236" s="160"/>
    </row>
    <row r="18237" spans="2:13" x14ac:dyDescent="0.25">
      <c r="B18237" s="151"/>
      <c r="M18237" s="160"/>
    </row>
    <row r="18238" spans="2:13" x14ac:dyDescent="0.25">
      <c r="B18238" s="151"/>
      <c r="M18238" s="160"/>
    </row>
    <row r="18239" spans="2:13" x14ac:dyDescent="0.25">
      <c r="B18239" s="151"/>
      <c r="M18239" s="160"/>
    </row>
    <row r="18240" spans="2:13" x14ac:dyDescent="0.25">
      <c r="B18240" s="151"/>
      <c r="M18240" s="160"/>
    </row>
    <row r="18241" spans="2:13" x14ac:dyDescent="0.25">
      <c r="B18241" s="151"/>
      <c r="M18241" s="160"/>
    </row>
    <row r="18242" spans="2:13" x14ac:dyDescent="0.25">
      <c r="B18242" s="151"/>
      <c r="M18242" s="160"/>
    </row>
    <row r="18243" spans="2:13" x14ac:dyDescent="0.25">
      <c r="B18243" s="151"/>
      <c r="M18243" s="160"/>
    </row>
    <row r="18244" spans="2:13" x14ac:dyDescent="0.25">
      <c r="B18244" s="151"/>
      <c r="M18244" s="160"/>
    </row>
    <row r="18245" spans="2:13" x14ac:dyDescent="0.25">
      <c r="B18245" s="151"/>
      <c r="M18245" s="160"/>
    </row>
    <row r="18246" spans="2:13" x14ac:dyDescent="0.25">
      <c r="B18246" s="151"/>
      <c r="M18246" s="160"/>
    </row>
    <row r="18247" spans="2:13" x14ac:dyDescent="0.25">
      <c r="B18247" s="151"/>
      <c r="M18247" s="160"/>
    </row>
    <row r="18248" spans="2:13" x14ac:dyDescent="0.25">
      <c r="B18248" s="151"/>
      <c r="M18248" s="160"/>
    </row>
    <row r="18249" spans="2:13" x14ac:dyDescent="0.25">
      <c r="B18249" s="151"/>
      <c r="M18249" s="160"/>
    </row>
    <row r="18250" spans="2:13" x14ac:dyDescent="0.25">
      <c r="B18250" s="151"/>
      <c r="M18250" s="160"/>
    </row>
    <row r="18251" spans="2:13" x14ac:dyDescent="0.25">
      <c r="B18251" s="151"/>
      <c r="M18251" s="160"/>
    </row>
    <row r="18252" spans="2:13" x14ac:dyDescent="0.25">
      <c r="B18252" s="151"/>
      <c r="M18252" s="160"/>
    </row>
    <row r="18253" spans="2:13" x14ac:dyDescent="0.25">
      <c r="B18253" s="151"/>
      <c r="M18253" s="160"/>
    </row>
    <row r="18254" spans="2:13" x14ac:dyDescent="0.25">
      <c r="B18254" s="151"/>
      <c r="M18254" s="160"/>
    </row>
    <row r="18255" spans="2:13" x14ac:dyDescent="0.25">
      <c r="B18255" s="151"/>
      <c r="M18255" s="160"/>
    </row>
    <row r="18256" spans="2:13" x14ac:dyDescent="0.25">
      <c r="B18256" s="151"/>
      <c r="M18256" s="160"/>
    </row>
    <row r="18257" spans="2:13" x14ac:dyDescent="0.25">
      <c r="B18257" s="151"/>
      <c r="M18257" s="160"/>
    </row>
    <row r="18258" spans="2:13" x14ac:dyDescent="0.25">
      <c r="B18258" s="151"/>
      <c r="M18258" s="160"/>
    </row>
    <row r="18259" spans="2:13" x14ac:dyDescent="0.25">
      <c r="B18259" s="151"/>
      <c r="M18259" s="160"/>
    </row>
    <row r="18260" spans="2:13" x14ac:dyDescent="0.25">
      <c r="B18260" s="151"/>
      <c r="M18260" s="160"/>
    </row>
    <row r="18261" spans="2:13" x14ac:dyDescent="0.25">
      <c r="B18261" s="151"/>
      <c r="M18261" s="160"/>
    </row>
    <row r="18262" spans="2:13" x14ac:dyDescent="0.25">
      <c r="B18262" s="151"/>
      <c r="M18262" s="160"/>
    </row>
    <row r="18263" spans="2:13" x14ac:dyDescent="0.25">
      <c r="B18263" s="151"/>
      <c r="M18263" s="160"/>
    </row>
    <row r="18264" spans="2:13" x14ac:dyDescent="0.25">
      <c r="B18264" s="151"/>
      <c r="M18264" s="160"/>
    </row>
    <row r="18265" spans="2:13" x14ac:dyDescent="0.25">
      <c r="B18265" s="151"/>
      <c r="M18265" s="160"/>
    </row>
    <row r="18266" spans="2:13" x14ac:dyDescent="0.25">
      <c r="B18266" s="151"/>
      <c r="M18266" s="160"/>
    </row>
    <row r="18267" spans="2:13" x14ac:dyDescent="0.25">
      <c r="B18267" s="151"/>
      <c r="M18267" s="160"/>
    </row>
    <row r="18268" spans="2:13" x14ac:dyDescent="0.25">
      <c r="B18268" s="151"/>
      <c r="M18268" s="160"/>
    </row>
    <row r="18269" spans="2:13" x14ac:dyDescent="0.25">
      <c r="B18269" s="151"/>
      <c r="M18269" s="160"/>
    </row>
    <row r="18270" spans="2:13" x14ac:dyDescent="0.25">
      <c r="B18270" s="151"/>
      <c r="M18270" s="160"/>
    </row>
    <row r="18271" spans="2:13" x14ac:dyDescent="0.25">
      <c r="B18271" s="151"/>
      <c r="M18271" s="160"/>
    </row>
    <row r="18272" spans="2:13" x14ac:dyDescent="0.25">
      <c r="B18272" s="151"/>
      <c r="M18272" s="160"/>
    </row>
    <row r="18273" spans="2:13" x14ac:dyDescent="0.25">
      <c r="B18273" s="151"/>
      <c r="M18273" s="160"/>
    </row>
    <row r="18274" spans="2:13" x14ac:dyDescent="0.25">
      <c r="B18274" s="151"/>
      <c r="M18274" s="160"/>
    </row>
    <row r="18275" spans="2:13" x14ac:dyDescent="0.25">
      <c r="B18275" s="151"/>
      <c r="M18275" s="160"/>
    </row>
    <row r="18276" spans="2:13" x14ac:dyDescent="0.25">
      <c r="B18276" s="151"/>
      <c r="M18276" s="160"/>
    </row>
    <row r="18277" spans="2:13" x14ac:dyDescent="0.25">
      <c r="B18277" s="151"/>
      <c r="M18277" s="160"/>
    </row>
    <row r="18278" spans="2:13" x14ac:dyDescent="0.25">
      <c r="B18278" s="151"/>
      <c r="M18278" s="160"/>
    </row>
    <row r="18279" spans="2:13" x14ac:dyDescent="0.25">
      <c r="B18279" s="151"/>
      <c r="M18279" s="160"/>
    </row>
    <row r="18280" spans="2:13" x14ac:dyDescent="0.25">
      <c r="B18280" s="151"/>
      <c r="M18280" s="160"/>
    </row>
    <row r="18281" spans="2:13" x14ac:dyDescent="0.25">
      <c r="B18281" s="151"/>
      <c r="M18281" s="160"/>
    </row>
    <row r="18282" spans="2:13" x14ac:dyDescent="0.25">
      <c r="B18282" s="151"/>
      <c r="M18282" s="160"/>
    </row>
    <row r="18283" spans="2:13" x14ac:dyDescent="0.25">
      <c r="B18283" s="151"/>
      <c r="M18283" s="160"/>
    </row>
    <row r="18284" spans="2:13" x14ac:dyDescent="0.25">
      <c r="B18284" s="151"/>
      <c r="M18284" s="160"/>
    </row>
    <row r="18285" spans="2:13" x14ac:dyDescent="0.25">
      <c r="B18285" s="151"/>
      <c r="M18285" s="160"/>
    </row>
    <row r="18286" spans="2:13" x14ac:dyDescent="0.25">
      <c r="B18286" s="151"/>
      <c r="M18286" s="160"/>
    </row>
    <row r="18287" spans="2:13" x14ac:dyDescent="0.25">
      <c r="B18287" s="151"/>
      <c r="M18287" s="160"/>
    </row>
    <row r="18288" spans="2:13" x14ac:dyDescent="0.25">
      <c r="B18288" s="151"/>
      <c r="M18288" s="160"/>
    </row>
    <row r="18289" spans="2:13" x14ac:dyDescent="0.25">
      <c r="B18289" s="151"/>
      <c r="M18289" s="160"/>
    </row>
    <row r="18290" spans="2:13" x14ac:dyDescent="0.25">
      <c r="B18290" s="151"/>
      <c r="M18290" s="160"/>
    </row>
    <row r="18291" spans="2:13" x14ac:dyDescent="0.25">
      <c r="B18291" s="151"/>
      <c r="M18291" s="160"/>
    </row>
    <row r="18292" spans="2:13" x14ac:dyDescent="0.25">
      <c r="B18292" s="151"/>
      <c r="M18292" s="160"/>
    </row>
    <row r="18293" spans="2:13" x14ac:dyDescent="0.25">
      <c r="B18293" s="151"/>
      <c r="M18293" s="160"/>
    </row>
    <row r="18294" spans="2:13" x14ac:dyDescent="0.25">
      <c r="B18294" s="151"/>
      <c r="M18294" s="160"/>
    </row>
    <row r="18295" spans="2:13" x14ac:dyDescent="0.25">
      <c r="B18295" s="151"/>
      <c r="M18295" s="160"/>
    </row>
    <row r="18296" spans="2:13" x14ac:dyDescent="0.25">
      <c r="B18296" s="151"/>
      <c r="M18296" s="160"/>
    </row>
    <row r="18297" spans="2:13" x14ac:dyDescent="0.25">
      <c r="B18297" s="151"/>
      <c r="M18297" s="160"/>
    </row>
    <row r="18298" spans="2:13" x14ac:dyDescent="0.25">
      <c r="B18298" s="151"/>
      <c r="M18298" s="160"/>
    </row>
    <row r="18299" spans="2:13" x14ac:dyDescent="0.25">
      <c r="B18299" s="151"/>
      <c r="M18299" s="160"/>
    </row>
    <row r="18300" spans="2:13" x14ac:dyDescent="0.25">
      <c r="B18300" s="151"/>
      <c r="M18300" s="160"/>
    </row>
    <row r="18301" spans="2:13" x14ac:dyDescent="0.25">
      <c r="B18301" s="151"/>
      <c r="M18301" s="160"/>
    </row>
    <row r="18302" spans="2:13" x14ac:dyDescent="0.25">
      <c r="B18302" s="151"/>
      <c r="M18302" s="160"/>
    </row>
    <row r="18303" spans="2:13" x14ac:dyDescent="0.25">
      <c r="B18303" s="151"/>
      <c r="M18303" s="160"/>
    </row>
    <row r="18304" spans="2:13" x14ac:dyDescent="0.25">
      <c r="B18304" s="151"/>
      <c r="M18304" s="160"/>
    </row>
    <row r="18305" spans="2:13" x14ac:dyDescent="0.25">
      <c r="B18305" s="151"/>
      <c r="M18305" s="160"/>
    </row>
    <row r="18306" spans="2:13" x14ac:dyDescent="0.25">
      <c r="B18306" s="151"/>
      <c r="M18306" s="160"/>
    </row>
    <row r="18307" spans="2:13" x14ac:dyDescent="0.25">
      <c r="B18307" s="151"/>
      <c r="M18307" s="160"/>
    </row>
    <row r="18308" spans="2:13" x14ac:dyDescent="0.25">
      <c r="B18308" s="151"/>
      <c r="M18308" s="160"/>
    </row>
    <row r="18309" spans="2:13" x14ac:dyDescent="0.25">
      <c r="B18309" s="151"/>
      <c r="M18309" s="160"/>
    </row>
    <row r="18310" spans="2:13" x14ac:dyDescent="0.25">
      <c r="B18310" s="151"/>
      <c r="M18310" s="160"/>
    </row>
    <row r="18311" spans="2:13" x14ac:dyDescent="0.25">
      <c r="B18311" s="151"/>
      <c r="M18311" s="160"/>
    </row>
    <row r="18312" spans="2:13" x14ac:dyDescent="0.25">
      <c r="B18312" s="151"/>
      <c r="M18312" s="160"/>
    </row>
    <row r="18313" spans="2:13" x14ac:dyDescent="0.25">
      <c r="B18313" s="151"/>
      <c r="M18313" s="160"/>
    </row>
    <row r="18314" spans="2:13" x14ac:dyDescent="0.25">
      <c r="B18314" s="151"/>
      <c r="M18314" s="160"/>
    </row>
    <row r="18315" spans="2:13" x14ac:dyDescent="0.25">
      <c r="B18315" s="151"/>
      <c r="M18315" s="160"/>
    </row>
    <row r="18316" spans="2:13" x14ac:dyDescent="0.25">
      <c r="B18316" s="151"/>
      <c r="M18316" s="160"/>
    </row>
    <row r="18317" spans="2:13" x14ac:dyDescent="0.25">
      <c r="B18317" s="151"/>
      <c r="M18317" s="160"/>
    </row>
    <row r="18318" spans="2:13" x14ac:dyDescent="0.25">
      <c r="B18318" s="151"/>
      <c r="M18318" s="160"/>
    </row>
    <row r="18319" spans="2:13" x14ac:dyDescent="0.25">
      <c r="B18319" s="151"/>
      <c r="M18319" s="160"/>
    </row>
    <row r="18320" spans="2:13" x14ac:dyDescent="0.25">
      <c r="B18320" s="151"/>
      <c r="M18320" s="160"/>
    </row>
    <row r="18321" spans="2:13" x14ac:dyDescent="0.25">
      <c r="B18321" s="151"/>
      <c r="M18321" s="160"/>
    </row>
    <row r="18322" spans="2:13" x14ac:dyDescent="0.25">
      <c r="B18322" s="151"/>
      <c r="M18322" s="160"/>
    </row>
    <row r="18323" spans="2:13" x14ac:dyDescent="0.25">
      <c r="B18323" s="151"/>
      <c r="M18323" s="160"/>
    </row>
    <row r="18324" spans="2:13" x14ac:dyDescent="0.25">
      <c r="B18324" s="151"/>
      <c r="M18324" s="160"/>
    </row>
    <row r="18325" spans="2:13" x14ac:dyDescent="0.25">
      <c r="B18325" s="151"/>
      <c r="M18325" s="160"/>
    </row>
    <row r="18326" spans="2:13" x14ac:dyDescent="0.25">
      <c r="B18326" s="151"/>
      <c r="M18326" s="160"/>
    </row>
    <row r="18327" spans="2:13" x14ac:dyDescent="0.25">
      <c r="B18327" s="151"/>
      <c r="M18327" s="160"/>
    </row>
    <row r="18328" spans="2:13" x14ac:dyDescent="0.25">
      <c r="B18328" s="151"/>
      <c r="M18328" s="160"/>
    </row>
    <row r="18329" spans="2:13" x14ac:dyDescent="0.25">
      <c r="B18329" s="151"/>
      <c r="M18329" s="160"/>
    </row>
    <row r="18330" spans="2:13" x14ac:dyDescent="0.25">
      <c r="B18330" s="151"/>
      <c r="M18330" s="160"/>
    </row>
    <row r="18331" spans="2:13" x14ac:dyDescent="0.25">
      <c r="B18331" s="151"/>
      <c r="M18331" s="160"/>
    </row>
    <row r="18332" spans="2:13" x14ac:dyDescent="0.25">
      <c r="B18332" s="151"/>
      <c r="M18332" s="160"/>
    </row>
    <row r="18333" spans="2:13" x14ac:dyDescent="0.25">
      <c r="B18333" s="151"/>
      <c r="M18333" s="160"/>
    </row>
    <row r="18334" spans="2:13" x14ac:dyDescent="0.25">
      <c r="B18334" s="151"/>
      <c r="M18334" s="160"/>
    </row>
    <row r="18335" spans="2:13" x14ac:dyDescent="0.25">
      <c r="B18335" s="151"/>
      <c r="M18335" s="160"/>
    </row>
    <row r="18336" spans="2:13" x14ac:dyDescent="0.25">
      <c r="B18336" s="151"/>
      <c r="M18336" s="160"/>
    </row>
    <row r="18337" spans="2:13" x14ac:dyDescent="0.25">
      <c r="B18337" s="151"/>
      <c r="M18337" s="160"/>
    </row>
    <row r="18338" spans="2:13" x14ac:dyDescent="0.25">
      <c r="B18338" s="151"/>
      <c r="M18338" s="160"/>
    </row>
    <row r="18339" spans="2:13" x14ac:dyDescent="0.25">
      <c r="B18339" s="151"/>
      <c r="M18339" s="160"/>
    </row>
    <row r="18340" spans="2:13" x14ac:dyDescent="0.25">
      <c r="B18340" s="151"/>
      <c r="M18340" s="160"/>
    </row>
    <row r="18341" spans="2:13" x14ac:dyDescent="0.25">
      <c r="B18341" s="151"/>
      <c r="M18341" s="160"/>
    </row>
    <row r="18342" spans="2:13" x14ac:dyDescent="0.25">
      <c r="B18342" s="151"/>
      <c r="M18342" s="160"/>
    </row>
    <row r="18343" spans="2:13" x14ac:dyDescent="0.25">
      <c r="B18343" s="151"/>
      <c r="M18343" s="160"/>
    </row>
    <row r="18344" spans="2:13" x14ac:dyDescent="0.25">
      <c r="B18344" s="151"/>
      <c r="M18344" s="160"/>
    </row>
    <row r="18345" spans="2:13" x14ac:dyDescent="0.25">
      <c r="B18345" s="151"/>
      <c r="M18345" s="160"/>
    </row>
    <row r="18346" spans="2:13" x14ac:dyDescent="0.25">
      <c r="B18346" s="151"/>
      <c r="M18346" s="160"/>
    </row>
    <row r="18347" spans="2:13" x14ac:dyDescent="0.25">
      <c r="B18347" s="151"/>
      <c r="M18347" s="160"/>
    </row>
    <row r="18348" spans="2:13" x14ac:dyDescent="0.25">
      <c r="B18348" s="151"/>
      <c r="M18348" s="160"/>
    </row>
    <row r="18349" spans="2:13" x14ac:dyDescent="0.25">
      <c r="B18349" s="151"/>
      <c r="M18349" s="160"/>
    </row>
    <row r="18350" spans="2:13" x14ac:dyDescent="0.25">
      <c r="B18350" s="151"/>
      <c r="M18350" s="160"/>
    </row>
    <row r="18351" spans="2:13" x14ac:dyDescent="0.25">
      <c r="B18351" s="151"/>
      <c r="M18351" s="160"/>
    </row>
    <row r="18352" spans="2:13" x14ac:dyDescent="0.25">
      <c r="B18352" s="151"/>
      <c r="M18352" s="160"/>
    </row>
    <row r="18353" spans="2:13" x14ac:dyDescent="0.25">
      <c r="B18353" s="151"/>
      <c r="M18353" s="160"/>
    </row>
    <row r="18354" spans="2:13" x14ac:dyDescent="0.25">
      <c r="B18354" s="151"/>
      <c r="M18354" s="160"/>
    </row>
    <row r="18355" spans="2:13" x14ac:dyDescent="0.25">
      <c r="B18355" s="151"/>
      <c r="M18355" s="160"/>
    </row>
    <row r="18356" spans="2:13" x14ac:dyDescent="0.25">
      <c r="B18356" s="151"/>
      <c r="M18356" s="160"/>
    </row>
    <row r="18357" spans="2:13" x14ac:dyDescent="0.25">
      <c r="B18357" s="151"/>
      <c r="M18357" s="160"/>
    </row>
    <row r="18358" spans="2:13" x14ac:dyDescent="0.25">
      <c r="B18358" s="151"/>
      <c r="M18358" s="160"/>
    </row>
    <row r="18359" spans="2:13" x14ac:dyDescent="0.25">
      <c r="B18359" s="151"/>
      <c r="M18359" s="160"/>
    </row>
    <row r="18360" spans="2:13" x14ac:dyDescent="0.25">
      <c r="B18360" s="151"/>
      <c r="M18360" s="160"/>
    </row>
    <row r="18361" spans="2:13" x14ac:dyDescent="0.25">
      <c r="B18361" s="151"/>
      <c r="M18361" s="160"/>
    </row>
    <row r="18362" spans="2:13" x14ac:dyDescent="0.25">
      <c r="B18362" s="151"/>
      <c r="M18362" s="160"/>
    </row>
    <row r="18363" spans="2:13" x14ac:dyDescent="0.25">
      <c r="B18363" s="151"/>
      <c r="M18363" s="160"/>
    </row>
    <row r="18364" spans="2:13" x14ac:dyDescent="0.25">
      <c r="B18364" s="151"/>
      <c r="M18364" s="160"/>
    </row>
    <row r="18365" spans="2:13" x14ac:dyDescent="0.25">
      <c r="B18365" s="151"/>
      <c r="M18365" s="160"/>
    </row>
    <row r="18366" spans="2:13" x14ac:dyDescent="0.25">
      <c r="B18366" s="151"/>
      <c r="M18366" s="160"/>
    </row>
    <row r="18367" spans="2:13" x14ac:dyDescent="0.25">
      <c r="B18367" s="151"/>
      <c r="M18367" s="160"/>
    </row>
    <row r="18368" spans="2:13" x14ac:dyDescent="0.25">
      <c r="B18368" s="151"/>
      <c r="M18368" s="160"/>
    </row>
    <row r="18369" spans="2:13" x14ac:dyDescent="0.25">
      <c r="B18369" s="151"/>
      <c r="M18369" s="160"/>
    </row>
    <row r="18370" spans="2:13" x14ac:dyDescent="0.25">
      <c r="B18370" s="151"/>
      <c r="M18370" s="160"/>
    </row>
    <row r="18371" spans="2:13" x14ac:dyDescent="0.25">
      <c r="B18371" s="151"/>
      <c r="M18371" s="160"/>
    </row>
    <row r="18372" spans="2:13" x14ac:dyDescent="0.25">
      <c r="B18372" s="151"/>
      <c r="M18372" s="160"/>
    </row>
    <row r="18373" spans="2:13" x14ac:dyDescent="0.25">
      <c r="B18373" s="151"/>
      <c r="M18373" s="160"/>
    </row>
    <row r="18374" spans="2:13" x14ac:dyDescent="0.25">
      <c r="B18374" s="151"/>
      <c r="M18374" s="160"/>
    </row>
    <row r="18375" spans="2:13" x14ac:dyDescent="0.25">
      <c r="B18375" s="151"/>
      <c r="M18375" s="160"/>
    </row>
    <row r="18376" spans="2:13" x14ac:dyDescent="0.25">
      <c r="B18376" s="151"/>
      <c r="M18376" s="160"/>
    </row>
    <row r="18377" spans="2:13" x14ac:dyDescent="0.25">
      <c r="B18377" s="151"/>
      <c r="M18377" s="160"/>
    </row>
    <row r="18378" spans="2:13" x14ac:dyDescent="0.25">
      <c r="B18378" s="151"/>
      <c r="M18378" s="160"/>
    </row>
    <row r="18379" spans="2:13" x14ac:dyDescent="0.25">
      <c r="B18379" s="151"/>
      <c r="M18379" s="160"/>
    </row>
    <row r="18380" spans="2:13" x14ac:dyDescent="0.25">
      <c r="B18380" s="151"/>
      <c r="M18380" s="160"/>
    </row>
    <row r="18381" spans="2:13" x14ac:dyDescent="0.25">
      <c r="B18381" s="151"/>
      <c r="M18381" s="160"/>
    </row>
    <row r="18382" spans="2:13" x14ac:dyDescent="0.25">
      <c r="B18382" s="151"/>
      <c r="M18382" s="160"/>
    </row>
    <row r="18383" spans="2:13" x14ac:dyDescent="0.25">
      <c r="B18383" s="151"/>
      <c r="M18383" s="160"/>
    </row>
    <row r="18384" spans="2:13" x14ac:dyDescent="0.25">
      <c r="B18384" s="151"/>
      <c r="M18384" s="160"/>
    </row>
    <row r="18385" spans="2:13" x14ac:dyDescent="0.25">
      <c r="B18385" s="151"/>
      <c r="M18385" s="160"/>
    </row>
    <row r="18386" spans="2:13" x14ac:dyDescent="0.25">
      <c r="B18386" s="151"/>
      <c r="M18386" s="160"/>
    </row>
    <row r="18387" spans="2:13" x14ac:dyDescent="0.25">
      <c r="B18387" s="151"/>
      <c r="M18387" s="160"/>
    </row>
    <row r="18388" spans="2:13" x14ac:dyDescent="0.25">
      <c r="B18388" s="151"/>
      <c r="M18388" s="160"/>
    </row>
    <row r="18389" spans="2:13" x14ac:dyDescent="0.25">
      <c r="B18389" s="151"/>
      <c r="M18389" s="160"/>
    </row>
    <row r="18390" spans="2:13" x14ac:dyDescent="0.25">
      <c r="B18390" s="151"/>
      <c r="M18390" s="160"/>
    </row>
    <row r="18391" spans="2:13" x14ac:dyDescent="0.25">
      <c r="B18391" s="151"/>
      <c r="M18391" s="160"/>
    </row>
    <row r="18392" spans="2:13" x14ac:dyDescent="0.25">
      <c r="B18392" s="151"/>
      <c r="M18392" s="160"/>
    </row>
    <row r="18393" spans="2:13" x14ac:dyDescent="0.25">
      <c r="B18393" s="151"/>
      <c r="M18393" s="160"/>
    </row>
    <row r="18394" spans="2:13" x14ac:dyDescent="0.25">
      <c r="B18394" s="151"/>
      <c r="M18394" s="160"/>
    </row>
    <row r="18395" spans="2:13" x14ac:dyDescent="0.25">
      <c r="B18395" s="151"/>
      <c r="M18395" s="160"/>
    </row>
    <row r="18396" spans="2:13" x14ac:dyDescent="0.25">
      <c r="B18396" s="151"/>
      <c r="M18396" s="160"/>
    </row>
    <row r="18397" spans="2:13" x14ac:dyDescent="0.25">
      <c r="B18397" s="151"/>
      <c r="M18397" s="160"/>
    </row>
    <row r="18398" spans="2:13" x14ac:dyDescent="0.25">
      <c r="B18398" s="151"/>
      <c r="M18398" s="160"/>
    </row>
    <row r="18399" spans="2:13" x14ac:dyDescent="0.25">
      <c r="B18399" s="151"/>
      <c r="M18399" s="160"/>
    </row>
    <row r="18400" spans="2:13" x14ac:dyDescent="0.25">
      <c r="B18400" s="151"/>
      <c r="M18400" s="160"/>
    </row>
    <row r="18401" spans="2:13" x14ac:dyDescent="0.25">
      <c r="B18401" s="151"/>
      <c r="M18401" s="160"/>
    </row>
    <row r="18402" spans="2:13" x14ac:dyDescent="0.25">
      <c r="B18402" s="151"/>
      <c r="M18402" s="160"/>
    </row>
    <row r="18403" spans="2:13" x14ac:dyDescent="0.25">
      <c r="B18403" s="151"/>
      <c r="M18403" s="160"/>
    </row>
    <row r="18404" spans="2:13" x14ac:dyDescent="0.25">
      <c r="B18404" s="151"/>
      <c r="M18404" s="160"/>
    </row>
    <row r="18405" spans="2:13" x14ac:dyDescent="0.25">
      <c r="B18405" s="151"/>
      <c r="M18405" s="160"/>
    </row>
    <row r="18406" spans="2:13" x14ac:dyDescent="0.25">
      <c r="B18406" s="151"/>
      <c r="M18406" s="160"/>
    </row>
    <row r="18407" spans="2:13" x14ac:dyDescent="0.25">
      <c r="B18407" s="151"/>
      <c r="M18407" s="160"/>
    </row>
    <row r="18408" spans="2:13" x14ac:dyDescent="0.25">
      <c r="B18408" s="151"/>
      <c r="M18408" s="160"/>
    </row>
    <row r="18409" spans="2:13" x14ac:dyDescent="0.25">
      <c r="B18409" s="151"/>
      <c r="M18409" s="160"/>
    </row>
    <row r="18410" spans="2:13" x14ac:dyDescent="0.25">
      <c r="B18410" s="151"/>
      <c r="M18410" s="160"/>
    </row>
    <row r="18411" spans="2:13" x14ac:dyDescent="0.25">
      <c r="B18411" s="151"/>
      <c r="M18411" s="160"/>
    </row>
    <row r="18412" spans="2:13" x14ac:dyDescent="0.25">
      <c r="B18412" s="151"/>
      <c r="M18412" s="160"/>
    </row>
    <row r="18413" spans="2:13" x14ac:dyDescent="0.25">
      <c r="B18413" s="151"/>
      <c r="M18413" s="160"/>
    </row>
    <row r="18414" spans="2:13" x14ac:dyDescent="0.25">
      <c r="B18414" s="151"/>
      <c r="M18414" s="160"/>
    </row>
    <row r="18415" spans="2:13" x14ac:dyDescent="0.25">
      <c r="B18415" s="151"/>
      <c r="M18415" s="160"/>
    </row>
    <row r="18416" spans="2:13" x14ac:dyDescent="0.25">
      <c r="B18416" s="151"/>
      <c r="M18416" s="160"/>
    </row>
    <row r="18417" spans="2:13" x14ac:dyDescent="0.25">
      <c r="B18417" s="151"/>
      <c r="M18417" s="160"/>
    </row>
    <row r="18418" spans="2:13" x14ac:dyDescent="0.25">
      <c r="B18418" s="151"/>
      <c r="M18418" s="160"/>
    </row>
    <row r="18419" spans="2:13" x14ac:dyDescent="0.25">
      <c r="B18419" s="151"/>
      <c r="M18419" s="160"/>
    </row>
    <row r="18420" spans="2:13" x14ac:dyDescent="0.25">
      <c r="B18420" s="151"/>
      <c r="M18420" s="160"/>
    </row>
    <row r="18421" spans="2:13" x14ac:dyDescent="0.25">
      <c r="B18421" s="151"/>
      <c r="M18421" s="160"/>
    </row>
    <row r="18422" spans="2:13" x14ac:dyDescent="0.25">
      <c r="B18422" s="151"/>
      <c r="M18422" s="160"/>
    </row>
    <row r="18423" spans="2:13" x14ac:dyDescent="0.25">
      <c r="B18423" s="151"/>
      <c r="M18423" s="160"/>
    </row>
    <row r="18424" spans="2:13" x14ac:dyDescent="0.25">
      <c r="B18424" s="151"/>
      <c r="M18424" s="160"/>
    </row>
    <row r="18425" spans="2:13" x14ac:dyDescent="0.25">
      <c r="B18425" s="151"/>
      <c r="M18425" s="160"/>
    </row>
    <row r="18426" spans="2:13" x14ac:dyDescent="0.25">
      <c r="B18426" s="151"/>
      <c r="M18426" s="160"/>
    </row>
    <row r="18427" spans="2:13" x14ac:dyDescent="0.25">
      <c r="B18427" s="151"/>
      <c r="M18427" s="160"/>
    </row>
    <row r="18428" spans="2:13" x14ac:dyDescent="0.25">
      <c r="B18428" s="151"/>
      <c r="M18428" s="160"/>
    </row>
    <row r="18429" spans="2:13" x14ac:dyDescent="0.25">
      <c r="B18429" s="151"/>
      <c r="M18429" s="160"/>
    </row>
    <row r="18430" spans="2:13" x14ac:dyDescent="0.25">
      <c r="B18430" s="151"/>
      <c r="M18430" s="160"/>
    </row>
    <row r="18431" spans="2:13" x14ac:dyDescent="0.25">
      <c r="B18431" s="151"/>
      <c r="M18431" s="160"/>
    </row>
    <row r="18432" spans="2:13" x14ac:dyDescent="0.25">
      <c r="B18432" s="151"/>
      <c r="M18432" s="160"/>
    </row>
    <row r="18433" spans="2:13" x14ac:dyDescent="0.25">
      <c r="B18433" s="151"/>
      <c r="M18433" s="160"/>
    </row>
    <row r="18434" spans="2:13" x14ac:dyDescent="0.25">
      <c r="B18434" s="151"/>
      <c r="M18434" s="160"/>
    </row>
    <row r="18435" spans="2:13" x14ac:dyDescent="0.25">
      <c r="B18435" s="151"/>
      <c r="M18435" s="160"/>
    </row>
    <row r="18436" spans="2:13" x14ac:dyDescent="0.25">
      <c r="B18436" s="151"/>
      <c r="M18436" s="160"/>
    </row>
    <row r="18437" spans="2:13" x14ac:dyDescent="0.25">
      <c r="B18437" s="151"/>
      <c r="M18437" s="160"/>
    </row>
    <row r="18438" spans="2:13" x14ac:dyDescent="0.25">
      <c r="B18438" s="151"/>
      <c r="M18438" s="160"/>
    </row>
    <row r="18439" spans="2:13" x14ac:dyDescent="0.25">
      <c r="B18439" s="151"/>
      <c r="M18439" s="160"/>
    </row>
    <row r="18440" spans="2:13" x14ac:dyDescent="0.25">
      <c r="B18440" s="151"/>
      <c r="M18440" s="160"/>
    </row>
    <row r="18441" spans="2:13" x14ac:dyDescent="0.25">
      <c r="B18441" s="151"/>
      <c r="M18441" s="160"/>
    </row>
    <row r="18442" spans="2:13" x14ac:dyDescent="0.25">
      <c r="B18442" s="151"/>
      <c r="M18442" s="160"/>
    </row>
    <row r="18443" spans="2:13" x14ac:dyDescent="0.25">
      <c r="B18443" s="151"/>
      <c r="M18443" s="160"/>
    </row>
    <row r="18444" spans="2:13" x14ac:dyDescent="0.25">
      <c r="B18444" s="151"/>
      <c r="M18444" s="160"/>
    </row>
    <row r="18445" spans="2:13" x14ac:dyDescent="0.25">
      <c r="B18445" s="151"/>
      <c r="M18445" s="160"/>
    </row>
    <row r="18446" spans="2:13" x14ac:dyDescent="0.25">
      <c r="B18446" s="151"/>
      <c r="M18446" s="160"/>
    </row>
    <row r="18447" spans="2:13" x14ac:dyDescent="0.25">
      <c r="B18447" s="151"/>
      <c r="M18447" s="160"/>
    </row>
    <row r="18448" spans="2:13" x14ac:dyDescent="0.25">
      <c r="B18448" s="151"/>
      <c r="M18448" s="160"/>
    </row>
    <row r="18449" spans="2:13" x14ac:dyDescent="0.25">
      <c r="B18449" s="151"/>
      <c r="M18449" s="160"/>
    </row>
    <row r="18450" spans="2:13" x14ac:dyDescent="0.25">
      <c r="B18450" s="151"/>
      <c r="M18450" s="160"/>
    </row>
    <row r="18451" spans="2:13" x14ac:dyDescent="0.25">
      <c r="B18451" s="151"/>
      <c r="M18451" s="160"/>
    </row>
    <row r="18452" spans="2:13" x14ac:dyDescent="0.25">
      <c r="B18452" s="151"/>
      <c r="M18452" s="160"/>
    </row>
    <row r="18453" spans="2:13" x14ac:dyDescent="0.25">
      <c r="B18453" s="151"/>
      <c r="M18453" s="160"/>
    </row>
    <row r="18454" spans="2:13" x14ac:dyDescent="0.25">
      <c r="B18454" s="151"/>
      <c r="M18454" s="160"/>
    </row>
    <row r="18455" spans="2:13" x14ac:dyDescent="0.25">
      <c r="B18455" s="151"/>
      <c r="M18455" s="160"/>
    </row>
    <row r="18456" spans="2:13" x14ac:dyDescent="0.25">
      <c r="B18456" s="151"/>
      <c r="M18456" s="160"/>
    </row>
    <row r="18457" spans="2:13" x14ac:dyDescent="0.25">
      <c r="B18457" s="151"/>
      <c r="M18457" s="160"/>
    </row>
    <row r="18458" spans="2:13" x14ac:dyDescent="0.25">
      <c r="B18458" s="151"/>
      <c r="M18458" s="160"/>
    </row>
    <row r="18459" spans="2:13" x14ac:dyDescent="0.25">
      <c r="B18459" s="151"/>
      <c r="M18459" s="160"/>
    </row>
    <row r="18460" spans="2:13" x14ac:dyDescent="0.25">
      <c r="B18460" s="151"/>
      <c r="M18460" s="160"/>
    </row>
    <row r="18461" spans="2:13" x14ac:dyDescent="0.25">
      <c r="B18461" s="151"/>
      <c r="M18461" s="160"/>
    </row>
    <row r="18462" spans="2:13" x14ac:dyDescent="0.25">
      <c r="B18462" s="151"/>
      <c r="M18462" s="160"/>
    </row>
    <row r="18463" spans="2:13" x14ac:dyDescent="0.25">
      <c r="B18463" s="151"/>
      <c r="M18463" s="160"/>
    </row>
    <row r="18464" spans="2:13" x14ac:dyDescent="0.25">
      <c r="B18464" s="151"/>
      <c r="M18464" s="160"/>
    </row>
    <row r="18465" spans="2:13" x14ac:dyDescent="0.25">
      <c r="B18465" s="151"/>
      <c r="M18465" s="160"/>
    </row>
    <row r="18466" spans="2:13" x14ac:dyDescent="0.25">
      <c r="B18466" s="151"/>
      <c r="M18466" s="160"/>
    </row>
    <row r="18467" spans="2:13" x14ac:dyDescent="0.25">
      <c r="B18467" s="151"/>
      <c r="M18467" s="160"/>
    </row>
    <row r="18468" spans="2:13" x14ac:dyDescent="0.25">
      <c r="B18468" s="151"/>
      <c r="M18468" s="160"/>
    </row>
    <row r="18469" spans="2:13" x14ac:dyDescent="0.25">
      <c r="B18469" s="151"/>
      <c r="M18469" s="160"/>
    </row>
    <row r="18470" spans="2:13" x14ac:dyDescent="0.25">
      <c r="B18470" s="151"/>
      <c r="M18470" s="160"/>
    </row>
    <row r="18471" spans="2:13" x14ac:dyDescent="0.25">
      <c r="B18471" s="151"/>
      <c r="M18471" s="160"/>
    </row>
    <row r="18472" spans="2:13" x14ac:dyDescent="0.25">
      <c r="B18472" s="151"/>
      <c r="M18472" s="160"/>
    </row>
    <row r="18473" spans="2:13" x14ac:dyDescent="0.25">
      <c r="B18473" s="151"/>
      <c r="M18473" s="160"/>
    </row>
    <row r="18474" spans="2:13" x14ac:dyDescent="0.25">
      <c r="B18474" s="151"/>
      <c r="M18474" s="160"/>
    </row>
    <row r="18475" spans="2:13" x14ac:dyDescent="0.25">
      <c r="B18475" s="151"/>
      <c r="M18475" s="160"/>
    </row>
    <row r="18476" spans="2:13" x14ac:dyDescent="0.25">
      <c r="B18476" s="151"/>
      <c r="M18476" s="160"/>
    </row>
    <row r="18477" spans="2:13" x14ac:dyDescent="0.25">
      <c r="B18477" s="151"/>
      <c r="M18477" s="160"/>
    </row>
    <row r="18478" spans="2:13" x14ac:dyDescent="0.25">
      <c r="B18478" s="151"/>
      <c r="M18478" s="160"/>
    </row>
    <row r="18479" spans="2:13" x14ac:dyDescent="0.25">
      <c r="B18479" s="151"/>
      <c r="M18479" s="160"/>
    </row>
    <row r="18480" spans="2:13" x14ac:dyDescent="0.25">
      <c r="B18480" s="151"/>
      <c r="M18480" s="160"/>
    </row>
    <row r="18481" spans="2:13" x14ac:dyDescent="0.25">
      <c r="B18481" s="151"/>
      <c r="M18481" s="160"/>
    </row>
    <row r="18482" spans="2:13" x14ac:dyDescent="0.25">
      <c r="B18482" s="151"/>
      <c r="M18482" s="160"/>
    </row>
    <row r="18483" spans="2:13" x14ac:dyDescent="0.25">
      <c r="B18483" s="151"/>
      <c r="M18483" s="160"/>
    </row>
    <row r="18484" spans="2:13" x14ac:dyDescent="0.25">
      <c r="B18484" s="151"/>
      <c r="M18484" s="160"/>
    </row>
    <row r="18485" spans="2:13" x14ac:dyDescent="0.25">
      <c r="B18485" s="151"/>
      <c r="M18485" s="160"/>
    </row>
    <row r="18486" spans="2:13" x14ac:dyDescent="0.25">
      <c r="B18486" s="151"/>
      <c r="M18486" s="160"/>
    </row>
    <row r="18487" spans="2:13" x14ac:dyDescent="0.25">
      <c r="B18487" s="151"/>
      <c r="M18487" s="160"/>
    </row>
    <row r="18488" spans="2:13" x14ac:dyDescent="0.25">
      <c r="B18488" s="151"/>
      <c r="M18488" s="160"/>
    </row>
    <row r="18489" spans="2:13" x14ac:dyDescent="0.25">
      <c r="B18489" s="151"/>
      <c r="M18489" s="160"/>
    </row>
    <row r="18490" spans="2:13" x14ac:dyDescent="0.25">
      <c r="B18490" s="151"/>
      <c r="M18490" s="160"/>
    </row>
    <row r="18491" spans="2:13" x14ac:dyDescent="0.25">
      <c r="B18491" s="151"/>
      <c r="M18491" s="160"/>
    </row>
    <row r="18492" spans="2:13" x14ac:dyDescent="0.25">
      <c r="B18492" s="151"/>
      <c r="M18492" s="160"/>
    </row>
    <row r="18493" spans="2:13" x14ac:dyDescent="0.25">
      <c r="B18493" s="151"/>
      <c r="M18493" s="160"/>
    </row>
    <row r="18494" spans="2:13" x14ac:dyDescent="0.25">
      <c r="B18494" s="151"/>
      <c r="M18494" s="160"/>
    </row>
    <row r="18495" spans="2:13" x14ac:dyDescent="0.25">
      <c r="B18495" s="151"/>
      <c r="M18495" s="160"/>
    </row>
    <row r="18496" spans="2:13" x14ac:dyDescent="0.25">
      <c r="B18496" s="151"/>
      <c r="M18496" s="160"/>
    </row>
    <row r="18497" spans="2:13" x14ac:dyDescent="0.25">
      <c r="B18497" s="151"/>
      <c r="M18497" s="160"/>
    </row>
    <row r="18498" spans="2:13" x14ac:dyDescent="0.25">
      <c r="B18498" s="151"/>
      <c r="M18498" s="160"/>
    </row>
    <row r="18499" spans="2:13" x14ac:dyDescent="0.25">
      <c r="B18499" s="151"/>
      <c r="M18499" s="160"/>
    </row>
    <row r="18500" spans="2:13" x14ac:dyDescent="0.25">
      <c r="B18500" s="151"/>
      <c r="M18500" s="160"/>
    </row>
    <row r="18501" spans="2:13" x14ac:dyDescent="0.25">
      <c r="B18501" s="151"/>
      <c r="M18501" s="160"/>
    </row>
    <row r="18502" spans="2:13" x14ac:dyDescent="0.25">
      <c r="B18502" s="151"/>
      <c r="M18502" s="160"/>
    </row>
    <row r="18503" spans="2:13" x14ac:dyDescent="0.25">
      <c r="B18503" s="151"/>
      <c r="M18503" s="160"/>
    </row>
    <row r="18504" spans="2:13" x14ac:dyDescent="0.25">
      <c r="B18504" s="151"/>
      <c r="M18504" s="160"/>
    </row>
    <row r="18505" spans="2:13" x14ac:dyDescent="0.25">
      <c r="B18505" s="151"/>
      <c r="M18505" s="160"/>
    </row>
    <row r="18506" spans="2:13" x14ac:dyDescent="0.25">
      <c r="B18506" s="151"/>
      <c r="M18506" s="160"/>
    </row>
    <row r="18507" spans="2:13" x14ac:dyDescent="0.25">
      <c r="B18507" s="151"/>
      <c r="M18507" s="160"/>
    </row>
    <row r="18508" spans="2:13" x14ac:dyDescent="0.25">
      <c r="B18508" s="151"/>
      <c r="M18508" s="160"/>
    </row>
    <row r="18509" spans="2:13" x14ac:dyDescent="0.25">
      <c r="B18509" s="151"/>
      <c r="M18509" s="160"/>
    </row>
    <row r="18510" spans="2:13" x14ac:dyDescent="0.25">
      <c r="B18510" s="151"/>
      <c r="M18510" s="160"/>
    </row>
    <row r="18511" spans="2:13" x14ac:dyDescent="0.25">
      <c r="B18511" s="151"/>
      <c r="M18511" s="160"/>
    </row>
    <row r="18512" spans="2:13" x14ac:dyDescent="0.25">
      <c r="B18512" s="151"/>
      <c r="M18512" s="160"/>
    </row>
    <row r="18513" spans="2:13" x14ac:dyDescent="0.25">
      <c r="B18513" s="151"/>
      <c r="M18513" s="160"/>
    </row>
    <row r="18514" spans="2:13" x14ac:dyDescent="0.25">
      <c r="B18514" s="151"/>
      <c r="M18514" s="160"/>
    </row>
    <row r="18515" spans="2:13" x14ac:dyDescent="0.25">
      <c r="B18515" s="151"/>
      <c r="M18515" s="160"/>
    </row>
    <row r="18516" spans="2:13" x14ac:dyDescent="0.25">
      <c r="B18516" s="151"/>
      <c r="M18516" s="160"/>
    </row>
    <row r="18517" spans="2:13" x14ac:dyDescent="0.25">
      <c r="B18517" s="151"/>
      <c r="M18517" s="160"/>
    </row>
    <row r="18518" spans="2:13" x14ac:dyDescent="0.25">
      <c r="B18518" s="151"/>
      <c r="M18518" s="160"/>
    </row>
    <row r="18519" spans="2:13" x14ac:dyDescent="0.25">
      <c r="B18519" s="151"/>
      <c r="M18519" s="160"/>
    </row>
    <row r="18520" spans="2:13" x14ac:dyDescent="0.25">
      <c r="B18520" s="151"/>
      <c r="M18520" s="160"/>
    </row>
    <row r="18521" spans="2:13" x14ac:dyDescent="0.25">
      <c r="B18521" s="151"/>
      <c r="M18521" s="160"/>
    </row>
    <row r="18522" spans="2:13" x14ac:dyDescent="0.25">
      <c r="B18522" s="151"/>
      <c r="M18522" s="160"/>
    </row>
    <row r="18523" spans="2:13" x14ac:dyDescent="0.25">
      <c r="B18523" s="151"/>
      <c r="M18523" s="160"/>
    </row>
    <row r="18524" spans="2:13" x14ac:dyDescent="0.25">
      <c r="B18524" s="151"/>
      <c r="M18524" s="160"/>
    </row>
    <row r="18525" spans="2:13" x14ac:dyDescent="0.25">
      <c r="B18525" s="151"/>
      <c r="M18525" s="160"/>
    </row>
    <row r="18526" spans="2:13" x14ac:dyDescent="0.25">
      <c r="B18526" s="151"/>
      <c r="M18526" s="160"/>
    </row>
    <row r="18527" spans="2:13" x14ac:dyDescent="0.25">
      <c r="B18527" s="151"/>
      <c r="M18527" s="160"/>
    </row>
    <row r="18528" spans="2:13" x14ac:dyDescent="0.25">
      <c r="B18528" s="151"/>
      <c r="M18528" s="160"/>
    </row>
    <row r="18529" spans="2:13" x14ac:dyDescent="0.25">
      <c r="B18529" s="151"/>
      <c r="M18529" s="160"/>
    </row>
    <row r="18530" spans="2:13" x14ac:dyDescent="0.25">
      <c r="B18530" s="151"/>
      <c r="M18530" s="160"/>
    </row>
    <row r="18531" spans="2:13" x14ac:dyDescent="0.25">
      <c r="B18531" s="151"/>
      <c r="M18531" s="160"/>
    </row>
    <row r="18532" spans="2:13" x14ac:dyDescent="0.25">
      <c r="B18532" s="151"/>
      <c r="M18532" s="160"/>
    </row>
    <row r="18533" spans="2:13" x14ac:dyDescent="0.25">
      <c r="B18533" s="151"/>
      <c r="M18533" s="160"/>
    </row>
    <row r="18534" spans="2:13" x14ac:dyDescent="0.25">
      <c r="B18534" s="151"/>
      <c r="M18534" s="160"/>
    </row>
    <row r="18535" spans="2:13" x14ac:dyDescent="0.25">
      <c r="B18535" s="151"/>
      <c r="M18535" s="160"/>
    </row>
    <row r="18536" spans="2:13" x14ac:dyDescent="0.25">
      <c r="B18536" s="151"/>
      <c r="M18536" s="160"/>
    </row>
    <row r="18537" spans="2:13" x14ac:dyDescent="0.25">
      <c r="B18537" s="151"/>
      <c r="M18537" s="160"/>
    </row>
    <row r="18538" spans="2:13" x14ac:dyDescent="0.25">
      <c r="B18538" s="151"/>
      <c r="M18538" s="160"/>
    </row>
    <row r="18539" spans="2:13" x14ac:dyDescent="0.25">
      <c r="B18539" s="151"/>
      <c r="M18539" s="160"/>
    </row>
    <row r="18540" spans="2:13" x14ac:dyDescent="0.25">
      <c r="B18540" s="151"/>
      <c r="M18540" s="160"/>
    </row>
    <row r="18541" spans="2:13" x14ac:dyDescent="0.25">
      <c r="B18541" s="151"/>
      <c r="M18541" s="160"/>
    </row>
    <row r="18542" spans="2:13" x14ac:dyDescent="0.25">
      <c r="B18542" s="151"/>
      <c r="M18542" s="160"/>
    </row>
    <row r="18543" spans="2:13" x14ac:dyDescent="0.25">
      <c r="B18543" s="151"/>
      <c r="M18543" s="160"/>
    </row>
    <row r="18544" spans="2:13" x14ac:dyDescent="0.25">
      <c r="B18544" s="151"/>
      <c r="M18544" s="160"/>
    </row>
    <row r="18545" spans="2:13" x14ac:dyDescent="0.25">
      <c r="B18545" s="151"/>
      <c r="M18545" s="160"/>
    </row>
    <row r="18546" spans="2:13" x14ac:dyDescent="0.25">
      <c r="B18546" s="151"/>
      <c r="M18546" s="160"/>
    </row>
    <row r="18547" spans="2:13" x14ac:dyDescent="0.25">
      <c r="B18547" s="151"/>
      <c r="M18547" s="160"/>
    </row>
    <row r="18548" spans="2:13" x14ac:dyDescent="0.25">
      <c r="B18548" s="151"/>
      <c r="M18548" s="160"/>
    </row>
    <row r="18549" spans="2:13" x14ac:dyDescent="0.25">
      <c r="B18549" s="151"/>
      <c r="M18549" s="160"/>
    </row>
    <row r="18550" spans="2:13" x14ac:dyDescent="0.25">
      <c r="B18550" s="151"/>
      <c r="M18550" s="160"/>
    </row>
    <row r="18551" spans="2:13" x14ac:dyDescent="0.25">
      <c r="B18551" s="151"/>
      <c r="M18551" s="160"/>
    </row>
    <row r="18552" spans="2:13" x14ac:dyDescent="0.25">
      <c r="B18552" s="151"/>
      <c r="M18552" s="160"/>
    </row>
    <row r="18553" spans="2:13" x14ac:dyDescent="0.25">
      <c r="B18553" s="151"/>
      <c r="M18553" s="160"/>
    </row>
    <row r="18554" spans="2:13" x14ac:dyDescent="0.25">
      <c r="B18554" s="151"/>
      <c r="M18554" s="160"/>
    </row>
    <row r="18555" spans="2:13" x14ac:dyDescent="0.25">
      <c r="B18555" s="151"/>
      <c r="M18555" s="160"/>
    </row>
    <row r="18556" spans="2:13" x14ac:dyDescent="0.25">
      <c r="B18556" s="151"/>
      <c r="M18556" s="160"/>
    </row>
    <row r="18557" spans="2:13" x14ac:dyDescent="0.25">
      <c r="B18557" s="151"/>
      <c r="M18557" s="160"/>
    </row>
    <row r="18558" spans="2:13" x14ac:dyDescent="0.25">
      <c r="B18558" s="151"/>
      <c r="M18558" s="160"/>
    </row>
    <row r="18559" spans="2:13" x14ac:dyDescent="0.25">
      <c r="B18559" s="151"/>
      <c r="M18559" s="160"/>
    </row>
    <row r="18560" spans="2:13" x14ac:dyDescent="0.25">
      <c r="B18560" s="151"/>
      <c r="M18560" s="160"/>
    </row>
    <row r="18561" spans="2:13" x14ac:dyDescent="0.25">
      <c r="B18561" s="151"/>
      <c r="M18561" s="160"/>
    </row>
    <row r="18562" spans="2:13" x14ac:dyDescent="0.25">
      <c r="B18562" s="151"/>
      <c r="M18562" s="160"/>
    </row>
    <row r="18563" spans="2:13" x14ac:dyDescent="0.25">
      <c r="B18563" s="151"/>
      <c r="M18563" s="160"/>
    </row>
    <row r="18564" spans="2:13" x14ac:dyDescent="0.25">
      <c r="B18564" s="151"/>
      <c r="M18564" s="160"/>
    </row>
    <row r="18565" spans="2:13" x14ac:dyDescent="0.25">
      <c r="B18565" s="151"/>
      <c r="M18565" s="160"/>
    </row>
    <row r="18566" spans="2:13" x14ac:dyDescent="0.25">
      <c r="B18566" s="151"/>
      <c r="M18566" s="160"/>
    </row>
    <row r="18567" spans="2:13" x14ac:dyDescent="0.25">
      <c r="B18567" s="151"/>
      <c r="M18567" s="160"/>
    </row>
    <row r="18568" spans="2:13" x14ac:dyDescent="0.25">
      <c r="B18568" s="151"/>
      <c r="M18568" s="160"/>
    </row>
    <row r="18569" spans="2:13" x14ac:dyDescent="0.25">
      <c r="B18569" s="151"/>
      <c r="M18569" s="160"/>
    </row>
    <row r="18570" spans="2:13" x14ac:dyDescent="0.25">
      <c r="B18570" s="151"/>
      <c r="M18570" s="160"/>
    </row>
    <row r="18571" spans="2:13" x14ac:dyDescent="0.25">
      <c r="B18571" s="151"/>
      <c r="M18571" s="160"/>
    </row>
    <row r="18572" spans="2:13" x14ac:dyDescent="0.25">
      <c r="B18572" s="151"/>
      <c r="M18572" s="160"/>
    </row>
    <row r="18573" spans="2:13" x14ac:dyDescent="0.25">
      <c r="B18573" s="151"/>
      <c r="M18573" s="160"/>
    </row>
    <row r="18574" spans="2:13" x14ac:dyDescent="0.25">
      <c r="B18574" s="151"/>
      <c r="M18574" s="160"/>
    </row>
    <row r="18575" spans="2:13" x14ac:dyDescent="0.25">
      <c r="B18575" s="151"/>
      <c r="M18575" s="160"/>
    </row>
    <row r="18576" spans="2:13" x14ac:dyDescent="0.25">
      <c r="B18576" s="151"/>
      <c r="M18576" s="160"/>
    </row>
    <row r="18577" spans="2:13" x14ac:dyDescent="0.25">
      <c r="B18577" s="151"/>
      <c r="M18577" s="160"/>
    </row>
    <row r="18578" spans="2:13" x14ac:dyDescent="0.25">
      <c r="B18578" s="151"/>
      <c r="M18578" s="160"/>
    </row>
    <row r="18579" spans="2:13" x14ac:dyDescent="0.25">
      <c r="B18579" s="151"/>
      <c r="M18579" s="160"/>
    </row>
    <row r="18580" spans="2:13" x14ac:dyDescent="0.25">
      <c r="B18580" s="151"/>
      <c r="M18580" s="160"/>
    </row>
    <row r="18581" spans="2:13" x14ac:dyDescent="0.25">
      <c r="B18581" s="151"/>
      <c r="M18581" s="160"/>
    </row>
    <row r="18582" spans="2:13" x14ac:dyDescent="0.25">
      <c r="B18582" s="151"/>
      <c r="M18582" s="160"/>
    </row>
    <row r="18583" spans="2:13" x14ac:dyDescent="0.25">
      <c r="B18583" s="151"/>
      <c r="M18583" s="160"/>
    </row>
    <row r="18584" spans="2:13" x14ac:dyDescent="0.25">
      <c r="B18584" s="151"/>
      <c r="M18584" s="160"/>
    </row>
    <row r="18585" spans="2:13" x14ac:dyDescent="0.25">
      <c r="B18585" s="151"/>
      <c r="M18585" s="160"/>
    </row>
    <row r="18586" spans="2:13" x14ac:dyDescent="0.25">
      <c r="B18586" s="151"/>
      <c r="M18586" s="160"/>
    </row>
    <row r="18587" spans="2:13" x14ac:dyDescent="0.25">
      <c r="B18587" s="151"/>
      <c r="M18587" s="160"/>
    </row>
    <row r="18588" spans="2:13" x14ac:dyDescent="0.25">
      <c r="B18588" s="151"/>
      <c r="M18588" s="160"/>
    </row>
    <row r="18589" spans="2:13" x14ac:dyDescent="0.25">
      <c r="B18589" s="151"/>
      <c r="M18589" s="160"/>
    </row>
    <row r="18590" spans="2:13" x14ac:dyDescent="0.25">
      <c r="B18590" s="151"/>
      <c r="M18590" s="160"/>
    </row>
    <row r="18591" spans="2:13" x14ac:dyDescent="0.25">
      <c r="B18591" s="151"/>
      <c r="M18591" s="160"/>
    </row>
    <row r="18592" spans="2:13" x14ac:dyDescent="0.25">
      <c r="B18592" s="151"/>
      <c r="M18592" s="160"/>
    </row>
    <row r="18593" spans="2:13" x14ac:dyDescent="0.25">
      <c r="B18593" s="151"/>
      <c r="M18593" s="160"/>
    </row>
    <row r="18594" spans="2:13" x14ac:dyDescent="0.25">
      <c r="B18594" s="151"/>
      <c r="M18594" s="160"/>
    </row>
    <row r="18595" spans="2:13" x14ac:dyDescent="0.25">
      <c r="B18595" s="151"/>
      <c r="M18595" s="160"/>
    </row>
    <row r="18596" spans="2:13" x14ac:dyDescent="0.25">
      <c r="B18596" s="151"/>
      <c r="M18596" s="160"/>
    </row>
    <row r="18597" spans="2:13" x14ac:dyDescent="0.25">
      <c r="B18597" s="151"/>
      <c r="M18597" s="160"/>
    </row>
    <row r="18598" spans="2:13" x14ac:dyDescent="0.25">
      <c r="B18598" s="151"/>
      <c r="M18598" s="160"/>
    </row>
    <row r="18599" spans="2:13" x14ac:dyDescent="0.25">
      <c r="B18599" s="151"/>
      <c r="M18599" s="160"/>
    </row>
    <row r="18600" spans="2:13" x14ac:dyDescent="0.25">
      <c r="B18600" s="151"/>
      <c r="M18600" s="160"/>
    </row>
    <row r="18601" spans="2:13" x14ac:dyDescent="0.25">
      <c r="B18601" s="151"/>
      <c r="M18601" s="160"/>
    </row>
    <row r="18602" spans="2:13" x14ac:dyDescent="0.25">
      <c r="B18602" s="151"/>
      <c r="M18602" s="160"/>
    </row>
    <row r="18603" spans="2:13" x14ac:dyDescent="0.25">
      <c r="B18603" s="151"/>
      <c r="M18603" s="160"/>
    </row>
    <row r="18604" spans="2:13" x14ac:dyDescent="0.25">
      <c r="B18604" s="151"/>
      <c r="M18604" s="160"/>
    </row>
    <row r="18605" spans="2:13" x14ac:dyDescent="0.25">
      <c r="B18605" s="151"/>
      <c r="M18605" s="160"/>
    </row>
    <row r="18606" spans="2:13" x14ac:dyDescent="0.25">
      <c r="B18606" s="151"/>
      <c r="M18606" s="160"/>
    </row>
    <row r="18607" spans="2:13" x14ac:dyDescent="0.25">
      <c r="B18607" s="151"/>
      <c r="M18607" s="160"/>
    </row>
    <row r="18608" spans="2:13" x14ac:dyDescent="0.25">
      <c r="B18608" s="151"/>
      <c r="M18608" s="160"/>
    </row>
    <row r="18609" spans="2:13" x14ac:dyDescent="0.25">
      <c r="B18609" s="151"/>
      <c r="M18609" s="160"/>
    </row>
    <row r="18610" spans="2:13" x14ac:dyDescent="0.25">
      <c r="B18610" s="151"/>
      <c r="M18610" s="160"/>
    </row>
    <row r="18611" spans="2:13" x14ac:dyDescent="0.25">
      <c r="B18611" s="151"/>
      <c r="M18611" s="160"/>
    </row>
    <row r="18612" spans="2:13" x14ac:dyDescent="0.25">
      <c r="B18612" s="151"/>
      <c r="M18612" s="160"/>
    </row>
    <row r="18613" spans="2:13" x14ac:dyDescent="0.25">
      <c r="B18613" s="151"/>
      <c r="M18613" s="160"/>
    </row>
    <row r="18614" spans="2:13" x14ac:dyDescent="0.25">
      <c r="B18614" s="151"/>
      <c r="M18614" s="160"/>
    </row>
    <row r="18615" spans="2:13" x14ac:dyDescent="0.25">
      <c r="B18615" s="151"/>
      <c r="M18615" s="160"/>
    </row>
    <row r="18616" spans="2:13" x14ac:dyDescent="0.25">
      <c r="B18616" s="151"/>
      <c r="M18616" s="160"/>
    </row>
    <row r="18617" spans="2:13" x14ac:dyDescent="0.25">
      <c r="B18617" s="151"/>
      <c r="M18617" s="160"/>
    </row>
    <row r="18618" spans="2:13" x14ac:dyDescent="0.25">
      <c r="B18618" s="151"/>
      <c r="M18618" s="160"/>
    </row>
    <row r="18619" spans="2:13" x14ac:dyDescent="0.25">
      <c r="B18619" s="151"/>
      <c r="M18619" s="160"/>
    </row>
    <row r="18620" spans="2:13" x14ac:dyDescent="0.25">
      <c r="B18620" s="151"/>
      <c r="M18620" s="160"/>
    </row>
    <row r="18621" spans="2:13" x14ac:dyDescent="0.25">
      <c r="B18621" s="151"/>
      <c r="M18621" s="160"/>
    </row>
    <row r="18622" spans="2:13" x14ac:dyDescent="0.25">
      <c r="B18622" s="151"/>
      <c r="M18622" s="160"/>
    </row>
    <row r="18623" spans="2:13" x14ac:dyDescent="0.25">
      <c r="B18623" s="151"/>
      <c r="M18623" s="160"/>
    </row>
    <row r="18624" spans="2:13" x14ac:dyDescent="0.25">
      <c r="B18624" s="151"/>
      <c r="M18624" s="160"/>
    </row>
    <row r="18625" spans="2:13" x14ac:dyDescent="0.25">
      <c r="B18625" s="151"/>
      <c r="M18625" s="160"/>
    </row>
    <row r="18626" spans="2:13" x14ac:dyDescent="0.25">
      <c r="B18626" s="151"/>
      <c r="M18626" s="160"/>
    </row>
    <row r="18627" spans="2:13" x14ac:dyDescent="0.25">
      <c r="B18627" s="151"/>
      <c r="M18627" s="160"/>
    </row>
    <row r="18628" spans="2:13" x14ac:dyDescent="0.25">
      <c r="B18628" s="151"/>
      <c r="M18628" s="160"/>
    </row>
    <row r="18629" spans="2:13" x14ac:dyDescent="0.25">
      <c r="B18629" s="151"/>
      <c r="M18629" s="160"/>
    </row>
    <row r="18630" spans="2:13" x14ac:dyDescent="0.25">
      <c r="B18630" s="151"/>
      <c r="M18630" s="160"/>
    </row>
    <row r="18631" spans="2:13" x14ac:dyDescent="0.25">
      <c r="B18631" s="151"/>
      <c r="M18631" s="160"/>
    </row>
    <row r="18632" spans="2:13" x14ac:dyDescent="0.25">
      <c r="B18632" s="151"/>
      <c r="M18632" s="160"/>
    </row>
    <row r="18633" spans="2:13" x14ac:dyDescent="0.25">
      <c r="B18633" s="151"/>
      <c r="M18633" s="160"/>
    </row>
    <row r="18634" spans="2:13" x14ac:dyDescent="0.25">
      <c r="B18634" s="151"/>
      <c r="M18634" s="160"/>
    </row>
    <row r="18635" spans="2:13" x14ac:dyDescent="0.25">
      <c r="B18635" s="151"/>
      <c r="M18635" s="160"/>
    </row>
    <row r="18636" spans="2:13" x14ac:dyDescent="0.25">
      <c r="B18636" s="151"/>
      <c r="M18636" s="160"/>
    </row>
    <row r="18637" spans="2:13" x14ac:dyDescent="0.25">
      <c r="B18637" s="151"/>
      <c r="M18637" s="160"/>
    </row>
    <row r="18638" spans="2:13" x14ac:dyDescent="0.25">
      <c r="B18638" s="151"/>
      <c r="M18638" s="160"/>
    </row>
    <row r="18639" spans="2:13" x14ac:dyDescent="0.25">
      <c r="B18639" s="151"/>
      <c r="M18639" s="160"/>
    </row>
    <row r="18640" spans="2:13" x14ac:dyDescent="0.25">
      <c r="B18640" s="151"/>
      <c r="M18640" s="160"/>
    </row>
    <row r="18641" spans="2:13" x14ac:dyDescent="0.25">
      <c r="B18641" s="151"/>
      <c r="M18641" s="160"/>
    </row>
    <row r="18642" spans="2:13" x14ac:dyDescent="0.25">
      <c r="B18642" s="151"/>
      <c r="M18642" s="160"/>
    </row>
    <row r="18643" spans="2:13" x14ac:dyDescent="0.25">
      <c r="B18643" s="151"/>
      <c r="M18643" s="160"/>
    </row>
    <row r="18644" spans="2:13" x14ac:dyDescent="0.25">
      <c r="B18644" s="151"/>
      <c r="M18644" s="160"/>
    </row>
    <row r="18645" spans="2:13" x14ac:dyDescent="0.25">
      <c r="B18645" s="151"/>
      <c r="M18645" s="160"/>
    </row>
    <row r="18646" spans="2:13" x14ac:dyDescent="0.25">
      <c r="B18646" s="151"/>
      <c r="M18646" s="160"/>
    </row>
    <row r="18647" spans="2:13" x14ac:dyDescent="0.25">
      <c r="B18647" s="151"/>
      <c r="M18647" s="160"/>
    </row>
    <row r="18648" spans="2:13" x14ac:dyDescent="0.25">
      <c r="B18648" s="151"/>
      <c r="M18648" s="160"/>
    </row>
    <row r="18649" spans="2:13" x14ac:dyDescent="0.25">
      <c r="B18649" s="151"/>
      <c r="M18649" s="160"/>
    </row>
    <row r="18650" spans="2:13" x14ac:dyDescent="0.25">
      <c r="B18650" s="151"/>
      <c r="M18650" s="160"/>
    </row>
    <row r="18651" spans="2:13" x14ac:dyDescent="0.25">
      <c r="B18651" s="151"/>
      <c r="M18651" s="160"/>
    </row>
    <row r="18652" spans="2:13" x14ac:dyDescent="0.25">
      <c r="B18652" s="151"/>
      <c r="M18652" s="160"/>
    </row>
    <row r="18653" spans="2:13" x14ac:dyDescent="0.25">
      <c r="B18653" s="151"/>
      <c r="M18653" s="160"/>
    </row>
    <row r="18654" spans="2:13" x14ac:dyDescent="0.25">
      <c r="B18654" s="151"/>
      <c r="M18654" s="160"/>
    </row>
    <row r="18655" spans="2:13" x14ac:dyDescent="0.25">
      <c r="B18655" s="151"/>
      <c r="M18655" s="160"/>
    </row>
    <row r="18656" spans="2:13" x14ac:dyDescent="0.25">
      <c r="B18656" s="151"/>
      <c r="M18656" s="160"/>
    </row>
    <row r="18657" spans="2:13" x14ac:dyDescent="0.25">
      <c r="B18657" s="151"/>
      <c r="M18657" s="160"/>
    </row>
    <row r="18658" spans="2:13" x14ac:dyDescent="0.25">
      <c r="B18658" s="151"/>
      <c r="M18658" s="160"/>
    </row>
    <row r="18659" spans="2:13" x14ac:dyDescent="0.25">
      <c r="B18659" s="151"/>
      <c r="M18659" s="160"/>
    </row>
    <row r="18660" spans="2:13" x14ac:dyDescent="0.25">
      <c r="B18660" s="151"/>
      <c r="M18660" s="160"/>
    </row>
    <row r="18661" spans="2:13" x14ac:dyDescent="0.25">
      <c r="B18661" s="151"/>
      <c r="M18661" s="160"/>
    </row>
    <row r="18662" spans="2:13" x14ac:dyDescent="0.25">
      <c r="B18662" s="151"/>
      <c r="M18662" s="160"/>
    </row>
    <row r="18663" spans="2:13" x14ac:dyDescent="0.25">
      <c r="B18663" s="151"/>
      <c r="M18663" s="160"/>
    </row>
    <row r="18664" spans="2:13" x14ac:dyDescent="0.25">
      <c r="B18664" s="151"/>
      <c r="M18664" s="160"/>
    </row>
    <row r="18665" spans="2:13" x14ac:dyDescent="0.25">
      <c r="B18665" s="151"/>
      <c r="M18665" s="160"/>
    </row>
    <row r="18666" spans="2:13" x14ac:dyDescent="0.25">
      <c r="B18666" s="151"/>
      <c r="M18666" s="160"/>
    </row>
    <row r="18667" spans="2:13" x14ac:dyDescent="0.25">
      <c r="B18667" s="151"/>
      <c r="M18667" s="160"/>
    </row>
    <row r="18668" spans="2:13" x14ac:dyDescent="0.25">
      <c r="B18668" s="151"/>
      <c r="M18668" s="160"/>
    </row>
    <row r="18669" spans="2:13" x14ac:dyDescent="0.25">
      <c r="B18669" s="151"/>
      <c r="M18669" s="160"/>
    </row>
    <row r="18670" spans="2:13" x14ac:dyDescent="0.25">
      <c r="B18670" s="151"/>
      <c r="M18670" s="160"/>
    </row>
    <row r="18671" spans="2:13" x14ac:dyDescent="0.25">
      <c r="B18671" s="151"/>
      <c r="M18671" s="160"/>
    </row>
    <row r="18672" spans="2:13" x14ac:dyDescent="0.25">
      <c r="B18672" s="151"/>
      <c r="M18672" s="160"/>
    </row>
    <row r="18673" spans="2:13" x14ac:dyDescent="0.25">
      <c r="B18673" s="151"/>
      <c r="M18673" s="160"/>
    </row>
    <row r="18674" spans="2:13" x14ac:dyDescent="0.25">
      <c r="B18674" s="151"/>
      <c r="M18674" s="160"/>
    </row>
    <row r="18675" spans="2:13" x14ac:dyDescent="0.25">
      <c r="B18675" s="151"/>
      <c r="M18675" s="160"/>
    </row>
    <row r="18676" spans="2:13" x14ac:dyDescent="0.25">
      <c r="B18676" s="151"/>
      <c r="M18676" s="160"/>
    </row>
    <row r="18677" spans="2:13" x14ac:dyDescent="0.25">
      <c r="B18677" s="151"/>
      <c r="M18677" s="160"/>
    </row>
    <row r="18678" spans="2:13" x14ac:dyDescent="0.25">
      <c r="B18678" s="151"/>
      <c r="M18678" s="160"/>
    </row>
    <row r="18679" spans="2:13" x14ac:dyDescent="0.25">
      <c r="B18679" s="151"/>
      <c r="M18679" s="160"/>
    </row>
    <row r="18680" spans="2:13" x14ac:dyDescent="0.25">
      <c r="B18680" s="151"/>
      <c r="M18680" s="160"/>
    </row>
    <row r="18681" spans="2:13" x14ac:dyDescent="0.25">
      <c r="B18681" s="151"/>
      <c r="M18681" s="160"/>
    </row>
    <row r="18682" spans="2:13" x14ac:dyDescent="0.25">
      <c r="B18682" s="151"/>
      <c r="M18682" s="160"/>
    </row>
    <row r="18683" spans="2:13" x14ac:dyDescent="0.25">
      <c r="B18683" s="151"/>
      <c r="M18683" s="160"/>
    </row>
    <row r="18684" spans="2:13" x14ac:dyDescent="0.25">
      <c r="B18684" s="151"/>
      <c r="M18684" s="160"/>
    </row>
    <row r="18685" spans="2:13" x14ac:dyDescent="0.25">
      <c r="B18685" s="151"/>
      <c r="M18685" s="160"/>
    </row>
    <row r="18686" spans="2:13" x14ac:dyDescent="0.25">
      <c r="B18686" s="151"/>
      <c r="M18686" s="160"/>
    </row>
    <row r="18687" spans="2:13" x14ac:dyDescent="0.25">
      <c r="B18687" s="151"/>
      <c r="M18687" s="160"/>
    </row>
    <row r="18688" spans="2:13" x14ac:dyDescent="0.25">
      <c r="B18688" s="151"/>
      <c r="M18688" s="160"/>
    </row>
    <row r="18689" spans="2:13" x14ac:dyDescent="0.25">
      <c r="B18689" s="151"/>
      <c r="M18689" s="160"/>
    </row>
    <row r="18690" spans="2:13" x14ac:dyDescent="0.25">
      <c r="B18690" s="151"/>
      <c r="M18690" s="160"/>
    </row>
    <row r="18691" spans="2:13" x14ac:dyDescent="0.25">
      <c r="B18691" s="151"/>
      <c r="M18691" s="160"/>
    </row>
    <row r="18692" spans="2:13" x14ac:dyDescent="0.25">
      <c r="B18692" s="151"/>
      <c r="M18692" s="160"/>
    </row>
    <row r="18693" spans="2:13" x14ac:dyDescent="0.25">
      <c r="B18693" s="151"/>
      <c r="M18693" s="160"/>
    </row>
    <row r="18694" spans="2:13" x14ac:dyDescent="0.25">
      <c r="B18694" s="151"/>
      <c r="M18694" s="160"/>
    </row>
    <row r="18695" spans="2:13" x14ac:dyDescent="0.25">
      <c r="B18695" s="151"/>
      <c r="M18695" s="160"/>
    </row>
    <row r="18696" spans="2:13" x14ac:dyDescent="0.25">
      <c r="B18696" s="151"/>
      <c r="M18696" s="160"/>
    </row>
    <row r="18697" spans="2:13" x14ac:dyDescent="0.25">
      <c r="B18697" s="151"/>
      <c r="M18697" s="160"/>
    </row>
    <row r="18698" spans="2:13" x14ac:dyDescent="0.25">
      <c r="B18698" s="151"/>
      <c r="M18698" s="160"/>
    </row>
    <row r="18699" spans="2:13" x14ac:dyDescent="0.25">
      <c r="B18699" s="151"/>
      <c r="M18699" s="160"/>
    </row>
    <row r="18700" spans="2:13" x14ac:dyDescent="0.25">
      <c r="B18700" s="151"/>
      <c r="M18700" s="160"/>
    </row>
    <row r="18701" spans="2:13" x14ac:dyDescent="0.25">
      <c r="B18701" s="151"/>
      <c r="M18701" s="160"/>
    </row>
    <row r="18702" spans="2:13" x14ac:dyDescent="0.25">
      <c r="B18702" s="151"/>
      <c r="M18702" s="160"/>
    </row>
    <row r="18703" spans="2:13" x14ac:dyDescent="0.25">
      <c r="B18703" s="151"/>
      <c r="M18703" s="160"/>
    </row>
    <row r="18704" spans="2:13" x14ac:dyDescent="0.25">
      <c r="B18704" s="151"/>
      <c r="M18704" s="160"/>
    </row>
    <row r="18705" spans="2:13" x14ac:dyDescent="0.25">
      <c r="B18705" s="151"/>
      <c r="M18705" s="160"/>
    </row>
    <row r="18706" spans="2:13" x14ac:dyDescent="0.25">
      <c r="B18706" s="151"/>
      <c r="M18706" s="160"/>
    </row>
    <row r="18707" spans="2:13" x14ac:dyDescent="0.25">
      <c r="B18707" s="151"/>
      <c r="M18707" s="160"/>
    </row>
    <row r="18708" spans="2:13" x14ac:dyDescent="0.25">
      <c r="B18708" s="151"/>
      <c r="M18708" s="160"/>
    </row>
    <row r="18709" spans="2:13" x14ac:dyDescent="0.25">
      <c r="B18709" s="151"/>
      <c r="M18709" s="160"/>
    </row>
    <row r="18710" spans="2:13" x14ac:dyDescent="0.25">
      <c r="B18710" s="151"/>
      <c r="M18710" s="160"/>
    </row>
    <row r="18711" spans="2:13" x14ac:dyDescent="0.25">
      <c r="B18711" s="151"/>
      <c r="M18711" s="160"/>
    </row>
    <row r="18712" spans="2:13" x14ac:dyDescent="0.25">
      <c r="B18712" s="151"/>
      <c r="M18712" s="160"/>
    </row>
    <row r="18713" spans="2:13" x14ac:dyDescent="0.25">
      <c r="B18713" s="151"/>
      <c r="M18713" s="160"/>
    </row>
    <row r="18714" spans="2:13" x14ac:dyDescent="0.25">
      <c r="B18714" s="151"/>
      <c r="M18714" s="160"/>
    </row>
    <row r="18715" spans="2:13" x14ac:dyDescent="0.25">
      <c r="B18715" s="151"/>
      <c r="M18715" s="160"/>
    </row>
    <row r="18716" spans="2:13" x14ac:dyDescent="0.25">
      <c r="B18716" s="151"/>
      <c r="M18716" s="160"/>
    </row>
    <row r="18717" spans="2:13" x14ac:dyDescent="0.25">
      <c r="B18717" s="151"/>
      <c r="M18717" s="160"/>
    </row>
    <row r="18718" spans="2:13" x14ac:dyDescent="0.25">
      <c r="B18718" s="151"/>
      <c r="M18718" s="160"/>
    </row>
    <row r="18719" spans="2:13" x14ac:dyDescent="0.25">
      <c r="B18719" s="151"/>
      <c r="M18719" s="160"/>
    </row>
    <row r="18720" spans="2:13" x14ac:dyDescent="0.25">
      <c r="B18720" s="151"/>
      <c r="M18720" s="160"/>
    </row>
    <row r="18721" spans="2:13" x14ac:dyDescent="0.25">
      <c r="B18721" s="151"/>
      <c r="M18721" s="160"/>
    </row>
    <row r="18722" spans="2:13" x14ac:dyDescent="0.25">
      <c r="B18722" s="151"/>
      <c r="M18722" s="160"/>
    </row>
    <row r="18723" spans="2:13" x14ac:dyDescent="0.25">
      <c r="B18723" s="151"/>
      <c r="M18723" s="160"/>
    </row>
    <row r="18724" spans="2:13" x14ac:dyDescent="0.25">
      <c r="B18724" s="151"/>
      <c r="M18724" s="160"/>
    </row>
    <row r="18725" spans="2:13" x14ac:dyDescent="0.25">
      <c r="B18725" s="151"/>
      <c r="M18725" s="160"/>
    </row>
    <row r="18726" spans="2:13" x14ac:dyDescent="0.25">
      <c r="B18726" s="151"/>
      <c r="M18726" s="160"/>
    </row>
    <row r="18727" spans="2:13" x14ac:dyDescent="0.25">
      <c r="B18727" s="151"/>
      <c r="M18727" s="160"/>
    </row>
    <row r="18728" spans="2:13" x14ac:dyDescent="0.25">
      <c r="B18728" s="151"/>
      <c r="M18728" s="160"/>
    </row>
    <row r="18729" spans="2:13" x14ac:dyDescent="0.25">
      <c r="B18729" s="151"/>
      <c r="M18729" s="160"/>
    </row>
    <row r="18730" spans="2:13" x14ac:dyDescent="0.25">
      <c r="B18730" s="151"/>
      <c r="M18730" s="160"/>
    </row>
    <row r="18731" spans="2:13" x14ac:dyDescent="0.25">
      <c r="B18731" s="151"/>
      <c r="M18731" s="160"/>
    </row>
    <row r="18732" spans="2:13" x14ac:dyDescent="0.25">
      <c r="B18732" s="151"/>
      <c r="M18732" s="160"/>
    </row>
    <row r="18733" spans="2:13" x14ac:dyDescent="0.25">
      <c r="B18733" s="151"/>
      <c r="M18733" s="160"/>
    </row>
    <row r="18734" spans="2:13" x14ac:dyDescent="0.25">
      <c r="B18734" s="151"/>
      <c r="M18734" s="160"/>
    </row>
    <row r="18735" spans="2:13" x14ac:dyDescent="0.25">
      <c r="B18735" s="151"/>
      <c r="M18735" s="160"/>
    </row>
    <row r="18736" spans="2:13" x14ac:dyDescent="0.25">
      <c r="B18736" s="151"/>
      <c r="M18736" s="160"/>
    </row>
    <row r="18737" spans="2:13" x14ac:dyDescent="0.25">
      <c r="B18737" s="151"/>
      <c r="M18737" s="160"/>
    </row>
    <row r="18738" spans="2:13" x14ac:dyDescent="0.25">
      <c r="B18738" s="151"/>
      <c r="M18738" s="160"/>
    </row>
    <row r="18739" spans="2:13" x14ac:dyDescent="0.25">
      <c r="B18739" s="151"/>
      <c r="M18739" s="160"/>
    </row>
    <row r="18740" spans="2:13" x14ac:dyDescent="0.25">
      <c r="B18740" s="151"/>
      <c r="M18740" s="160"/>
    </row>
    <row r="18741" spans="2:13" x14ac:dyDescent="0.25">
      <c r="B18741" s="151"/>
      <c r="M18741" s="160"/>
    </row>
    <row r="18742" spans="2:13" x14ac:dyDescent="0.25">
      <c r="B18742" s="151"/>
      <c r="M18742" s="160"/>
    </row>
    <row r="18743" spans="2:13" x14ac:dyDescent="0.25">
      <c r="B18743" s="151"/>
      <c r="M18743" s="160"/>
    </row>
    <row r="18744" spans="2:13" x14ac:dyDescent="0.25">
      <c r="B18744" s="151"/>
      <c r="M18744" s="160"/>
    </row>
    <row r="18745" spans="2:13" x14ac:dyDescent="0.25">
      <c r="B18745" s="151"/>
      <c r="M18745" s="160"/>
    </row>
    <row r="18746" spans="2:13" x14ac:dyDescent="0.25">
      <c r="B18746" s="151"/>
      <c r="M18746" s="160"/>
    </row>
    <row r="18747" spans="2:13" x14ac:dyDescent="0.25">
      <c r="B18747" s="151"/>
      <c r="M18747" s="160"/>
    </row>
    <row r="18748" spans="2:13" x14ac:dyDescent="0.25">
      <c r="B18748" s="151"/>
      <c r="M18748" s="160"/>
    </row>
    <row r="18749" spans="2:13" x14ac:dyDescent="0.25">
      <c r="B18749" s="151"/>
      <c r="M18749" s="160"/>
    </row>
    <row r="18750" spans="2:13" x14ac:dyDescent="0.25">
      <c r="B18750" s="151"/>
      <c r="M18750" s="160"/>
    </row>
    <row r="18751" spans="2:13" x14ac:dyDescent="0.25">
      <c r="B18751" s="151"/>
      <c r="M18751" s="160"/>
    </row>
    <row r="18752" spans="2:13" x14ac:dyDescent="0.25">
      <c r="B18752" s="151"/>
      <c r="M18752" s="160"/>
    </row>
    <row r="18753" spans="2:13" x14ac:dyDescent="0.25">
      <c r="B18753" s="151"/>
      <c r="M18753" s="160"/>
    </row>
    <row r="18754" spans="2:13" x14ac:dyDescent="0.25">
      <c r="B18754" s="151"/>
      <c r="M18754" s="160"/>
    </row>
    <row r="18755" spans="2:13" x14ac:dyDescent="0.25">
      <c r="B18755" s="151"/>
      <c r="M18755" s="160"/>
    </row>
    <row r="18756" spans="2:13" x14ac:dyDescent="0.25">
      <c r="B18756" s="151"/>
      <c r="M18756" s="160"/>
    </row>
    <row r="18757" spans="2:13" x14ac:dyDescent="0.25">
      <c r="B18757" s="151"/>
      <c r="M18757" s="160"/>
    </row>
    <row r="18758" spans="2:13" x14ac:dyDescent="0.25">
      <c r="B18758" s="151"/>
      <c r="M18758" s="160"/>
    </row>
    <row r="18759" spans="2:13" x14ac:dyDescent="0.25">
      <c r="B18759" s="151"/>
      <c r="M18759" s="160"/>
    </row>
    <row r="18760" spans="2:13" x14ac:dyDescent="0.25">
      <c r="B18760" s="151"/>
      <c r="M18760" s="160"/>
    </row>
    <row r="18761" spans="2:13" x14ac:dyDescent="0.25">
      <c r="B18761" s="151"/>
      <c r="M18761" s="160"/>
    </row>
    <row r="18762" spans="2:13" x14ac:dyDescent="0.25">
      <c r="B18762" s="151"/>
      <c r="M18762" s="160"/>
    </row>
    <row r="18763" spans="2:13" x14ac:dyDescent="0.25">
      <c r="B18763" s="151"/>
      <c r="M18763" s="160"/>
    </row>
    <row r="18764" spans="2:13" x14ac:dyDescent="0.25">
      <c r="B18764" s="151"/>
      <c r="M18764" s="160"/>
    </row>
    <row r="18765" spans="2:13" x14ac:dyDescent="0.25">
      <c r="B18765" s="151"/>
      <c r="M18765" s="160"/>
    </row>
    <row r="18766" spans="2:13" x14ac:dyDescent="0.25">
      <c r="B18766" s="151"/>
      <c r="M18766" s="160"/>
    </row>
    <row r="18767" spans="2:13" x14ac:dyDescent="0.25">
      <c r="B18767" s="151"/>
      <c r="M18767" s="160"/>
    </row>
    <row r="18768" spans="2:13" x14ac:dyDescent="0.25">
      <c r="B18768" s="151"/>
      <c r="M18768" s="160"/>
    </row>
    <row r="18769" spans="2:13" x14ac:dyDescent="0.25">
      <c r="B18769" s="151"/>
      <c r="M18769" s="160"/>
    </row>
    <row r="18770" spans="2:13" x14ac:dyDescent="0.25">
      <c r="B18770" s="151"/>
      <c r="M18770" s="160"/>
    </row>
    <row r="18771" spans="2:13" x14ac:dyDescent="0.25">
      <c r="B18771" s="151"/>
      <c r="M18771" s="160"/>
    </row>
    <row r="18772" spans="2:13" x14ac:dyDescent="0.25">
      <c r="B18772" s="151"/>
      <c r="M18772" s="160"/>
    </row>
    <row r="18773" spans="2:13" x14ac:dyDescent="0.25">
      <c r="B18773" s="151"/>
      <c r="M18773" s="160"/>
    </row>
    <row r="18774" spans="2:13" x14ac:dyDescent="0.25">
      <c r="B18774" s="151"/>
      <c r="M18774" s="160"/>
    </row>
    <row r="18775" spans="2:13" x14ac:dyDescent="0.25">
      <c r="B18775" s="151"/>
      <c r="M18775" s="160"/>
    </row>
    <row r="18776" spans="2:13" x14ac:dyDescent="0.25">
      <c r="B18776" s="151"/>
      <c r="M18776" s="160"/>
    </row>
    <row r="18777" spans="2:13" x14ac:dyDescent="0.25">
      <c r="B18777" s="151"/>
      <c r="M18777" s="160"/>
    </row>
    <row r="18778" spans="2:13" x14ac:dyDescent="0.25">
      <c r="B18778" s="151"/>
      <c r="M18778" s="160"/>
    </row>
    <row r="18779" spans="2:13" x14ac:dyDescent="0.25">
      <c r="B18779" s="151"/>
      <c r="M18779" s="160"/>
    </row>
    <row r="18780" spans="2:13" x14ac:dyDescent="0.25">
      <c r="B18780" s="151"/>
      <c r="M18780" s="160"/>
    </row>
    <row r="18781" spans="2:13" x14ac:dyDescent="0.25">
      <c r="B18781" s="151"/>
      <c r="M18781" s="160"/>
    </row>
    <row r="18782" spans="2:13" x14ac:dyDescent="0.25">
      <c r="B18782" s="151"/>
      <c r="M18782" s="160"/>
    </row>
    <row r="18783" spans="2:13" x14ac:dyDescent="0.25">
      <c r="B18783" s="151"/>
      <c r="M18783" s="160"/>
    </row>
    <row r="18784" spans="2:13" x14ac:dyDescent="0.25">
      <c r="B18784" s="151"/>
      <c r="M18784" s="160"/>
    </row>
    <row r="18785" spans="2:13" x14ac:dyDescent="0.25">
      <c r="B18785" s="151"/>
      <c r="M18785" s="160"/>
    </row>
    <row r="18786" spans="2:13" x14ac:dyDescent="0.25">
      <c r="B18786" s="151"/>
      <c r="M18786" s="160"/>
    </row>
    <row r="18787" spans="2:13" x14ac:dyDescent="0.25">
      <c r="B18787" s="151"/>
      <c r="M18787" s="160"/>
    </row>
    <row r="18788" spans="2:13" x14ac:dyDescent="0.25">
      <c r="B18788" s="151"/>
      <c r="M18788" s="160"/>
    </row>
    <row r="18789" spans="2:13" x14ac:dyDescent="0.25">
      <c r="B18789" s="151"/>
      <c r="M18789" s="160"/>
    </row>
    <row r="18790" spans="2:13" x14ac:dyDescent="0.25">
      <c r="B18790" s="151"/>
      <c r="M18790" s="160"/>
    </row>
    <row r="18791" spans="2:13" x14ac:dyDescent="0.25">
      <c r="B18791" s="151"/>
      <c r="M18791" s="160"/>
    </row>
    <row r="18792" spans="2:13" x14ac:dyDescent="0.25">
      <c r="B18792" s="151"/>
      <c r="M18792" s="160"/>
    </row>
    <row r="18793" spans="2:13" x14ac:dyDescent="0.25">
      <c r="B18793" s="151"/>
      <c r="M18793" s="160"/>
    </row>
    <row r="18794" spans="2:13" x14ac:dyDescent="0.25">
      <c r="B18794" s="151"/>
      <c r="M18794" s="160"/>
    </row>
    <row r="18795" spans="2:13" x14ac:dyDescent="0.25">
      <c r="B18795" s="151"/>
      <c r="M18795" s="160"/>
    </row>
    <row r="18796" spans="2:13" x14ac:dyDescent="0.25">
      <c r="B18796" s="151"/>
      <c r="M18796" s="160"/>
    </row>
    <row r="18797" spans="2:13" x14ac:dyDescent="0.25">
      <c r="B18797" s="151"/>
      <c r="M18797" s="160"/>
    </row>
    <row r="18798" spans="2:13" x14ac:dyDescent="0.25">
      <c r="B18798" s="151"/>
      <c r="M18798" s="160"/>
    </row>
    <row r="18799" spans="2:13" x14ac:dyDescent="0.25">
      <c r="B18799" s="151"/>
      <c r="M18799" s="160"/>
    </row>
    <row r="18800" spans="2:13" x14ac:dyDescent="0.25">
      <c r="B18800" s="151"/>
      <c r="M18800" s="160"/>
    </row>
    <row r="18801" spans="2:13" x14ac:dyDescent="0.25">
      <c r="B18801" s="151"/>
      <c r="M18801" s="160"/>
    </row>
    <row r="18802" spans="2:13" x14ac:dyDescent="0.25">
      <c r="B18802" s="151"/>
      <c r="M18802" s="160"/>
    </row>
    <row r="18803" spans="2:13" x14ac:dyDescent="0.25">
      <c r="B18803" s="151"/>
      <c r="M18803" s="160"/>
    </row>
    <row r="18804" spans="2:13" x14ac:dyDescent="0.25">
      <c r="B18804" s="151"/>
      <c r="M18804" s="160"/>
    </row>
    <row r="18805" spans="2:13" x14ac:dyDescent="0.25">
      <c r="B18805" s="151"/>
      <c r="M18805" s="160"/>
    </row>
    <row r="18806" spans="2:13" x14ac:dyDescent="0.25">
      <c r="B18806" s="151"/>
      <c r="M18806" s="160"/>
    </row>
    <row r="18807" spans="2:13" x14ac:dyDescent="0.25">
      <c r="B18807" s="151"/>
      <c r="M18807" s="160"/>
    </row>
    <row r="18808" spans="2:13" x14ac:dyDescent="0.25">
      <c r="B18808" s="151"/>
      <c r="M18808" s="160"/>
    </row>
    <row r="18809" spans="2:13" x14ac:dyDescent="0.25">
      <c r="B18809" s="151"/>
      <c r="M18809" s="160"/>
    </row>
    <row r="18810" spans="2:13" x14ac:dyDescent="0.25">
      <c r="B18810" s="151"/>
      <c r="M18810" s="160"/>
    </row>
    <row r="18811" spans="2:13" x14ac:dyDescent="0.25">
      <c r="B18811" s="151"/>
      <c r="M18811" s="160"/>
    </row>
    <row r="18812" spans="2:13" x14ac:dyDescent="0.25">
      <c r="B18812" s="151"/>
      <c r="M18812" s="160"/>
    </row>
    <row r="18813" spans="2:13" x14ac:dyDescent="0.25">
      <c r="B18813" s="151"/>
      <c r="M18813" s="160"/>
    </row>
    <row r="18814" spans="2:13" x14ac:dyDescent="0.25">
      <c r="B18814" s="151"/>
      <c r="M18814" s="160"/>
    </row>
    <row r="18815" spans="2:13" x14ac:dyDescent="0.25">
      <c r="B18815" s="151"/>
      <c r="M18815" s="160"/>
    </row>
    <row r="18816" spans="2:13" x14ac:dyDescent="0.25">
      <c r="B18816" s="151"/>
      <c r="M18816" s="160"/>
    </row>
    <row r="18817" spans="2:13" x14ac:dyDescent="0.25">
      <c r="B18817" s="151"/>
      <c r="M18817" s="160"/>
    </row>
    <row r="18818" spans="2:13" x14ac:dyDescent="0.25">
      <c r="B18818" s="151"/>
      <c r="M18818" s="160"/>
    </row>
    <row r="18819" spans="2:13" x14ac:dyDescent="0.25">
      <c r="B18819" s="151"/>
      <c r="M18819" s="160"/>
    </row>
    <row r="18820" spans="2:13" x14ac:dyDescent="0.25">
      <c r="B18820" s="151"/>
      <c r="M18820" s="160"/>
    </row>
    <row r="18821" spans="2:13" x14ac:dyDescent="0.25">
      <c r="B18821" s="151"/>
      <c r="M18821" s="160"/>
    </row>
    <row r="18822" spans="2:13" x14ac:dyDescent="0.25">
      <c r="B18822" s="151"/>
      <c r="M18822" s="160"/>
    </row>
    <row r="18823" spans="2:13" x14ac:dyDescent="0.25">
      <c r="B18823" s="151"/>
      <c r="M18823" s="160"/>
    </row>
    <row r="18824" spans="2:13" x14ac:dyDescent="0.25">
      <c r="B18824" s="151"/>
      <c r="M18824" s="160"/>
    </row>
    <row r="18825" spans="2:13" x14ac:dyDescent="0.25">
      <c r="B18825" s="151"/>
      <c r="M18825" s="160"/>
    </row>
    <row r="18826" spans="2:13" x14ac:dyDescent="0.25">
      <c r="B18826" s="151"/>
      <c r="M18826" s="160"/>
    </row>
    <row r="18827" spans="2:13" x14ac:dyDescent="0.25">
      <c r="B18827" s="151"/>
      <c r="M18827" s="160"/>
    </row>
    <row r="18828" spans="2:13" x14ac:dyDescent="0.25">
      <c r="B18828" s="151"/>
      <c r="M18828" s="160"/>
    </row>
    <row r="18829" spans="2:13" x14ac:dyDescent="0.25">
      <c r="B18829" s="151"/>
      <c r="M18829" s="160"/>
    </row>
    <row r="18830" spans="2:13" x14ac:dyDescent="0.25">
      <c r="B18830" s="151"/>
      <c r="M18830" s="160"/>
    </row>
    <row r="18831" spans="2:13" x14ac:dyDescent="0.25">
      <c r="B18831" s="151"/>
      <c r="M18831" s="160"/>
    </row>
    <row r="18832" spans="2:13" x14ac:dyDescent="0.25">
      <c r="B18832" s="151"/>
      <c r="M18832" s="160"/>
    </row>
    <row r="18833" spans="2:13" x14ac:dyDescent="0.25">
      <c r="B18833" s="151"/>
      <c r="M18833" s="160"/>
    </row>
    <row r="18834" spans="2:13" x14ac:dyDescent="0.25">
      <c r="B18834" s="151"/>
      <c r="M18834" s="160"/>
    </row>
    <row r="18835" spans="2:13" x14ac:dyDescent="0.25">
      <c r="B18835" s="151"/>
      <c r="M18835" s="160"/>
    </row>
    <row r="18836" spans="2:13" x14ac:dyDescent="0.25">
      <c r="B18836" s="151"/>
      <c r="M18836" s="160"/>
    </row>
    <row r="18837" spans="2:13" x14ac:dyDescent="0.25">
      <c r="B18837" s="151"/>
      <c r="M18837" s="160"/>
    </row>
    <row r="18838" spans="2:13" x14ac:dyDescent="0.25">
      <c r="B18838" s="151"/>
      <c r="M18838" s="160"/>
    </row>
    <row r="18839" spans="2:13" x14ac:dyDescent="0.25">
      <c r="B18839" s="151"/>
      <c r="M18839" s="160"/>
    </row>
    <row r="18840" spans="2:13" x14ac:dyDescent="0.25">
      <c r="B18840" s="151"/>
      <c r="M18840" s="160"/>
    </row>
    <row r="18841" spans="2:13" x14ac:dyDescent="0.25">
      <c r="B18841" s="151"/>
      <c r="M18841" s="160"/>
    </row>
    <row r="18842" spans="2:13" x14ac:dyDescent="0.25">
      <c r="B18842" s="151"/>
      <c r="M18842" s="160"/>
    </row>
    <row r="18843" spans="2:13" x14ac:dyDescent="0.25">
      <c r="B18843" s="151"/>
      <c r="M18843" s="160"/>
    </row>
    <row r="18844" spans="2:13" x14ac:dyDescent="0.25">
      <c r="B18844" s="151"/>
      <c r="M18844" s="160"/>
    </row>
    <row r="18845" spans="2:13" x14ac:dyDescent="0.25">
      <c r="B18845" s="151"/>
      <c r="M18845" s="160"/>
    </row>
    <row r="18846" spans="2:13" x14ac:dyDescent="0.25">
      <c r="B18846" s="151"/>
      <c r="M18846" s="160"/>
    </row>
    <row r="18847" spans="2:13" x14ac:dyDescent="0.25">
      <c r="B18847" s="151"/>
      <c r="M18847" s="160"/>
    </row>
    <row r="18848" spans="2:13" x14ac:dyDescent="0.25">
      <c r="B18848" s="151"/>
      <c r="M18848" s="160"/>
    </row>
    <row r="18849" spans="2:13" x14ac:dyDescent="0.25">
      <c r="B18849" s="151"/>
      <c r="M18849" s="160"/>
    </row>
    <row r="18850" spans="2:13" x14ac:dyDescent="0.25">
      <c r="B18850" s="151"/>
      <c r="M18850" s="160"/>
    </row>
    <row r="18851" spans="2:13" x14ac:dyDescent="0.25">
      <c r="B18851" s="151"/>
      <c r="M18851" s="160"/>
    </row>
    <row r="18852" spans="2:13" x14ac:dyDescent="0.25">
      <c r="B18852" s="151"/>
      <c r="M18852" s="160"/>
    </row>
    <row r="18853" spans="2:13" x14ac:dyDescent="0.25">
      <c r="B18853" s="151"/>
      <c r="M18853" s="160"/>
    </row>
    <row r="18854" spans="2:13" x14ac:dyDescent="0.25">
      <c r="B18854" s="151"/>
      <c r="M18854" s="160"/>
    </row>
    <row r="18855" spans="2:13" x14ac:dyDescent="0.25">
      <c r="B18855" s="151"/>
      <c r="M18855" s="160"/>
    </row>
    <row r="18856" spans="2:13" x14ac:dyDescent="0.25">
      <c r="B18856" s="151"/>
      <c r="M18856" s="160"/>
    </row>
    <row r="18857" spans="2:13" x14ac:dyDescent="0.25">
      <c r="B18857" s="151"/>
      <c r="M18857" s="160"/>
    </row>
    <row r="18858" spans="2:13" x14ac:dyDescent="0.25">
      <c r="B18858" s="151"/>
      <c r="M18858" s="160"/>
    </row>
    <row r="18859" spans="2:13" x14ac:dyDescent="0.25">
      <c r="B18859" s="151"/>
      <c r="M18859" s="160"/>
    </row>
    <row r="18860" spans="2:13" x14ac:dyDescent="0.25">
      <c r="B18860" s="151"/>
      <c r="M18860" s="160"/>
    </row>
    <row r="18861" spans="2:13" x14ac:dyDescent="0.25">
      <c r="B18861" s="151"/>
      <c r="M18861" s="160"/>
    </row>
    <row r="18862" spans="2:13" x14ac:dyDescent="0.25">
      <c r="B18862" s="151"/>
      <c r="M18862" s="160"/>
    </row>
    <row r="18863" spans="2:13" x14ac:dyDescent="0.25">
      <c r="B18863" s="151"/>
      <c r="M18863" s="160"/>
    </row>
    <row r="18864" spans="2:13" x14ac:dyDescent="0.25">
      <c r="B18864" s="151"/>
      <c r="M18864" s="160"/>
    </row>
    <row r="18865" spans="2:13" x14ac:dyDescent="0.25">
      <c r="B18865" s="151"/>
      <c r="M18865" s="160"/>
    </row>
    <row r="18866" spans="2:13" x14ac:dyDescent="0.25">
      <c r="B18866" s="151"/>
      <c r="M18866" s="160"/>
    </row>
    <row r="18867" spans="2:13" x14ac:dyDescent="0.25">
      <c r="B18867" s="151"/>
      <c r="M18867" s="160"/>
    </row>
    <row r="18868" spans="2:13" x14ac:dyDescent="0.25">
      <c r="B18868" s="151"/>
      <c r="M18868" s="160"/>
    </row>
    <row r="18869" spans="2:13" x14ac:dyDescent="0.25">
      <c r="B18869" s="151"/>
      <c r="M18869" s="160"/>
    </row>
    <row r="18870" spans="2:13" x14ac:dyDescent="0.25">
      <c r="B18870" s="151"/>
      <c r="M18870" s="160"/>
    </row>
    <row r="18871" spans="2:13" x14ac:dyDescent="0.25">
      <c r="B18871" s="151"/>
      <c r="M18871" s="160"/>
    </row>
    <row r="18872" spans="2:13" x14ac:dyDescent="0.25">
      <c r="B18872" s="151"/>
      <c r="M18872" s="160"/>
    </row>
    <row r="18873" spans="2:13" x14ac:dyDescent="0.25">
      <c r="B18873" s="151"/>
      <c r="M18873" s="160"/>
    </row>
    <row r="18874" spans="2:13" x14ac:dyDescent="0.25">
      <c r="B18874" s="151"/>
      <c r="M18874" s="160"/>
    </row>
    <row r="18875" spans="2:13" x14ac:dyDescent="0.25">
      <c r="B18875" s="151"/>
      <c r="M18875" s="160"/>
    </row>
    <row r="18876" spans="2:13" x14ac:dyDescent="0.25">
      <c r="B18876" s="151"/>
      <c r="M18876" s="160"/>
    </row>
    <row r="18877" spans="2:13" x14ac:dyDescent="0.25">
      <c r="B18877" s="151"/>
      <c r="M18877" s="160"/>
    </row>
    <row r="18878" spans="2:13" x14ac:dyDescent="0.25">
      <c r="B18878" s="151"/>
      <c r="M18878" s="160"/>
    </row>
    <row r="18879" spans="2:13" x14ac:dyDescent="0.25">
      <c r="B18879" s="151"/>
      <c r="M18879" s="160"/>
    </row>
    <row r="18880" spans="2:13" x14ac:dyDescent="0.25">
      <c r="B18880" s="151"/>
      <c r="M18880" s="160"/>
    </row>
    <row r="18881" spans="2:13" x14ac:dyDescent="0.25">
      <c r="B18881" s="151"/>
      <c r="M18881" s="160"/>
    </row>
    <row r="18882" spans="2:13" x14ac:dyDescent="0.25">
      <c r="B18882" s="151"/>
      <c r="M18882" s="160"/>
    </row>
    <row r="18883" spans="2:13" x14ac:dyDescent="0.25">
      <c r="B18883" s="151"/>
      <c r="M18883" s="160"/>
    </row>
    <row r="18884" spans="2:13" x14ac:dyDescent="0.25">
      <c r="B18884" s="151"/>
      <c r="M18884" s="160"/>
    </row>
    <row r="18885" spans="2:13" x14ac:dyDescent="0.25">
      <c r="B18885" s="151"/>
      <c r="M18885" s="160"/>
    </row>
    <row r="18886" spans="2:13" x14ac:dyDescent="0.25">
      <c r="B18886" s="151"/>
      <c r="M18886" s="160"/>
    </row>
    <row r="18887" spans="2:13" x14ac:dyDescent="0.25">
      <c r="B18887" s="151"/>
      <c r="M18887" s="160"/>
    </row>
    <row r="18888" spans="2:13" x14ac:dyDescent="0.25">
      <c r="B18888" s="151"/>
      <c r="M18888" s="160"/>
    </row>
    <row r="18889" spans="2:13" x14ac:dyDescent="0.25">
      <c r="B18889" s="151"/>
      <c r="M18889" s="160"/>
    </row>
    <row r="18890" spans="2:13" x14ac:dyDescent="0.25">
      <c r="B18890" s="151"/>
      <c r="M18890" s="160"/>
    </row>
    <row r="18891" spans="2:13" x14ac:dyDescent="0.25">
      <c r="B18891" s="151"/>
      <c r="M18891" s="160"/>
    </row>
    <row r="18892" spans="2:13" x14ac:dyDescent="0.25">
      <c r="B18892" s="151"/>
      <c r="M18892" s="160"/>
    </row>
    <row r="18893" spans="2:13" x14ac:dyDescent="0.25">
      <c r="B18893" s="151"/>
      <c r="M18893" s="160"/>
    </row>
    <row r="18894" spans="2:13" x14ac:dyDescent="0.25">
      <c r="B18894" s="151"/>
      <c r="M18894" s="160"/>
    </row>
    <row r="18895" spans="2:13" x14ac:dyDescent="0.25">
      <c r="B18895" s="151"/>
      <c r="M18895" s="160"/>
    </row>
    <row r="18896" spans="2:13" x14ac:dyDescent="0.25">
      <c r="B18896" s="151"/>
      <c r="M18896" s="160"/>
    </row>
    <row r="18897" spans="2:13" x14ac:dyDescent="0.25">
      <c r="B18897" s="151"/>
      <c r="M18897" s="160"/>
    </row>
    <row r="18898" spans="2:13" x14ac:dyDescent="0.25">
      <c r="B18898" s="151"/>
      <c r="M18898" s="160"/>
    </row>
    <row r="18899" spans="2:13" x14ac:dyDescent="0.25">
      <c r="B18899" s="151"/>
      <c r="M18899" s="160"/>
    </row>
    <row r="18900" spans="2:13" x14ac:dyDescent="0.25">
      <c r="B18900" s="151"/>
      <c r="M18900" s="160"/>
    </row>
    <row r="18901" spans="2:13" x14ac:dyDescent="0.25">
      <c r="B18901" s="151"/>
      <c r="M18901" s="160"/>
    </row>
    <row r="18902" spans="2:13" x14ac:dyDescent="0.25">
      <c r="B18902" s="151"/>
      <c r="M18902" s="160"/>
    </row>
    <row r="18903" spans="2:13" x14ac:dyDescent="0.25">
      <c r="B18903" s="151"/>
      <c r="M18903" s="160"/>
    </row>
    <row r="18904" spans="2:13" x14ac:dyDescent="0.25">
      <c r="B18904" s="151"/>
      <c r="M18904" s="160"/>
    </row>
    <row r="18905" spans="2:13" x14ac:dyDescent="0.25">
      <c r="B18905" s="151"/>
      <c r="M18905" s="160"/>
    </row>
    <row r="18906" spans="2:13" x14ac:dyDescent="0.25">
      <c r="B18906" s="151"/>
      <c r="M18906" s="160"/>
    </row>
    <row r="18907" spans="2:13" x14ac:dyDescent="0.25">
      <c r="B18907" s="151"/>
      <c r="M18907" s="160"/>
    </row>
    <row r="18908" spans="2:13" x14ac:dyDescent="0.25">
      <c r="B18908" s="151"/>
      <c r="M18908" s="160"/>
    </row>
    <row r="18909" spans="2:13" x14ac:dyDescent="0.25">
      <c r="B18909" s="151"/>
      <c r="M18909" s="160"/>
    </row>
    <row r="18910" spans="2:13" x14ac:dyDescent="0.25">
      <c r="B18910" s="151"/>
      <c r="M18910" s="160"/>
    </row>
    <row r="18911" spans="2:13" x14ac:dyDescent="0.25">
      <c r="B18911" s="151"/>
      <c r="M18911" s="160"/>
    </row>
    <row r="18912" spans="2:13" x14ac:dyDescent="0.25">
      <c r="B18912" s="151"/>
      <c r="M18912" s="160"/>
    </row>
    <row r="18913" spans="2:13" x14ac:dyDescent="0.25">
      <c r="B18913" s="151"/>
      <c r="M18913" s="160"/>
    </row>
    <row r="18914" spans="2:13" x14ac:dyDescent="0.25">
      <c r="B18914" s="151"/>
      <c r="M18914" s="160"/>
    </row>
    <row r="18915" spans="2:13" x14ac:dyDescent="0.25">
      <c r="B18915" s="151"/>
      <c r="M18915" s="160"/>
    </row>
    <row r="18916" spans="2:13" x14ac:dyDescent="0.25">
      <c r="B18916" s="151"/>
      <c r="M18916" s="160"/>
    </row>
    <row r="18917" spans="2:13" x14ac:dyDescent="0.25">
      <c r="B18917" s="151"/>
      <c r="M18917" s="160"/>
    </row>
    <row r="18918" spans="2:13" x14ac:dyDescent="0.25">
      <c r="B18918" s="151"/>
      <c r="M18918" s="160"/>
    </row>
    <row r="18919" spans="2:13" x14ac:dyDescent="0.25">
      <c r="B18919" s="151"/>
      <c r="M18919" s="160"/>
    </row>
    <row r="18920" spans="2:13" x14ac:dyDescent="0.25">
      <c r="B18920" s="151"/>
      <c r="M18920" s="160"/>
    </row>
    <row r="18921" spans="2:13" x14ac:dyDescent="0.25">
      <c r="B18921" s="151"/>
      <c r="M18921" s="160"/>
    </row>
    <row r="18922" spans="2:13" x14ac:dyDescent="0.25">
      <c r="B18922" s="151"/>
      <c r="M18922" s="160"/>
    </row>
    <row r="18923" spans="2:13" x14ac:dyDescent="0.25">
      <c r="B18923" s="151"/>
      <c r="M18923" s="160"/>
    </row>
    <row r="18924" spans="2:13" x14ac:dyDescent="0.25">
      <c r="B18924" s="151"/>
      <c r="M18924" s="160"/>
    </row>
    <row r="18925" spans="2:13" x14ac:dyDescent="0.25">
      <c r="B18925" s="151"/>
      <c r="M18925" s="160"/>
    </row>
    <row r="18926" spans="2:13" x14ac:dyDescent="0.25">
      <c r="B18926" s="151"/>
      <c r="M18926" s="160"/>
    </row>
    <row r="18927" spans="2:13" x14ac:dyDescent="0.25">
      <c r="B18927" s="151"/>
      <c r="M18927" s="160"/>
    </row>
    <row r="18928" spans="2:13" x14ac:dyDescent="0.25">
      <c r="B18928" s="151"/>
      <c r="M18928" s="160"/>
    </row>
    <row r="18929" spans="2:13" x14ac:dyDescent="0.25">
      <c r="B18929" s="151"/>
      <c r="M18929" s="160"/>
    </row>
    <row r="18930" spans="2:13" x14ac:dyDescent="0.25">
      <c r="B18930" s="151"/>
      <c r="M18930" s="160"/>
    </row>
    <row r="18931" spans="2:13" x14ac:dyDescent="0.25">
      <c r="B18931" s="151"/>
      <c r="M18931" s="160"/>
    </row>
    <row r="18932" spans="2:13" x14ac:dyDescent="0.25">
      <c r="B18932" s="151"/>
      <c r="M18932" s="160"/>
    </row>
    <row r="18933" spans="2:13" x14ac:dyDescent="0.25">
      <c r="B18933" s="151"/>
      <c r="M18933" s="160"/>
    </row>
    <row r="18934" spans="2:13" x14ac:dyDescent="0.25">
      <c r="B18934" s="151"/>
      <c r="M18934" s="160"/>
    </row>
    <row r="18935" spans="2:13" x14ac:dyDescent="0.25">
      <c r="B18935" s="151"/>
      <c r="M18935" s="160"/>
    </row>
    <row r="18936" spans="2:13" x14ac:dyDescent="0.25">
      <c r="B18936" s="151"/>
      <c r="M18936" s="160"/>
    </row>
    <row r="18937" spans="2:13" x14ac:dyDescent="0.25">
      <c r="B18937" s="151"/>
      <c r="M18937" s="160"/>
    </row>
    <row r="18938" spans="2:13" x14ac:dyDescent="0.25">
      <c r="B18938" s="151"/>
      <c r="M18938" s="160"/>
    </row>
    <row r="18939" spans="2:13" x14ac:dyDescent="0.25">
      <c r="B18939" s="151"/>
      <c r="M18939" s="160"/>
    </row>
    <row r="18940" spans="2:13" x14ac:dyDescent="0.25">
      <c r="B18940" s="151"/>
      <c r="M18940" s="160"/>
    </row>
    <row r="18941" spans="2:13" x14ac:dyDescent="0.25">
      <c r="B18941" s="151"/>
      <c r="M18941" s="160"/>
    </row>
    <row r="18942" spans="2:13" x14ac:dyDescent="0.25">
      <c r="B18942" s="151"/>
      <c r="M18942" s="160"/>
    </row>
    <row r="18943" spans="2:13" x14ac:dyDescent="0.25">
      <c r="B18943" s="151"/>
      <c r="M18943" s="160"/>
    </row>
    <row r="18944" spans="2:13" x14ac:dyDescent="0.25">
      <c r="B18944" s="151"/>
      <c r="M18944" s="160"/>
    </row>
    <row r="18945" spans="2:13" x14ac:dyDescent="0.25">
      <c r="B18945" s="151"/>
      <c r="M18945" s="160"/>
    </row>
    <row r="18946" spans="2:13" x14ac:dyDescent="0.25">
      <c r="B18946" s="151"/>
      <c r="M18946" s="160"/>
    </row>
    <row r="18947" spans="2:13" x14ac:dyDescent="0.25">
      <c r="B18947" s="151"/>
      <c r="M18947" s="160"/>
    </row>
    <row r="18948" spans="2:13" x14ac:dyDescent="0.25">
      <c r="B18948" s="151"/>
      <c r="M18948" s="160"/>
    </row>
    <row r="18949" spans="2:13" x14ac:dyDescent="0.25">
      <c r="B18949" s="151"/>
      <c r="M18949" s="160"/>
    </row>
    <row r="18950" spans="2:13" x14ac:dyDescent="0.25">
      <c r="B18950" s="151"/>
      <c r="M18950" s="160"/>
    </row>
    <row r="18951" spans="2:13" x14ac:dyDescent="0.25">
      <c r="B18951" s="151"/>
      <c r="M18951" s="160"/>
    </row>
    <row r="18952" spans="2:13" x14ac:dyDescent="0.25">
      <c r="B18952" s="151"/>
      <c r="M18952" s="160"/>
    </row>
    <row r="18953" spans="2:13" x14ac:dyDescent="0.25">
      <c r="B18953" s="151"/>
      <c r="M18953" s="160"/>
    </row>
    <row r="18954" spans="2:13" x14ac:dyDescent="0.25">
      <c r="B18954" s="151"/>
      <c r="M18954" s="160"/>
    </row>
    <row r="18955" spans="2:13" x14ac:dyDescent="0.25">
      <c r="B18955" s="151"/>
      <c r="M18955" s="160"/>
    </row>
    <row r="18956" spans="2:13" x14ac:dyDescent="0.25">
      <c r="B18956" s="151"/>
      <c r="M18956" s="160"/>
    </row>
    <row r="18957" spans="2:13" x14ac:dyDescent="0.25">
      <c r="B18957" s="151"/>
      <c r="M18957" s="160"/>
    </row>
    <row r="18958" spans="2:13" x14ac:dyDescent="0.25">
      <c r="B18958" s="151"/>
      <c r="M18958" s="160"/>
    </row>
    <row r="18959" spans="2:13" x14ac:dyDescent="0.25">
      <c r="B18959" s="151"/>
      <c r="M18959" s="160"/>
    </row>
    <row r="18960" spans="2:13" x14ac:dyDescent="0.25">
      <c r="B18960" s="151"/>
      <c r="M18960" s="160"/>
    </row>
    <row r="18961" spans="2:13" x14ac:dyDescent="0.25">
      <c r="B18961" s="151"/>
      <c r="M18961" s="160"/>
    </row>
    <row r="18962" spans="2:13" x14ac:dyDescent="0.25">
      <c r="B18962" s="151"/>
      <c r="M18962" s="160"/>
    </row>
    <row r="18963" spans="2:13" x14ac:dyDescent="0.25">
      <c r="B18963" s="151"/>
      <c r="M18963" s="160"/>
    </row>
    <row r="18964" spans="2:13" x14ac:dyDescent="0.25">
      <c r="B18964" s="151"/>
      <c r="M18964" s="160"/>
    </row>
    <row r="18965" spans="2:13" x14ac:dyDescent="0.25">
      <c r="B18965" s="151"/>
      <c r="M18965" s="160"/>
    </row>
    <row r="18966" spans="2:13" x14ac:dyDescent="0.25">
      <c r="B18966" s="151"/>
      <c r="M18966" s="160"/>
    </row>
    <row r="18967" spans="2:13" x14ac:dyDescent="0.25">
      <c r="B18967" s="151"/>
      <c r="M18967" s="160"/>
    </row>
    <row r="18968" spans="2:13" x14ac:dyDescent="0.25">
      <c r="B18968" s="151"/>
      <c r="M18968" s="160"/>
    </row>
    <row r="18969" spans="2:13" x14ac:dyDescent="0.25">
      <c r="B18969" s="151"/>
      <c r="M18969" s="160"/>
    </row>
    <row r="18970" spans="2:13" x14ac:dyDescent="0.25">
      <c r="B18970" s="151"/>
      <c r="M18970" s="160"/>
    </row>
    <row r="18971" spans="2:13" x14ac:dyDescent="0.25">
      <c r="B18971" s="151"/>
      <c r="M18971" s="160"/>
    </row>
    <row r="18972" spans="2:13" x14ac:dyDescent="0.25">
      <c r="B18972" s="151"/>
      <c r="M18972" s="160"/>
    </row>
    <row r="18973" spans="2:13" x14ac:dyDescent="0.25">
      <c r="B18973" s="151"/>
      <c r="M18973" s="160"/>
    </row>
    <row r="18974" spans="2:13" x14ac:dyDescent="0.25">
      <c r="B18974" s="151"/>
      <c r="M18974" s="160"/>
    </row>
    <row r="18975" spans="2:13" x14ac:dyDescent="0.25">
      <c r="B18975" s="151"/>
      <c r="M18975" s="160"/>
    </row>
    <row r="18976" spans="2:13" x14ac:dyDescent="0.25">
      <c r="B18976" s="151"/>
      <c r="M18976" s="160"/>
    </row>
    <row r="18977" spans="2:13" x14ac:dyDescent="0.25">
      <c r="B18977" s="151"/>
      <c r="M18977" s="160"/>
    </row>
    <row r="18978" spans="2:13" x14ac:dyDescent="0.25">
      <c r="B18978" s="151"/>
      <c r="M18978" s="160"/>
    </row>
    <row r="18979" spans="2:13" x14ac:dyDescent="0.25">
      <c r="B18979" s="151"/>
      <c r="M18979" s="160"/>
    </row>
    <row r="18980" spans="2:13" x14ac:dyDescent="0.25">
      <c r="B18980" s="151"/>
      <c r="M18980" s="160"/>
    </row>
    <row r="18981" spans="2:13" x14ac:dyDescent="0.25">
      <c r="B18981" s="151"/>
      <c r="M18981" s="160"/>
    </row>
    <row r="18982" spans="2:13" x14ac:dyDescent="0.25">
      <c r="B18982" s="151"/>
      <c r="M18982" s="160"/>
    </row>
    <row r="18983" spans="2:13" x14ac:dyDescent="0.25">
      <c r="B18983" s="151"/>
      <c r="M18983" s="160"/>
    </row>
    <row r="18984" spans="2:13" x14ac:dyDescent="0.25">
      <c r="B18984" s="151"/>
      <c r="M18984" s="160"/>
    </row>
    <row r="18985" spans="2:13" x14ac:dyDescent="0.25">
      <c r="B18985" s="151"/>
      <c r="M18985" s="160"/>
    </row>
    <row r="18986" spans="2:13" x14ac:dyDescent="0.25">
      <c r="B18986" s="151"/>
      <c r="M18986" s="160"/>
    </row>
    <row r="18987" spans="2:13" x14ac:dyDescent="0.25">
      <c r="B18987" s="151"/>
      <c r="M18987" s="160"/>
    </row>
    <row r="18988" spans="2:13" x14ac:dyDescent="0.25">
      <c r="B18988" s="151"/>
      <c r="M18988" s="160"/>
    </row>
    <row r="18989" spans="2:13" x14ac:dyDescent="0.25">
      <c r="B18989" s="151"/>
      <c r="M18989" s="160"/>
    </row>
    <row r="18990" spans="2:13" x14ac:dyDescent="0.25">
      <c r="B18990" s="151"/>
      <c r="M18990" s="160"/>
    </row>
    <row r="18991" spans="2:13" x14ac:dyDescent="0.25">
      <c r="B18991" s="151"/>
      <c r="M18991" s="160"/>
    </row>
    <row r="18992" spans="2:13" x14ac:dyDescent="0.25">
      <c r="B18992" s="151"/>
      <c r="M18992" s="160"/>
    </row>
    <row r="18993" spans="2:13" x14ac:dyDescent="0.25">
      <c r="B18993" s="151"/>
      <c r="M18993" s="160"/>
    </row>
    <row r="18994" spans="2:13" x14ac:dyDescent="0.25">
      <c r="B18994" s="151"/>
      <c r="M18994" s="160"/>
    </row>
    <row r="18995" spans="2:13" x14ac:dyDescent="0.25">
      <c r="B18995" s="151"/>
      <c r="M18995" s="160"/>
    </row>
    <row r="18996" spans="2:13" x14ac:dyDescent="0.25">
      <c r="B18996" s="151"/>
      <c r="M18996" s="160"/>
    </row>
    <row r="18997" spans="2:13" x14ac:dyDescent="0.25">
      <c r="B18997" s="151"/>
      <c r="M18997" s="160"/>
    </row>
    <row r="18998" spans="2:13" x14ac:dyDescent="0.25">
      <c r="B18998" s="151"/>
      <c r="M18998" s="160"/>
    </row>
    <row r="18999" spans="2:13" x14ac:dyDescent="0.25">
      <c r="B18999" s="151"/>
      <c r="M18999" s="160"/>
    </row>
    <row r="19000" spans="2:13" x14ac:dyDescent="0.25">
      <c r="B19000" s="151"/>
      <c r="M19000" s="160"/>
    </row>
    <row r="19001" spans="2:13" x14ac:dyDescent="0.25">
      <c r="B19001" s="151"/>
      <c r="M19001" s="160"/>
    </row>
    <row r="19002" spans="2:13" x14ac:dyDescent="0.25">
      <c r="B19002" s="151"/>
      <c r="M19002" s="160"/>
    </row>
    <row r="19003" spans="2:13" x14ac:dyDescent="0.25">
      <c r="B19003" s="151"/>
      <c r="M19003" s="160"/>
    </row>
    <row r="19004" spans="2:13" x14ac:dyDescent="0.25">
      <c r="B19004" s="151"/>
      <c r="M19004" s="160"/>
    </row>
    <row r="19005" spans="2:13" x14ac:dyDescent="0.25">
      <c r="B19005" s="151"/>
      <c r="M19005" s="160"/>
    </row>
    <row r="19006" spans="2:13" x14ac:dyDescent="0.25">
      <c r="B19006" s="151"/>
      <c r="M19006" s="160"/>
    </row>
    <row r="19007" spans="2:13" x14ac:dyDescent="0.25">
      <c r="B19007" s="151"/>
      <c r="M19007" s="160"/>
    </row>
    <row r="19008" spans="2:13" x14ac:dyDescent="0.25">
      <c r="B19008" s="151"/>
      <c r="M19008" s="160"/>
    </row>
    <row r="19009" spans="2:13" x14ac:dyDescent="0.25">
      <c r="B19009" s="151"/>
      <c r="M19009" s="160"/>
    </row>
    <row r="19010" spans="2:13" x14ac:dyDescent="0.25">
      <c r="B19010" s="151"/>
      <c r="M19010" s="160"/>
    </row>
    <row r="19011" spans="2:13" x14ac:dyDescent="0.25">
      <c r="B19011" s="151"/>
      <c r="M19011" s="160"/>
    </row>
    <row r="19012" spans="2:13" x14ac:dyDescent="0.25">
      <c r="B19012" s="151"/>
      <c r="M19012" s="160"/>
    </row>
    <row r="19013" spans="2:13" x14ac:dyDescent="0.25">
      <c r="B19013" s="151"/>
      <c r="M19013" s="160"/>
    </row>
    <row r="19014" spans="2:13" x14ac:dyDescent="0.25">
      <c r="B19014" s="151"/>
      <c r="M19014" s="160"/>
    </row>
    <row r="19015" spans="2:13" x14ac:dyDescent="0.25">
      <c r="B19015" s="151"/>
      <c r="M19015" s="160"/>
    </row>
    <row r="19016" spans="2:13" x14ac:dyDescent="0.25">
      <c r="B19016" s="151"/>
      <c r="M19016" s="160"/>
    </row>
    <row r="19017" spans="2:13" x14ac:dyDescent="0.25">
      <c r="B19017" s="151"/>
      <c r="M19017" s="160"/>
    </row>
    <row r="19018" spans="2:13" x14ac:dyDescent="0.25">
      <c r="B19018" s="151"/>
      <c r="M19018" s="160"/>
    </row>
    <row r="19019" spans="2:13" x14ac:dyDescent="0.25">
      <c r="B19019" s="151"/>
      <c r="M19019" s="160"/>
    </row>
    <row r="19020" spans="2:13" x14ac:dyDescent="0.25">
      <c r="B19020" s="151"/>
      <c r="M19020" s="160"/>
    </row>
    <row r="19021" spans="2:13" x14ac:dyDescent="0.25">
      <c r="B19021" s="151"/>
      <c r="M19021" s="160"/>
    </row>
    <row r="19022" spans="2:13" x14ac:dyDescent="0.25">
      <c r="B19022" s="151"/>
      <c r="M19022" s="160"/>
    </row>
    <row r="19023" spans="2:13" x14ac:dyDescent="0.25">
      <c r="B19023" s="151"/>
      <c r="M19023" s="160"/>
    </row>
    <row r="19024" spans="2:13" x14ac:dyDescent="0.25">
      <c r="B19024" s="151"/>
      <c r="M19024" s="160"/>
    </row>
    <row r="19025" spans="2:13" x14ac:dyDescent="0.25">
      <c r="B19025" s="151"/>
      <c r="M19025" s="160"/>
    </row>
    <row r="19026" spans="2:13" x14ac:dyDescent="0.25">
      <c r="B19026" s="151"/>
      <c r="M19026" s="160"/>
    </row>
    <row r="19027" spans="2:13" x14ac:dyDescent="0.25">
      <c r="B19027" s="151"/>
      <c r="M19027" s="160"/>
    </row>
    <row r="19028" spans="2:13" x14ac:dyDescent="0.25">
      <c r="B19028" s="151"/>
      <c r="M19028" s="160"/>
    </row>
    <row r="19029" spans="2:13" x14ac:dyDescent="0.25">
      <c r="B19029" s="151"/>
      <c r="M19029" s="160"/>
    </row>
    <row r="19030" spans="2:13" x14ac:dyDescent="0.25">
      <c r="B19030" s="151"/>
      <c r="M19030" s="160"/>
    </row>
    <row r="19031" spans="2:13" x14ac:dyDescent="0.25">
      <c r="B19031" s="151"/>
      <c r="M19031" s="160"/>
    </row>
    <row r="19032" spans="2:13" x14ac:dyDescent="0.25">
      <c r="B19032" s="151"/>
      <c r="M19032" s="160"/>
    </row>
    <row r="19033" spans="2:13" x14ac:dyDescent="0.25">
      <c r="B19033" s="151"/>
      <c r="M19033" s="160"/>
    </row>
    <row r="19034" spans="2:13" x14ac:dyDescent="0.25">
      <c r="B19034" s="151"/>
      <c r="M19034" s="160"/>
    </row>
    <row r="19035" spans="2:13" x14ac:dyDescent="0.25">
      <c r="B19035" s="151"/>
      <c r="M19035" s="160"/>
    </row>
    <row r="19036" spans="2:13" x14ac:dyDescent="0.25">
      <c r="B19036" s="151"/>
      <c r="M19036" s="160"/>
    </row>
    <row r="19037" spans="2:13" x14ac:dyDescent="0.25">
      <c r="B19037" s="151"/>
      <c r="M19037" s="160"/>
    </row>
    <row r="19038" spans="2:13" x14ac:dyDescent="0.25">
      <c r="B19038" s="151"/>
      <c r="M19038" s="160"/>
    </row>
    <row r="19039" spans="2:13" x14ac:dyDescent="0.25">
      <c r="B19039" s="151"/>
      <c r="M19039" s="160"/>
    </row>
    <row r="19040" spans="2:13" x14ac:dyDescent="0.25">
      <c r="B19040" s="151"/>
      <c r="M19040" s="160"/>
    </row>
    <row r="19041" spans="2:13" x14ac:dyDescent="0.25">
      <c r="B19041" s="151"/>
      <c r="M19041" s="160"/>
    </row>
    <row r="19042" spans="2:13" x14ac:dyDescent="0.25">
      <c r="B19042" s="151"/>
      <c r="M19042" s="160"/>
    </row>
    <row r="19043" spans="2:13" x14ac:dyDescent="0.25">
      <c r="B19043" s="151"/>
      <c r="M19043" s="160"/>
    </row>
    <row r="19044" spans="2:13" x14ac:dyDescent="0.25">
      <c r="B19044" s="151"/>
      <c r="M19044" s="160"/>
    </row>
    <row r="19045" spans="2:13" x14ac:dyDescent="0.25">
      <c r="B19045" s="151"/>
      <c r="M19045" s="160"/>
    </row>
    <row r="19046" spans="2:13" x14ac:dyDescent="0.25">
      <c r="B19046" s="151"/>
      <c r="M19046" s="160"/>
    </row>
    <row r="19047" spans="2:13" x14ac:dyDescent="0.25">
      <c r="B19047" s="151"/>
      <c r="M19047" s="160"/>
    </row>
    <row r="19048" spans="2:13" x14ac:dyDescent="0.25">
      <c r="B19048" s="151"/>
      <c r="M19048" s="160"/>
    </row>
    <row r="19049" spans="2:13" x14ac:dyDescent="0.25">
      <c r="B19049" s="151"/>
      <c r="M19049" s="160"/>
    </row>
    <row r="19050" spans="2:13" x14ac:dyDescent="0.25">
      <c r="B19050" s="151"/>
      <c r="M19050" s="160"/>
    </row>
    <row r="19051" spans="2:13" x14ac:dyDescent="0.25">
      <c r="B19051" s="151"/>
      <c r="M19051" s="160"/>
    </row>
    <row r="19052" spans="2:13" x14ac:dyDescent="0.25">
      <c r="B19052" s="151"/>
      <c r="M19052" s="160"/>
    </row>
    <row r="19053" spans="2:13" x14ac:dyDescent="0.25">
      <c r="B19053" s="151"/>
      <c r="M19053" s="160"/>
    </row>
    <row r="19054" spans="2:13" x14ac:dyDescent="0.25">
      <c r="B19054" s="151"/>
      <c r="M19054" s="160"/>
    </row>
    <row r="19055" spans="2:13" x14ac:dyDescent="0.25">
      <c r="B19055" s="151"/>
      <c r="M19055" s="160"/>
    </row>
    <row r="19056" spans="2:13" x14ac:dyDescent="0.25">
      <c r="B19056" s="151"/>
      <c r="M19056" s="160"/>
    </row>
    <row r="19057" spans="2:13" x14ac:dyDescent="0.25">
      <c r="B19057" s="151"/>
      <c r="M19057" s="160"/>
    </row>
    <row r="19058" spans="2:13" x14ac:dyDescent="0.25">
      <c r="B19058" s="151"/>
      <c r="M19058" s="160"/>
    </row>
    <row r="19059" spans="2:13" x14ac:dyDescent="0.25">
      <c r="B19059" s="151"/>
      <c r="M19059" s="160"/>
    </row>
    <row r="19060" spans="2:13" x14ac:dyDescent="0.25">
      <c r="B19060" s="151"/>
      <c r="M19060" s="160"/>
    </row>
    <row r="19061" spans="2:13" x14ac:dyDescent="0.25">
      <c r="B19061" s="151"/>
      <c r="M19061" s="160"/>
    </row>
    <row r="19062" spans="2:13" x14ac:dyDescent="0.25">
      <c r="B19062" s="151"/>
      <c r="M19062" s="160"/>
    </row>
    <row r="19063" spans="2:13" x14ac:dyDescent="0.25">
      <c r="B19063" s="151"/>
      <c r="M19063" s="160"/>
    </row>
    <row r="19064" spans="2:13" x14ac:dyDescent="0.25">
      <c r="B19064" s="151"/>
      <c r="M19064" s="160"/>
    </row>
    <row r="19065" spans="2:13" x14ac:dyDescent="0.25">
      <c r="B19065" s="151"/>
      <c r="M19065" s="160"/>
    </row>
    <row r="19066" spans="2:13" x14ac:dyDescent="0.25">
      <c r="B19066" s="151"/>
      <c r="M19066" s="160"/>
    </row>
    <row r="19067" spans="2:13" x14ac:dyDescent="0.25">
      <c r="B19067" s="151"/>
      <c r="M19067" s="160"/>
    </row>
    <row r="19068" spans="2:13" x14ac:dyDescent="0.25">
      <c r="B19068" s="151"/>
      <c r="M19068" s="160"/>
    </row>
    <row r="19069" spans="2:13" x14ac:dyDescent="0.25">
      <c r="B19069" s="151"/>
      <c r="M19069" s="160"/>
    </row>
    <row r="19070" spans="2:13" x14ac:dyDescent="0.25">
      <c r="B19070" s="151"/>
      <c r="M19070" s="160"/>
    </row>
    <row r="19071" spans="2:13" x14ac:dyDescent="0.25">
      <c r="B19071" s="151"/>
      <c r="M19071" s="160"/>
    </row>
    <row r="19072" spans="2:13" x14ac:dyDescent="0.25">
      <c r="B19072" s="151"/>
      <c r="M19072" s="160"/>
    </row>
    <row r="19073" spans="2:13" x14ac:dyDescent="0.25">
      <c r="B19073" s="151"/>
      <c r="M19073" s="160"/>
    </row>
    <row r="19074" spans="2:13" x14ac:dyDescent="0.25">
      <c r="B19074" s="151"/>
      <c r="M19074" s="160"/>
    </row>
    <row r="19075" spans="2:13" x14ac:dyDescent="0.25">
      <c r="B19075" s="151"/>
      <c r="M19075" s="160"/>
    </row>
    <row r="19076" spans="2:13" x14ac:dyDescent="0.25">
      <c r="B19076" s="151"/>
      <c r="M19076" s="160"/>
    </row>
    <row r="19077" spans="2:13" x14ac:dyDescent="0.25">
      <c r="B19077" s="151"/>
      <c r="M19077" s="160"/>
    </row>
    <row r="19078" spans="2:13" x14ac:dyDescent="0.25">
      <c r="B19078" s="151"/>
      <c r="M19078" s="160"/>
    </row>
    <row r="19079" spans="2:13" x14ac:dyDescent="0.25">
      <c r="B19079" s="151"/>
      <c r="M19079" s="160"/>
    </row>
    <row r="19080" spans="2:13" x14ac:dyDescent="0.25">
      <c r="B19080" s="151"/>
      <c r="M19080" s="160"/>
    </row>
    <row r="19081" spans="2:13" x14ac:dyDescent="0.25">
      <c r="B19081" s="151"/>
      <c r="M19081" s="160"/>
    </row>
    <row r="19082" spans="2:13" x14ac:dyDescent="0.25">
      <c r="B19082" s="151"/>
      <c r="M19082" s="160"/>
    </row>
    <row r="19083" spans="2:13" x14ac:dyDescent="0.25">
      <c r="B19083" s="151"/>
      <c r="M19083" s="160"/>
    </row>
    <row r="19084" spans="2:13" x14ac:dyDescent="0.25">
      <c r="B19084" s="151"/>
      <c r="M19084" s="160"/>
    </row>
    <row r="19085" spans="2:13" x14ac:dyDescent="0.25">
      <c r="B19085" s="151"/>
      <c r="M19085" s="160"/>
    </row>
    <row r="19086" spans="2:13" x14ac:dyDescent="0.25">
      <c r="B19086" s="151"/>
      <c r="M19086" s="160"/>
    </row>
    <row r="19087" spans="2:13" x14ac:dyDescent="0.25">
      <c r="B19087" s="151"/>
      <c r="M19087" s="160"/>
    </row>
    <row r="19088" spans="2:13" x14ac:dyDescent="0.25">
      <c r="B19088" s="151"/>
      <c r="M19088" s="160"/>
    </row>
    <row r="19089" spans="2:13" x14ac:dyDescent="0.25">
      <c r="B19089" s="151"/>
      <c r="M19089" s="160"/>
    </row>
    <row r="19090" spans="2:13" x14ac:dyDescent="0.25">
      <c r="B19090" s="151"/>
      <c r="M19090" s="160"/>
    </row>
    <row r="19091" spans="2:13" x14ac:dyDescent="0.25">
      <c r="B19091" s="151"/>
      <c r="M19091" s="160"/>
    </row>
    <row r="19092" spans="2:13" x14ac:dyDescent="0.25">
      <c r="B19092" s="151"/>
      <c r="M19092" s="160"/>
    </row>
    <row r="19093" spans="2:13" x14ac:dyDescent="0.25">
      <c r="B19093" s="151"/>
      <c r="M19093" s="160"/>
    </row>
    <row r="19094" spans="2:13" x14ac:dyDescent="0.25">
      <c r="B19094" s="151"/>
      <c r="M19094" s="160"/>
    </row>
    <row r="19095" spans="2:13" x14ac:dyDescent="0.25">
      <c r="B19095" s="151"/>
      <c r="M19095" s="160"/>
    </row>
    <row r="19096" spans="2:13" x14ac:dyDescent="0.25">
      <c r="B19096" s="151"/>
      <c r="M19096" s="160"/>
    </row>
    <row r="19097" spans="2:13" x14ac:dyDescent="0.25">
      <c r="B19097" s="151"/>
      <c r="M19097" s="160"/>
    </row>
    <row r="19098" spans="2:13" x14ac:dyDescent="0.25">
      <c r="B19098" s="151"/>
      <c r="M19098" s="160"/>
    </row>
    <row r="19099" spans="2:13" x14ac:dyDescent="0.25">
      <c r="B19099" s="151"/>
      <c r="M19099" s="160"/>
    </row>
    <row r="19100" spans="2:13" x14ac:dyDescent="0.25">
      <c r="B19100" s="151"/>
      <c r="M19100" s="160"/>
    </row>
    <row r="19101" spans="2:13" x14ac:dyDescent="0.25">
      <c r="B19101" s="151"/>
      <c r="M19101" s="160"/>
    </row>
    <row r="19102" spans="2:13" x14ac:dyDescent="0.25">
      <c r="B19102" s="151"/>
      <c r="M19102" s="160"/>
    </row>
    <row r="19103" spans="2:13" x14ac:dyDescent="0.25">
      <c r="B19103" s="151"/>
      <c r="M19103" s="160"/>
    </row>
    <row r="19104" spans="2:13" x14ac:dyDescent="0.25">
      <c r="B19104" s="151"/>
      <c r="M19104" s="160"/>
    </row>
    <row r="19105" spans="2:13" x14ac:dyDescent="0.25">
      <c r="B19105" s="151"/>
      <c r="M19105" s="160"/>
    </row>
    <row r="19106" spans="2:13" x14ac:dyDescent="0.25">
      <c r="B19106" s="151"/>
      <c r="M19106" s="160"/>
    </row>
    <row r="19107" spans="2:13" x14ac:dyDescent="0.25">
      <c r="B19107" s="151"/>
      <c r="M19107" s="160"/>
    </row>
    <row r="19108" spans="2:13" x14ac:dyDescent="0.25">
      <c r="B19108" s="151"/>
      <c r="M19108" s="160"/>
    </row>
    <row r="19109" spans="2:13" x14ac:dyDescent="0.25">
      <c r="B19109" s="151"/>
      <c r="M19109" s="160"/>
    </row>
    <row r="19110" spans="2:13" x14ac:dyDescent="0.25">
      <c r="B19110" s="151"/>
      <c r="M19110" s="160"/>
    </row>
    <row r="19111" spans="2:13" x14ac:dyDescent="0.25">
      <c r="B19111" s="151"/>
      <c r="M19111" s="160"/>
    </row>
    <row r="19112" spans="2:13" x14ac:dyDescent="0.25">
      <c r="B19112" s="151"/>
      <c r="M19112" s="160"/>
    </row>
    <row r="19113" spans="2:13" x14ac:dyDescent="0.25">
      <c r="B19113" s="151"/>
      <c r="M19113" s="160"/>
    </row>
    <row r="19114" spans="2:13" x14ac:dyDescent="0.25">
      <c r="B19114" s="151"/>
      <c r="M19114" s="160"/>
    </row>
    <row r="19115" spans="2:13" x14ac:dyDescent="0.25">
      <c r="B19115" s="151"/>
      <c r="M19115" s="160"/>
    </row>
    <row r="19116" spans="2:13" x14ac:dyDescent="0.25">
      <c r="B19116" s="151"/>
      <c r="M19116" s="160"/>
    </row>
    <row r="19117" spans="2:13" x14ac:dyDescent="0.25">
      <c r="B19117" s="151"/>
      <c r="M19117" s="160"/>
    </row>
    <row r="19118" spans="2:13" x14ac:dyDescent="0.25">
      <c r="B19118" s="151"/>
      <c r="M19118" s="160"/>
    </row>
    <row r="19119" spans="2:13" x14ac:dyDescent="0.25">
      <c r="B19119" s="151"/>
      <c r="M19119" s="160"/>
    </row>
    <row r="19120" spans="2:13" x14ac:dyDescent="0.25">
      <c r="B19120" s="151"/>
      <c r="M19120" s="160"/>
    </row>
    <row r="19121" spans="2:13" x14ac:dyDescent="0.25">
      <c r="B19121" s="151"/>
      <c r="M19121" s="160"/>
    </row>
    <row r="19122" spans="2:13" x14ac:dyDescent="0.25">
      <c r="B19122" s="151"/>
      <c r="M19122" s="160"/>
    </row>
    <row r="19123" spans="2:13" x14ac:dyDescent="0.25">
      <c r="B19123" s="151"/>
      <c r="M19123" s="160"/>
    </row>
    <row r="19124" spans="2:13" x14ac:dyDescent="0.25">
      <c r="B19124" s="151"/>
      <c r="M19124" s="160"/>
    </row>
    <row r="19125" spans="2:13" x14ac:dyDescent="0.25">
      <c r="B19125" s="151"/>
      <c r="M19125" s="160"/>
    </row>
    <row r="19126" spans="2:13" x14ac:dyDescent="0.25">
      <c r="B19126" s="151"/>
      <c r="M19126" s="160"/>
    </row>
    <row r="19127" spans="2:13" x14ac:dyDescent="0.25">
      <c r="B19127" s="151"/>
      <c r="M19127" s="160"/>
    </row>
    <row r="19128" spans="2:13" x14ac:dyDescent="0.25">
      <c r="B19128" s="151"/>
      <c r="M19128" s="160"/>
    </row>
    <row r="19129" spans="2:13" x14ac:dyDescent="0.25">
      <c r="B19129" s="151"/>
      <c r="M19129" s="160"/>
    </row>
    <row r="19130" spans="2:13" x14ac:dyDescent="0.25">
      <c r="B19130" s="151"/>
      <c r="M19130" s="160"/>
    </row>
    <row r="19131" spans="2:13" x14ac:dyDescent="0.25">
      <c r="B19131" s="151"/>
      <c r="M19131" s="160"/>
    </row>
    <row r="19132" spans="2:13" x14ac:dyDescent="0.25">
      <c r="B19132" s="151"/>
      <c r="M19132" s="160"/>
    </row>
    <row r="19133" spans="2:13" x14ac:dyDescent="0.25">
      <c r="B19133" s="151"/>
      <c r="M19133" s="160"/>
    </row>
    <row r="19134" spans="2:13" x14ac:dyDescent="0.25">
      <c r="B19134" s="151"/>
      <c r="M19134" s="160"/>
    </row>
    <row r="19135" spans="2:13" x14ac:dyDescent="0.25">
      <c r="B19135" s="151"/>
      <c r="M19135" s="160"/>
    </row>
    <row r="19136" spans="2:13" x14ac:dyDescent="0.25">
      <c r="B19136" s="151"/>
      <c r="M19136" s="160"/>
    </row>
    <row r="19137" spans="2:13" x14ac:dyDescent="0.25">
      <c r="B19137" s="151"/>
      <c r="M19137" s="160"/>
    </row>
    <row r="19138" spans="2:13" x14ac:dyDescent="0.25">
      <c r="B19138" s="151"/>
      <c r="M19138" s="160"/>
    </row>
    <row r="19139" spans="2:13" x14ac:dyDescent="0.25">
      <c r="B19139" s="151"/>
      <c r="M19139" s="160"/>
    </row>
    <row r="19140" spans="2:13" x14ac:dyDescent="0.25">
      <c r="B19140" s="151"/>
      <c r="M19140" s="160"/>
    </row>
    <row r="19141" spans="2:13" x14ac:dyDescent="0.25">
      <c r="B19141" s="151"/>
      <c r="M19141" s="160"/>
    </row>
    <row r="19142" spans="2:13" x14ac:dyDescent="0.25">
      <c r="B19142" s="151"/>
      <c r="M19142" s="160"/>
    </row>
    <row r="19143" spans="2:13" x14ac:dyDescent="0.25">
      <c r="B19143" s="151"/>
      <c r="M19143" s="160"/>
    </row>
    <row r="19144" spans="2:13" x14ac:dyDescent="0.25">
      <c r="B19144" s="151"/>
      <c r="M19144" s="160"/>
    </row>
    <row r="19145" spans="2:13" x14ac:dyDescent="0.25">
      <c r="B19145" s="151"/>
      <c r="M19145" s="160"/>
    </row>
    <row r="19146" spans="2:13" x14ac:dyDescent="0.25">
      <c r="B19146" s="151"/>
      <c r="M19146" s="160"/>
    </row>
    <row r="19147" spans="2:13" x14ac:dyDescent="0.25">
      <c r="B19147" s="151"/>
      <c r="M19147" s="160"/>
    </row>
    <row r="19148" spans="2:13" x14ac:dyDescent="0.25">
      <c r="B19148" s="151"/>
      <c r="M19148" s="160"/>
    </row>
    <row r="19149" spans="2:13" x14ac:dyDescent="0.25">
      <c r="B19149" s="151"/>
      <c r="M19149" s="160"/>
    </row>
    <row r="19150" spans="2:13" x14ac:dyDescent="0.25">
      <c r="B19150" s="151"/>
      <c r="M19150" s="160"/>
    </row>
    <row r="19151" spans="2:13" x14ac:dyDescent="0.25">
      <c r="B19151" s="151"/>
      <c r="M19151" s="160"/>
    </row>
    <row r="19152" spans="2:13" x14ac:dyDescent="0.25">
      <c r="B19152" s="151"/>
      <c r="M19152" s="160"/>
    </row>
    <row r="19153" spans="2:13" x14ac:dyDescent="0.25">
      <c r="B19153" s="151"/>
      <c r="M19153" s="160"/>
    </row>
    <row r="19154" spans="2:13" x14ac:dyDescent="0.25">
      <c r="B19154" s="151"/>
      <c r="M19154" s="160"/>
    </row>
    <row r="19155" spans="2:13" x14ac:dyDescent="0.25">
      <c r="B19155" s="151"/>
      <c r="M19155" s="160"/>
    </row>
    <row r="19156" spans="2:13" x14ac:dyDescent="0.25">
      <c r="B19156" s="151"/>
      <c r="M19156" s="160"/>
    </row>
    <row r="19157" spans="2:13" x14ac:dyDescent="0.25">
      <c r="B19157" s="151"/>
      <c r="M19157" s="160"/>
    </row>
    <row r="19158" spans="2:13" x14ac:dyDescent="0.25">
      <c r="B19158" s="151"/>
      <c r="M19158" s="160"/>
    </row>
    <row r="19159" spans="2:13" x14ac:dyDescent="0.25">
      <c r="B19159" s="151"/>
      <c r="M19159" s="160"/>
    </row>
    <row r="19160" spans="2:13" x14ac:dyDescent="0.25">
      <c r="B19160" s="151"/>
      <c r="M19160" s="160"/>
    </row>
    <row r="19161" spans="2:13" x14ac:dyDescent="0.25">
      <c r="B19161" s="151"/>
      <c r="M19161" s="160"/>
    </row>
    <row r="19162" spans="2:13" x14ac:dyDescent="0.25">
      <c r="B19162" s="151"/>
      <c r="M19162" s="160"/>
    </row>
    <row r="19163" spans="2:13" x14ac:dyDescent="0.25">
      <c r="B19163" s="151"/>
      <c r="M19163" s="160"/>
    </row>
    <row r="19164" spans="2:13" x14ac:dyDescent="0.25">
      <c r="B19164" s="151"/>
      <c r="M19164" s="160"/>
    </row>
    <row r="19165" spans="2:13" x14ac:dyDescent="0.25">
      <c r="B19165" s="151"/>
      <c r="M19165" s="160"/>
    </row>
    <row r="19166" spans="2:13" x14ac:dyDescent="0.25">
      <c r="B19166" s="151"/>
      <c r="M19166" s="160"/>
    </row>
    <row r="19167" spans="2:13" x14ac:dyDescent="0.25">
      <c r="B19167" s="151"/>
      <c r="M19167" s="160"/>
    </row>
    <row r="19168" spans="2:13" x14ac:dyDescent="0.25">
      <c r="B19168" s="151"/>
      <c r="M19168" s="160"/>
    </row>
    <row r="19169" spans="2:13" x14ac:dyDescent="0.25">
      <c r="B19169" s="151"/>
      <c r="M19169" s="160"/>
    </row>
    <row r="19170" spans="2:13" x14ac:dyDescent="0.25">
      <c r="B19170" s="151"/>
      <c r="M19170" s="160"/>
    </row>
    <row r="19171" spans="2:13" x14ac:dyDescent="0.25">
      <c r="B19171" s="151"/>
      <c r="M19171" s="160"/>
    </row>
    <row r="19172" spans="2:13" x14ac:dyDescent="0.25">
      <c r="B19172" s="151"/>
      <c r="M19172" s="160"/>
    </row>
    <row r="19173" spans="2:13" x14ac:dyDescent="0.25">
      <c r="B19173" s="151"/>
      <c r="M19173" s="160"/>
    </row>
    <row r="19174" spans="2:13" x14ac:dyDescent="0.25">
      <c r="B19174" s="151"/>
      <c r="M19174" s="160"/>
    </row>
    <row r="19175" spans="2:13" x14ac:dyDescent="0.25">
      <c r="B19175" s="151"/>
      <c r="M19175" s="160"/>
    </row>
    <row r="19176" spans="2:13" x14ac:dyDescent="0.25">
      <c r="B19176" s="151"/>
      <c r="M19176" s="160"/>
    </row>
    <row r="19177" spans="2:13" x14ac:dyDescent="0.25">
      <c r="B19177" s="151"/>
      <c r="M19177" s="160"/>
    </row>
    <row r="19178" spans="2:13" x14ac:dyDescent="0.25">
      <c r="B19178" s="151"/>
      <c r="M19178" s="160"/>
    </row>
    <row r="19179" spans="2:13" x14ac:dyDescent="0.25">
      <c r="B19179" s="151"/>
      <c r="M19179" s="160"/>
    </row>
    <row r="19180" spans="2:13" x14ac:dyDescent="0.25">
      <c r="B19180" s="151"/>
      <c r="M19180" s="160"/>
    </row>
    <row r="19181" spans="2:13" x14ac:dyDescent="0.25">
      <c r="B19181" s="151"/>
      <c r="M19181" s="160"/>
    </row>
    <row r="19182" spans="2:13" x14ac:dyDescent="0.25">
      <c r="B19182" s="151"/>
      <c r="M19182" s="160"/>
    </row>
    <row r="19183" spans="2:13" x14ac:dyDescent="0.25">
      <c r="B19183" s="151"/>
      <c r="M19183" s="160"/>
    </row>
    <row r="19184" spans="2:13" x14ac:dyDescent="0.25">
      <c r="B19184" s="151"/>
      <c r="M19184" s="160"/>
    </row>
    <row r="19185" spans="2:13" x14ac:dyDescent="0.25">
      <c r="B19185" s="151"/>
      <c r="M19185" s="160"/>
    </row>
    <row r="19186" spans="2:13" x14ac:dyDescent="0.25">
      <c r="B19186" s="151"/>
      <c r="M19186" s="160"/>
    </row>
    <row r="19187" spans="2:13" x14ac:dyDescent="0.25">
      <c r="B19187" s="151"/>
      <c r="M19187" s="160"/>
    </row>
    <row r="19188" spans="2:13" x14ac:dyDescent="0.25">
      <c r="B19188" s="151"/>
      <c r="M19188" s="160"/>
    </row>
    <row r="19189" spans="2:13" x14ac:dyDescent="0.25">
      <c r="B19189" s="151"/>
      <c r="M19189" s="160"/>
    </row>
    <row r="19190" spans="2:13" x14ac:dyDescent="0.25">
      <c r="B19190" s="151"/>
      <c r="M19190" s="160"/>
    </row>
    <row r="19191" spans="2:13" x14ac:dyDescent="0.25">
      <c r="B19191" s="151"/>
      <c r="M19191" s="160"/>
    </row>
    <row r="19192" spans="2:13" x14ac:dyDescent="0.25">
      <c r="B19192" s="151"/>
      <c r="M19192" s="160"/>
    </row>
    <row r="19193" spans="2:13" x14ac:dyDescent="0.25">
      <c r="B19193" s="151"/>
      <c r="M19193" s="160"/>
    </row>
    <row r="19194" spans="2:13" x14ac:dyDescent="0.25">
      <c r="B19194" s="151"/>
      <c r="M19194" s="160"/>
    </row>
    <row r="19195" spans="2:13" x14ac:dyDescent="0.25">
      <c r="B19195" s="151"/>
      <c r="M19195" s="160"/>
    </row>
    <row r="19196" spans="2:13" x14ac:dyDescent="0.25">
      <c r="B19196" s="151"/>
      <c r="M19196" s="160"/>
    </row>
    <row r="19197" spans="2:13" x14ac:dyDescent="0.25">
      <c r="B19197" s="151"/>
      <c r="M19197" s="160"/>
    </row>
    <row r="19198" spans="2:13" x14ac:dyDescent="0.25">
      <c r="B19198" s="151"/>
      <c r="M19198" s="160"/>
    </row>
    <row r="19199" spans="2:13" x14ac:dyDescent="0.25">
      <c r="B19199" s="151"/>
      <c r="M19199" s="160"/>
    </row>
    <row r="19200" spans="2:13" x14ac:dyDescent="0.25">
      <c r="B19200" s="151"/>
      <c r="M19200" s="160"/>
    </row>
    <row r="19201" spans="2:13" x14ac:dyDescent="0.25">
      <c r="B19201" s="151"/>
      <c r="M19201" s="160"/>
    </row>
    <row r="19202" spans="2:13" x14ac:dyDescent="0.25">
      <c r="B19202" s="151"/>
      <c r="M19202" s="160"/>
    </row>
    <row r="19203" spans="2:13" x14ac:dyDescent="0.25">
      <c r="B19203" s="151"/>
      <c r="M19203" s="160"/>
    </row>
    <row r="19204" spans="2:13" x14ac:dyDescent="0.25">
      <c r="B19204" s="151"/>
      <c r="M19204" s="160"/>
    </row>
    <row r="19205" spans="2:13" x14ac:dyDescent="0.25">
      <c r="B19205" s="151"/>
      <c r="M19205" s="160"/>
    </row>
    <row r="19206" spans="2:13" x14ac:dyDescent="0.25">
      <c r="B19206" s="151"/>
      <c r="M19206" s="160"/>
    </row>
    <row r="19207" spans="2:13" x14ac:dyDescent="0.25">
      <c r="B19207" s="151"/>
      <c r="M19207" s="160"/>
    </row>
    <row r="19208" spans="2:13" x14ac:dyDescent="0.25">
      <c r="B19208" s="151"/>
      <c r="M19208" s="160"/>
    </row>
    <row r="19209" spans="2:13" x14ac:dyDescent="0.25">
      <c r="B19209" s="151"/>
      <c r="M19209" s="160"/>
    </row>
    <row r="19210" spans="2:13" x14ac:dyDescent="0.25">
      <c r="B19210" s="151"/>
      <c r="M19210" s="160"/>
    </row>
    <row r="19211" spans="2:13" x14ac:dyDescent="0.25">
      <c r="B19211" s="151"/>
      <c r="M19211" s="160"/>
    </row>
    <row r="19212" spans="2:13" x14ac:dyDescent="0.25">
      <c r="B19212" s="151"/>
      <c r="M19212" s="160"/>
    </row>
    <row r="19213" spans="2:13" x14ac:dyDescent="0.25">
      <c r="B19213" s="151"/>
      <c r="M19213" s="160"/>
    </row>
    <row r="19214" spans="2:13" x14ac:dyDescent="0.25">
      <c r="B19214" s="151"/>
      <c r="M19214" s="160"/>
    </row>
    <row r="19215" spans="2:13" x14ac:dyDescent="0.25">
      <c r="B19215" s="151"/>
      <c r="M19215" s="160"/>
    </row>
    <row r="19216" spans="2:13" x14ac:dyDescent="0.25">
      <c r="B19216" s="151"/>
      <c r="M19216" s="160"/>
    </row>
    <row r="19217" spans="2:13" x14ac:dyDescent="0.25">
      <c r="B19217" s="151"/>
      <c r="M19217" s="160"/>
    </row>
    <row r="19218" spans="2:13" x14ac:dyDescent="0.25">
      <c r="B19218" s="151"/>
      <c r="M19218" s="160"/>
    </row>
    <row r="19219" spans="2:13" x14ac:dyDescent="0.25">
      <c r="B19219" s="151"/>
      <c r="M19219" s="160"/>
    </row>
    <row r="19220" spans="2:13" x14ac:dyDescent="0.25">
      <c r="B19220" s="151"/>
      <c r="M19220" s="160"/>
    </row>
    <row r="19221" spans="2:13" x14ac:dyDescent="0.25">
      <c r="B19221" s="151"/>
      <c r="M19221" s="160"/>
    </row>
    <row r="19222" spans="2:13" x14ac:dyDescent="0.25">
      <c r="B19222" s="151"/>
      <c r="M19222" s="160"/>
    </row>
    <row r="19223" spans="2:13" x14ac:dyDescent="0.25">
      <c r="B19223" s="151"/>
      <c r="M19223" s="160"/>
    </row>
    <row r="19224" spans="2:13" x14ac:dyDescent="0.25">
      <c r="B19224" s="151"/>
      <c r="M19224" s="160"/>
    </row>
    <row r="19225" spans="2:13" x14ac:dyDescent="0.25">
      <c r="B19225" s="151"/>
      <c r="M19225" s="160"/>
    </row>
    <row r="19226" spans="2:13" x14ac:dyDescent="0.25">
      <c r="B19226" s="151"/>
      <c r="M19226" s="160"/>
    </row>
    <row r="19227" spans="2:13" x14ac:dyDescent="0.25">
      <c r="B19227" s="151"/>
      <c r="M19227" s="160"/>
    </row>
    <row r="19228" spans="2:13" x14ac:dyDescent="0.25">
      <c r="B19228" s="151"/>
      <c r="M19228" s="160"/>
    </row>
    <row r="19229" spans="2:13" x14ac:dyDescent="0.25">
      <c r="B19229" s="151"/>
      <c r="M19229" s="160"/>
    </row>
    <row r="19230" spans="2:13" x14ac:dyDescent="0.25">
      <c r="B19230" s="151"/>
      <c r="M19230" s="160"/>
    </row>
    <row r="19231" spans="2:13" x14ac:dyDescent="0.25">
      <c r="B19231" s="151"/>
      <c r="M19231" s="160"/>
    </row>
    <row r="19232" spans="2:13" x14ac:dyDescent="0.25">
      <c r="B19232" s="151"/>
      <c r="M19232" s="160"/>
    </row>
    <row r="19233" spans="2:13" x14ac:dyDescent="0.25">
      <c r="B19233" s="151"/>
      <c r="M19233" s="160"/>
    </row>
    <row r="19234" spans="2:13" x14ac:dyDescent="0.25">
      <c r="B19234" s="151"/>
      <c r="M19234" s="160"/>
    </row>
    <row r="19235" spans="2:13" x14ac:dyDescent="0.25">
      <c r="B19235" s="151"/>
      <c r="M19235" s="160"/>
    </row>
    <row r="19236" spans="2:13" x14ac:dyDescent="0.25">
      <c r="B19236" s="151"/>
      <c r="M19236" s="160"/>
    </row>
    <row r="19237" spans="2:13" x14ac:dyDescent="0.25">
      <c r="B19237" s="151"/>
      <c r="M19237" s="160"/>
    </row>
    <row r="19238" spans="2:13" x14ac:dyDescent="0.25">
      <c r="B19238" s="151"/>
      <c r="M19238" s="160"/>
    </row>
    <row r="19239" spans="2:13" x14ac:dyDescent="0.25">
      <c r="B19239" s="151"/>
      <c r="M19239" s="160"/>
    </row>
    <row r="19240" spans="2:13" x14ac:dyDescent="0.25">
      <c r="B19240" s="151"/>
      <c r="M19240" s="160"/>
    </row>
    <row r="19241" spans="2:13" x14ac:dyDescent="0.25">
      <c r="B19241" s="151"/>
      <c r="M19241" s="160"/>
    </row>
    <row r="19242" spans="2:13" x14ac:dyDescent="0.25">
      <c r="B19242" s="151"/>
      <c r="M19242" s="160"/>
    </row>
    <row r="19243" spans="2:13" x14ac:dyDescent="0.25">
      <c r="B19243" s="151"/>
      <c r="M19243" s="160"/>
    </row>
    <row r="19244" spans="2:13" x14ac:dyDescent="0.25">
      <c r="B19244" s="151"/>
      <c r="M19244" s="160"/>
    </row>
    <row r="19245" spans="2:13" x14ac:dyDescent="0.25">
      <c r="B19245" s="151"/>
      <c r="M19245" s="160"/>
    </row>
    <row r="19246" spans="2:13" x14ac:dyDescent="0.25">
      <c r="B19246" s="151"/>
      <c r="M19246" s="160"/>
    </row>
    <row r="19247" spans="2:13" x14ac:dyDescent="0.25">
      <c r="B19247" s="151"/>
      <c r="M19247" s="160"/>
    </row>
    <row r="19248" spans="2:13" x14ac:dyDescent="0.25">
      <c r="B19248" s="151"/>
      <c r="M19248" s="160"/>
    </row>
    <row r="19249" spans="2:13" x14ac:dyDescent="0.25">
      <c r="B19249" s="151"/>
      <c r="M19249" s="160"/>
    </row>
    <row r="19250" spans="2:13" x14ac:dyDescent="0.25">
      <c r="B19250" s="151"/>
      <c r="M19250" s="160"/>
    </row>
    <row r="19251" spans="2:13" x14ac:dyDescent="0.25">
      <c r="B19251" s="151"/>
      <c r="M19251" s="160"/>
    </row>
    <row r="19252" spans="2:13" x14ac:dyDescent="0.25">
      <c r="B19252" s="151"/>
      <c r="M19252" s="160"/>
    </row>
    <row r="19253" spans="2:13" x14ac:dyDescent="0.25">
      <c r="B19253" s="151"/>
      <c r="M19253" s="160"/>
    </row>
    <row r="19254" spans="2:13" x14ac:dyDescent="0.25">
      <c r="B19254" s="151"/>
      <c r="M19254" s="160"/>
    </row>
    <row r="19255" spans="2:13" x14ac:dyDescent="0.25">
      <c r="B19255" s="151"/>
      <c r="M19255" s="160"/>
    </row>
    <row r="19256" spans="2:13" x14ac:dyDescent="0.25">
      <c r="B19256" s="151"/>
      <c r="M19256" s="160"/>
    </row>
    <row r="19257" spans="2:13" x14ac:dyDescent="0.25">
      <c r="B19257" s="151"/>
      <c r="M19257" s="160"/>
    </row>
    <row r="19258" spans="2:13" x14ac:dyDescent="0.25">
      <c r="B19258" s="151"/>
      <c r="M19258" s="160"/>
    </row>
    <row r="19259" spans="2:13" x14ac:dyDescent="0.25">
      <c r="B19259" s="151"/>
      <c r="M19259" s="160"/>
    </row>
    <row r="19260" spans="2:13" x14ac:dyDescent="0.25">
      <c r="B19260" s="151"/>
      <c r="M19260" s="160"/>
    </row>
    <row r="19261" spans="2:13" x14ac:dyDescent="0.25">
      <c r="B19261" s="151"/>
      <c r="M19261" s="160"/>
    </row>
    <row r="19262" spans="2:13" x14ac:dyDescent="0.25">
      <c r="B19262" s="151"/>
      <c r="M19262" s="160"/>
    </row>
    <row r="19263" spans="2:13" x14ac:dyDescent="0.25">
      <c r="B19263" s="151"/>
      <c r="M19263" s="160"/>
    </row>
    <row r="19264" spans="2:13" x14ac:dyDescent="0.25">
      <c r="B19264" s="151"/>
      <c r="M19264" s="160"/>
    </row>
    <row r="19265" spans="2:13" x14ac:dyDescent="0.25">
      <c r="B19265" s="151"/>
      <c r="M19265" s="160"/>
    </row>
    <row r="19266" spans="2:13" x14ac:dyDescent="0.25">
      <c r="B19266" s="151"/>
      <c r="M19266" s="160"/>
    </row>
    <row r="19267" spans="2:13" x14ac:dyDescent="0.25">
      <c r="B19267" s="151"/>
      <c r="M19267" s="160"/>
    </row>
    <row r="19268" spans="2:13" x14ac:dyDescent="0.25">
      <c r="B19268" s="151"/>
      <c r="M19268" s="160"/>
    </row>
    <row r="19269" spans="2:13" x14ac:dyDescent="0.25">
      <c r="B19269" s="151"/>
      <c r="M19269" s="160"/>
    </row>
    <row r="19270" spans="2:13" x14ac:dyDescent="0.25">
      <c r="B19270" s="151"/>
      <c r="M19270" s="160"/>
    </row>
    <row r="19271" spans="2:13" x14ac:dyDescent="0.25">
      <c r="B19271" s="151"/>
      <c r="M19271" s="160"/>
    </row>
    <row r="19272" spans="2:13" x14ac:dyDescent="0.25">
      <c r="B19272" s="151"/>
      <c r="M19272" s="160"/>
    </row>
    <row r="19273" spans="2:13" x14ac:dyDescent="0.25">
      <c r="B19273" s="151"/>
      <c r="M19273" s="160"/>
    </row>
    <row r="19274" spans="2:13" x14ac:dyDescent="0.25">
      <c r="B19274" s="151"/>
      <c r="M19274" s="160"/>
    </row>
    <row r="19275" spans="2:13" x14ac:dyDescent="0.25">
      <c r="B19275" s="151"/>
      <c r="M19275" s="160"/>
    </row>
    <row r="19276" spans="2:13" x14ac:dyDescent="0.25">
      <c r="B19276" s="151"/>
      <c r="M19276" s="160"/>
    </row>
    <row r="19277" spans="2:13" x14ac:dyDescent="0.25">
      <c r="B19277" s="151"/>
      <c r="M19277" s="160"/>
    </row>
    <row r="19278" spans="2:13" x14ac:dyDescent="0.25">
      <c r="B19278" s="151"/>
      <c r="M19278" s="160"/>
    </row>
    <row r="19279" spans="2:13" x14ac:dyDescent="0.25">
      <c r="B19279" s="151"/>
      <c r="M19279" s="160"/>
    </row>
    <row r="19280" spans="2:13" x14ac:dyDescent="0.25">
      <c r="B19280" s="151"/>
      <c r="M19280" s="160"/>
    </row>
    <row r="19281" spans="2:13" x14ac:dyDescent="0.25">
      <c r="B19281" s="151"/>
      <c r="M19281" s="160"/>
    </row>
    <row r="19282" spans="2:13" x14ac:dyDescent="0.25">
      <c r="B19282" s="151"/>
      <c r="M19282" s="160"/>
    </row>
    <row r="19283" spans="2:13" x14ac:dyDescent="0.25">
      <c r="B19283" s="151"/>
      <c r="M19283" s="160"/>
    </row>
    <row r="19284" spans="2:13" x14ac:dyDescent="0.25">
      <c r="B19284" s="151"/>
      <c r="M19284" s="160"/>
    </row>
    <row r="19285" spans="2:13" x14ac:dyDescent="0.25">
      <c r="B19285" s="151"/>
      <c r="M19285" s="160"/>
    </row>
    <row r="19286" spans="2:13" x14ac:dyDescent="0.25">
      <c r="B19286" s="151"/>
      <c r="M19286" s="160"/>
    </row>
    <row r="19287" spans="2:13" x14ac:dyDescent="0.25">
      <c r="B19287" s="151"/>
      <c r="M19287" s="160"/>
    </row>
    <row r="19288" spans="2:13" x14ac:dyDescent="0.25">
      <c r="B19288" s="151"/>
      <c r="M19288" s="160"/>
    </row>
    <row r="19289" spans="2:13" x14ac:dyDescent="0.25">
      <c r="B19289" s="151"/>
      <c r="M19289" s="160"/>
    </row>
    <row r="19290" spans="2:13" x14ac:dyDescent="0.25">
      <c r="B19290" s="151"/>
      <c r="M19290" s="160"/>
    </row>
    <row r="19291" spans="2:13" x14ac:dyDescent="0.25">
      <c r="B19291" s="151"/>
      <c r="M19291" s="160"/>
    </row>
    <row r="19292" spans="2:13" x14ac:dyDescent="0.25">
      <c r="B19292" s="151"/>
      <c r="M19292" s="160"/>
    </row>
    <row r="19293" spans="2:13" x14ac:dyDescent="0.25">
      <c r="B19293" s="151"/>
      <c r="M19293" s="160"/>
    </row>
    <row r="19294" spans="2:13" x14ac:dyDescent="0.25">
      <c r="B19294" s="151"/>
      <c r="M19294" s="160"/>
    </row>
    <row r="19295" spans="2:13" x14ac:dyDescent="0.25">
      <c r="B19295" s="151"/>
      <c r="M19295" s="160"/>
    </row>
    <row r="19296" spans="2:13" x14ac:dyDescent="0.25">
      <c r="B19296" s="151"/>
      <c r="M19296" s="160"/>
    </row>
    <row r="19297" spans="2:13" x14ac:dyDescent="0.25">
      <c r="B19297" s="151"/>
      <c r="M19297" s="160"/>
    </row>
    <row r="19298" spans="2:13" x14ac:dyDescent="0.25">
      <c r="B19298" s="151"/>
      <c r="M19298" s="160"/>
    </row>
    <row r="19299" spans="2:13" x14ac:dyDescent="0.25">
      <c r="B19299" s="151"/>
      <c r="M19299" s="160"/>
    </row>
    <row r="19300" spans="2:13" x14ac:dyDescent="0.25">
      <c r="B19300" s="151"/>
      <c r="M19300" s="160"/>
    </row>
    <row r="19301" spans="2:13" x14ac:dyDescent="0.25">
      <c r="B19301" s="151"/>
      <c r="M19301" s="160"/>
    </row>
    <row r="19302" spans="2:13" x14ac:dyDescent="0.25">
      <c r="B19302" s="151"/>
      <c r="M19302" s="160"/>
    </row>
    <row r="19303" spans="2:13" x14ac:dyDescent="0.25">
      <c r="B19303" s="151"/>
      <c r="M19303" s="160"/>
    </row>
    <row r="19304" spans="2:13" x14ac:dyDescent="0.25">
      <c r="B19304" s="151"/>
      <c r="M19304" s="160"/>
    </row>
    <row r="19305" spans="2:13" x14ac:dyDescent="0.25">
      <c r="B19305" s="151"/>
      <c r="M19305" s="160"/>
    </row>
    <row r="19306" spans="2:13" x14ac:dyDescent="0.25">
      <c r="B19306" s="151"/>
      <c r="M19306" s="160"/>
    </row>
    <row r="19307" spans="2:13" x14ac:dyDescent="0.25">
      <c r="B19307" s="151"/>
      <c r="M19307" s="160"/>
    </row>
    <row r="19308" spans="2:13" x14ac:dyDescent="0.25">
      <c r="B19308" s="151"/>
      <c r="M19308" s="160"/>
    </row>
    <row r="19309" spans="2:13" x14ac:dyDescent="0.25">
      <c r="B19309" s="151"/>
      <c r="M19309" s="160"/>
    </row>
    <row r="19310" spans="2:13" x14ac:dyDescent="0.25">
      <c r="B19310" s="151"/>
      <c r="M19310" s="160"/>
    </row>
    <row r="19311" spans="2:13" x14ac:dyDescent="0.25">
      <c r="B19311" s="151"/>
      <c r="M19311" s="160"/>
    </row>
    <row r="19312" spans="2:13" x14ac:dyDescent="0.25">
      <c r="B19312" s="151"/>
      <c r="M19312" s="160"/>
    </row>
    <row r="19313" spans="2:13" x14ac:dyDescent="0.25">
      <c r="B19313" s="151"/>
      <c r="M19313" s="160"/>
    </row>
    <row r="19314" spans="2:13" x14ac:dyDescent="0.25">
      <c r="B19314" s="151"/>
      <c r="M19314" s="160"/>
    </row>
    <row r="19315" spans="2:13" x14ac:dyDescent="0.25">
      <c r="B19315" s="151"/>
      <c r="M19315" s="160"/>
    </row>
    <row r="19316" spans="2:13" x14ac:dyDescent="0.25">
      <c r="B19316" s="151"/>
      <c r="M19316" s="160"/>
    </row>
    <row r="19317" spans="2:13" x14ac:dyDescent="0.25">
      <c r="B19317" s="151"/>
      <c r="M19317" s="160"/>
    </row>
    <row r="19318" spans="2:13" x14ac:dyDescent="0.25">
      <c r="B19318" s="151"/>
      <c r="M19318" s="160"/>
    </row>
    <row r="19319" spans="2:13" x14ac:dyDescent="0.25">
      <c r="B19319" s="151"/>
      <c r="M19319" s="160"/>
    </row>
    <row r="19320" spans="2:13" x14ac:dyDescent="0.25">
      <c r="B19320" s="151"/>
      <c r="M19320" s="160"/>
    </row>
    <row r="19321" spans="2:13" x14ac:dyDescent="0.25">
      <c r="B19321" s="151"/>
      <c r="M19321" s="160"/>
    </row>
    <row r="19322" spans="2:13" x14ac:dyDescent="0.25">
      <c r="B19322" s="151"/>
      <c r="M19322" s="160"/>
    </row>
    <row r="19323" spans="2:13" x14ac:dyDescent="0.25">
      <c r="B19323" s="151"/>
      <c r="M19323" s="160"/>
    </row>
    <row r="19324" spans="2:13" x14ac:dyDescent="0.25">
      <c r="B19324" s="151"/>
      <c r="M19324" s="160"/>
    </row>
    <row r="19325" spans="2:13" x14ac:dyDescent="0.25">
      <c r="B19325" s="151"/>
      <c r="M19325" s="160"/>
    </row>
    <row r="19326" spans="2:13" x14ac:dyDescent="0.25">
      <c r="B19326" s="151"/>
      <c r="M19326" s="160"/>
    </row>
    <row r="19327" spans="2:13" x14ac:dyDescent="0.25">
      <c r="B19327" s="151"/>
      <c r="M19327" s="160"/>
    </row>
    <row r="19328" spans="2:13" x14ac:dyDescent="0.25">
      <c r="B19328" s="151"/>
      <c r="M19328" s="160"/>
    </row>
    <row r="19329" spans="2:13" x14ac:dyDescent="0.25">
      <c r="B19329" s="151"/>
      <c r="M19329" s="160"/>
    </row>
    <row r="19330" spans="2:13" x14ac:dyDescent="0.25">
      <c r="B19330" s="151"/>
      <c r="M19330" s="160"/>
    </row>
    <row r="19331" spans="2:13" x14ac:dyDescent="0.25">
      <c r="B19331" s="151"/>
      <c r="M19331" s="160"/>
    </row>
    <row r="19332" spans="2:13" x14ac:dyDescent="0.25">
      <c r="B19332" s="151"/>
      <c r="M19332" s="160"/>
    </row>
    <row r="19333" spans="2:13" x14ac:dyDescent="0.25">
      <c r="B19333" s="151"/>
      <c r="M19333" s="160"/>
    </row>
    <row r="19334" spans="2:13" x14ac:dyDescent="0.25">
      <c r="B19334" s="151"/>
      <c r="M19334" s="160"/>
    </row>
    <row r="19335" spans="2:13" x14ac:dyDescent="0.25">
      <c r="B19335" s="151"/>
      <c r="M19335" s="160"/>
    </row>
    <row r="19336" spans="2:13" x14ac:dyDescent="0.25">
      <c r="B19336" s="151"/>
      <c r="M19336" s="160"/>
    </row>
    <row r="19337" spans="2:13" x14ac:dyDescent="0.25">
      <c r="B19337" s="151"/>
      <c r="M19337" s="160"/>
    </row>
    <row r="19338" spans="2:13" x14ac:dyDescent="0.25">
      <c r="B19338" s="151"/>
      <c r="M19338" s="160"/>
    </row>
    <row r="19339" spans="2:13" x14ac:dyDescent="0.25">
      <c r="B19339" s="151"/>
      <c r="M19339" s="160"/>
    </row>
    <row r="19340" spans="2:13" x14ac:dyDescent="0.25">
      <c r="B19340" s="151"/>
      <c r="M19340" s="160"/>
    </row>
    <row r="19341" spans="2:13" x14ac:dyDescent="0.25">
      <c r="B19341" s="151"/>
      <c r="M19341" s="160"/>
    </row>
    <row r="19342" spans="2:13" x14ac:dyDescent="0.25">
      <c r="B19342" s="151"/>
      <c r="M19342" s="160"/>
    </row>
    <row r="19343" spans="2:13" x14ac:dyDescent="0.25">
      <c r="B19343" s="151"/>
      <c r="M19343" s="160"/>
    </row>
    <row r="19344" spans="2:13" x14ac:dyDescent="0.25">
      <c r="B19344" s="151"/>
      <c r="M19344" s="160"/>
    </row>
    <row r="19345" spans="2:13" x14ac:dyDescent="0.25">
      <c r="B19345" s="151"/>
      <c r="M19345" s="160"/>
    </row>
    <row r="19346" spans="2:13" x14ac:dyDescent="0.25">
      <c r="B19346" s="151"/>
      <c r="M19346" s="160"/>
    </row>
    <row r="19347" spans="2:13" x14ac:dyDescent="0.25">
      <c r="B19347" s="151"/>
      <c r="M19347" s="160"/>
    </row>
    <row r="19348" spans="2:13" x14ac:dyDescent="0.25">
      <c r="B19348" s="151"/>
      <c r="M19348" s="160"/>
    </row>
    <row r="19349" spans="2:13" x14ac:dyDescent="0.25">
      <c r="B19349" s="151"/>
      <c r="M19349" s="160"/>
    </row>
    <row r="19350" spans="2:13" x14ac:dyDescent="0.25">
      <c r="B19350" s="151"/>
      <c r="M19350" s="160"/>
    </row>
    <row r="19351" spans="2:13" x14ac:dyDescent="0.25">
      <c r="B19351" s="151"/>
      <c r="M19351" s="160"/>
    </row>
    <row r="19352" spans="2:13" x14ac:dyDescent="0.25">
      <c r="B19352" s="151"/>
      <c r="M19352" s="160"/>
    </row>
    <row r="19353" spans="2:13" x14ac:dyDescent="0.25">
      <c r="B19353" s="151"/>
      <c r="M19353" s="160"/>
    </row>
    <row r="19354" spans="2:13" x14ac:dyDescent="0.25">
      <c r="B19354" s="151"/>
      <c r="M19354" s="160"/>
    </row>
    <row r="19355" spans="2:13" x14ac:dyDescent="0.25">
      <c r="B19355" s="151"/>
      <c r="M19355" s="160"/>
    </row>
    <row r="19356" spans="2:13" x14ac:dyDescent="0.25">
      <c r="B19356" s="151"/>
      <c r="M19356" s="160"/>
    </row>
    <row r="19357" spans="2:13" x14ac:dyDescent="0.25">
      <c r="B19357" s="151"/>
      <c r="M19357" s="160"/>
    </row>
    <row r="19358" spans="2:13" x14ac:dyDescent="0.25">
      <c r="B19358" s="151"/>
      <c r="M19358" s="160"/>
    </row>
    <row r="19359" spans="2:13" x14ac:dyDescent="0.25">
      <c r="B19359" s="151"/>
      <c r="M19359" s="160"/>
    </row>
    <row r="19360" spans="2:13" x14ac:dyDescent="0.25">
      <c r="B19360" s="151"/>
      <c r="M19360" s="160"/>
    </row>
    <row r="19361" spans="2:13" x14ac:dyDescent="0.25">
      <c r="B19361" s="151"/>
      <c r="M19361" s="160"/>
    </row>
    <row r="19362" spans="2:13" x14ac:dyDescent="0.25">
      <c r="B19362" s="151"/>
      <c r="M19362" s="160"/>
    </row>
    <row r="19363" spans="2:13" x14ac:dyDescent="0.25">
      <c r="B19363" s="151"/>
      <c r="M19363" s="160"/>
    </row>
    <row r="19364" spans="2:13" x14ac:dyDescent="0.25">
      <c r="B19364" s="151"/>
      <c r="M19364" s="160"/>
    </row>
    <row r="19365" spans="2:13" x14ac:dyDescent="0.25">
      <c r="B19365" s="151"/>
      <c r="M19365" s="160"/>
    </row>
    <row r="19366" spans="2:13" x14ac:dyDescent="0.25">
      <c r="B19366" s="151"/>
      <c r="M19366" s="160"/>
    </row>
    <row r="19367" spans="2:13" x14ac:dyDescent="0.25">
      <c r="B19367" s="151"/>
      <c r="M19367" s="160"/>
    </row>
    <row r="19368" spans="2:13" x14ac:dyDescent="0.25">
      <c r="B19368" s="151"/>
      <c r="M19368" s="160"/>
    </row>
    <row r="19369" spans="2:13" x14ac:dyDescent="0.25">
      <c r="B19369" s="151"/>
      <c r="M19369" s="160"/>
    </row>
    <row r="19370" spans="2:13" x14ac:dyDescent="0.25">
      <c r="B19370" s="151"/>
      <c r="M19370" s="160"/>
    </row>
    <row r="19371" spans="2:13" x14ac:dyDescent="0.25">
      <c r="B19371" s="151"/>
      <c r="M19371" s="160"/>
    </row>
    <row r="19372" spans="2:13" x14ac:dyDescent="0.25">
      <c r="B19372" s="151"/>
      <c r="M19372" s="160"/>
    </row>
    <row r="19373" spans="2:13" x14ac:dyDescent="0.25">
      <c r="B19373" s="151"/>
      <c r="M19373" s="160"/>
    </row>
    <row r="19374" spans="2:13" x14ac:dyDescent="0.25">
      <c r="B19374" s="151"/>
      <c r="M19374" s="160"/>
    </row>
    <row r="19375" spans="2:13" x14ac:dyDescent="0.25">
      <c r="B19375" s="151"/>
      <c r="M19375" s="160"/>
    </row>
    <row r="19376" spans="2:13" x14ac:dyDescent="0.25">
      <c r="B19376" s="151"/>
      <c r="M19376" s="160"/>
    </row>
    <row r="19377" spans="2:13" x14ac:dyDescent="0.25">
      <c r="B19377" s="151"/>
      <c r="M19377" s="160"/>
    </row>
    <row r="19378" spans="2:13" x14ac:dyDescent="0.25">
      <c r="B19378" s="151"/>
      <c r="M19378" s="160"/>
    </row>
    <row r="19379" spans="2:13" x14ac:dyDescent="0.25">
      <c r="B19379" s="151"/>
      <c r="M19379" s="160"/>
    </row>
    <row r="19380" spans="2:13" x14ac:dyDescent="0.25">
      <c r="B19380" s="151"/>
      <c r="M19380" s="160"/>
    </row>
    <row r="19381" spans="2:13" x14ac:dyDescent="0.25">
      <c r="B19381" s="151"/>
      <c r="M19381" s="160"/>
    </row>
    <row r="19382" spans="2:13" x14ac:dyDescent="0.25">
      <c r="B19382" s="151"/>
      <c r="M19382" s="160"/>
    </row>
    <row r="19383" spans="2:13" x14ac:dyDescent="0.25">
      <c r="B19383" s="151"/>
      <c r="M19383" s="160"/>
    </row>
    <row r="19384" spans="2:13" x14ac:dyDescent="0.25">
      <c r="B19384" s="151"/>
      <c r="M19384" s="160"/>
    </row>
    <row r="19385" spans="2:13" x14ac:dyDescent="0.25">
      <c r="B19385" s="151"/>
      <c r="M19385" s="160"/>
    </row>
    <row r="19386" spans="2:13" x14ac:dyDescent="0.25">
      <c r="B19386" s="151"/>
      <c r="M19386" s="160"/>
    </row>
    <row r="19387" spans="2:13" x14ac:dyDescent="0.25">
      <c r="B19387" s="151"/>
      <c r="M19387" s="160"/>
    </row>
    <row r="19388" spans="2:13" x14ac:dyDescent="0.25">
      <c r="B19388" s="151"/>
      <c r="M19388" s="160"/>
    </row>
    <row r="19389" spans="2:13" x14ac:dyDescent="0.25">
      <c r="B19389" s="151"/>
      <c r="M19389" s="160"/>
    </row>
    <row r="19390" spans="2:13" x14ac:dyDescent="0.25">
      <c r="B19390" s="151"/>
      <c r="M19390" s="160"/>
    </row>
    <row r="19391" spans="2:13" x14ac:dyDescent="0.25">
      <c r="B19391" s="151"/>
      <c r="M19391" s="160"/>
    </row>
    <row r="19392" spans="2:13" x14ac:dyDescent="0.25">
      <c r="B19392" s="151"/>
      <c r="M19392" s="160"/>
    </row>
    <row r="19393" spans="2:13" x14ac:dyDescent="0.25">
      <c r="B19393" s="151"/>
      <c r="M19393" s="160"/>
    </row>
    <row r="19394" spans="2:13" x14ac:dyDescent="0.25">
      <c r="B19394" s="151"/>
      <c r="M19394" s="160"/>
    </row>
    <row r="19395" spans="2:13" x14ac:dyDescent="0.25">
      <c r="B19395" s="151"/>
      <c r="M19395" s="160"/>
    </row>
    <row r="19396" spans="2:13" x14ac:dyDescent="0.25">
      <c r="B19396" s="151"/>
      <c r="M19396" s="160"/>
    </row>
    <row r="19397" spans="2:13" x14ac:dyDescent="0.25">
      <c r="B19397" s="151"/>
      <c r="M19397" s="160"/>
    </row>
    <row r="19398" spans="2:13" x14ac:dyDescent="0.25">
      <c r="B19398" s="151"/>
      <c r="M19398" s="160"/>
    </row>
    <row r="19399" spans="2:13" x14ac:dyDescent="0.25">
      <c r="B19399" s="151"/>
      <c r="M19399" s="160"/>
    </row>
    <row r="19400" spans="2:13" x14ac:dyDescent="0.25">
      <c r="B19400" s="151"/>
      <c r="M19400" s="160"/>
    </row>
    <row r="19401" spans="2:13" x14ac:dyDescent="0.25">
      <c r="B19401" s="151"/>
      <c r="M19401" s="160"/>
    </row>
    <row r="19402" spans="2:13" x14ac:dyDescent="0.25">
      <c r="B19402" s="151"/>
      <c r="M19402" s="160"/>
    </row>
    <row r="19403" spans="2:13" x14ac:dyDescent="0.25">
      <c r="B19403" s="151"/>
      <c r="M19403" s="160"/>
    </row>
    <row r="19404" spans="2:13" x14ac:dyDescent="0.25">
      <c r="B19404" s="151"/>
      <c r="M19404" s="160"/>
    </row>
    <row r="19405" spans="2:13" x14ac:dyDescent="0.25">
      <c r="B19405" s="151"/>
      <c r="M19405" s="160"/>
    </row>
    <row r="19406" spans="2:13" x14ac:dyDescent="0.25">
      <c r="B19406" s="151"/>
      <c r="M19406" s="160"/>
    </row>
    <row r="19407" spans="2:13" x14ac:dyDescent="0.25">
      <c r="B19407" s="151"/>
      <c r="M19407" s="160"/>
    </row>
    <row r="19408" spans="2:13" x14ac:dyDescent="0.25">
      <c r="B19408" s="151"/>
      <c r="M19408" s="160"/>
    </row>
    <row r="19409" spans="2:13" x14ac:dyDescent="0.25">
      <c r="B19409" s="151"/>
      <c r="M19409" s="160"/>
    </row>
    <row r="19410" spans="2:13" x14ac:dyDescent="0.25">
      <c r="B19410" s="151"/>
      <c r="M19410" s="160"/>
    </row>
    <row r="19411" spans="2:13" x14ac:dyDescent="0.25">
      <c r="B19411" s="151"/>
      <c r="M19411" s="160"/>
    </row>
    <row r="19412" spans="2:13" x14ac:dyDescent="0.25">
      <c r="B19412" s="151"/>
      <c r="M19412" s="160"/>
    </row>
    <row r="19413" spans="2:13" x14ac:dyDescent="0.25">
      <c r="B19413" s="151"/>
      <c r="M19413" s="160"/>
    </row>
    <row r="19414" spans="2:13" x14ac:dyDescent="0.25">
      <c r="B19414" s="151"/>
      <c r="M19414" s="160"/>
    </row>
    <row r="19415" spans="2:13" x14ac:dyDescent="0.25">
      <c r="B19415" s="151"/>
      <c r="M19415" s="160"/>
    </row>
    <row r="19416" spans="2:13" x14ac:dyDescent="0.25">
      <c r="B19416" s="151"/>
      <c r="M19416" s="160"/>
    </row>
    <row r="19417" spans="2:13" x14ac:dyDescent="0.25">
      <c r="B19417" s="151"/>
      <c r="M19417" s="160"/>
    </row>
    <row r="19418" spans="2:13" x14ac:dyDescent="0.25">
      <c r="B19418" s="151"/>
      <c r="M19418" s="160"/>
    </row>
    <row r="19419" spans="2:13" x14ac:dyDescent="0.25">
      <c r="B19419" s="151"/>
      <c r="M19419" s="160"/>
    </row>
    <row r="19420" spans="2:13" x14ac:dyDescent="0.25">
      <c r="B19420" s="151"/>
      <c r="M19420" s="160"/>
    </row>
    <row r="19421" spans="2:13" x14ac:dyDescent="0.25">
      <c r="B19421" s="151"/>
      <c r="M19421" s="160"/>
    </row>
    <row r="19422" spans="2:13" x14ac:dyDescent="0.25">
      <c r="B19422" s="151"/>
      <c r="M19422" s="160"/>
    </row>
    <row r="19423" spans="2:13" x14ac:dyDescent="0.25">
      <c r="B19423" s="151"/>
      <c r="M19423" s="160"/>
    </row>
    <row r="19424" spans="2:13" x14ac:dyDescent="0.25">
      <c r="B19424" s="151"/>
      <c r="M19424" s="160"/>
    </row>
    <row r="19425" spans="2:13" x14ac:dyDescent="0.25">
      <c r="B19425" s="151"/>
      <c r="M19425" s="160"/>
    </row>
    <row r="19426" spans="2:13" x14ac:dyDescent="0.25">
      <c r="B19426" s="151"/>
      <c r="M19426" s="160"/>
    </row>
    <row r="19427" spans="2:13" x14ac:dyDescent="0.25">
      <c r="B19427" s="151"/>
      <c r="M19427" s="160"/>
    </row>
    <row r="19428" spans="2:13" x14ac:dyDescent="0.25">
      <c r="B19428" s="151"/>
      <c r="M19428" s="160"/>
    </row>
    <row r="19429" spans="2:13" x14ac:dyDescent="0.25">
      <c r="B19429" s="151"/>
      <c r="M19429" s="160"/>
    </row>
    <row r="19430" spans="2:13" x14ac:dyDescent="0.25">
      <c r="B19430" s="151"/>
      <c r="M19430" s="160"/>
    </row>
    <row r="19431" spans="2:13" x14ac:dyDescent="0.25">
      <c r="B19431" s="151"/>
      <c r="M19431" s="160"/>
    </row>
    <row r="19432" spans="2:13" x14ac:dyDescent="0.25">
      <c r="B19432" s="151"/>
      <c r="M19432" s="160"/>
    </row>
    <row r="19433" spans="2:13" x14ac:dyDescent="0.25">
      <c r="B19433" s="151"/>
      <c r="M19433" s="160"/>
    </row>
    <row r="19434" spans="2:13" x14ac:dyDescent="0.25">
      <c r="B19434" s="151"/>
      <c r="M19434" s="160"/>
    </row>
    <row r="19435" spans="2:13" x14ac:dyDescent="0.25">
      <c r="B19435" s="151"/>
      <c r="M19435" s="160"/>
    </row>
    <row r="19436" spans="2:13" x14ac:dyDescent="0.25">
      <c r="B19436" s="151"/>
      <c r="M19436" s="160"/>
    </row>
    <row r="19437" spans="2:13" x14ac:dyDescent="0.25">
      <c r="B19437" s="151"/>
      <c r="M19437" s="160"/>
    </row>
    <row r="19438" spans="2:13" x14ac:dyDescent="0.25">
      <c r="B19438" s="151"/>
      <c r="M19438" s="160"/>
    </row>
    <row r="19439" spans="2:13" x14ac:dyDescent="0.25">
      <c r="B19439" s="151"/>
      <c r="M19439" s="160"/>
    </row>
    <row r="19440" spans="2:13" x14ac:dyDescent="0.25">
      <c r="B19440" s="151"/>
      <c r="M19440" s="160"/>
    </row>
    <row r="19441" spans="2:13" x14ac:dyDescent="0.25">
      <c r="B19441" s="151"/>
      <c r="M19441" s="160"/>
    </row>
    <row r="19442" spans="2:13" x14ac:dyDescent="0.25">
      <c r="B19442" s="151"/>
      <c r="M19442" s="160"/>
    </row>
    <row r="19443" spans="2:13" x14ac:dyDescent="0.25">
      <c r="B19443" s="151"/>
      <c r="M19443" s="160"/>
    </row>
    <row r="19444" spans="2:13" x14ac:dyDescent="0.25">
      <c r="B19444" s="151"/>
      <c r="M19444" s="160"/>
    </row>
    <row r="19445" spans="2:13" x14ac:dyDescent="0.25">
      <c r="B19445" s="151"/>
      <c r="M19445" s="160"/>
    </row>
    <row r="19446" spans="2:13" x14ac:dyDescent="0.25">
      <c r="B19446" s="151"/>
      <c r="M19446" s="160"/>
    </row>
    <row r="19447" spans="2:13" x14ac:dyDescent="0.25">
      <c r="B19447" s="151"/>
      <c r="M19447" s="160"/>
    </row>
    <row r="19448" spans="2:13" x14ac:dyDescent="0.25">
      <c r="B19448" s="151"/>
      <c r="M19448" s="160"/>
    </row>
    <row r="19449" spans="2:13" x14ac:dyDescent="0.25">
      <c r="B19449" s="151"/>
      <c r="M19449" s="160"/>
    </row>
    <row r="19450" spans="2:13" x14ac:dyDescent="0.25">
      <c r="B19450" s="151"/>
      <c r="M19450" s="160"/>
    </row>
    <row r="19451" spans="2:13" x14ac:dyDescent="0.25">
      <c r="B19451" s="151"/>
      <c r="M19451" s="160"/>
    </row>
    <row r="19452" spans="2:13" x14ac:dyDescent="0.25">
      <c r="B19452" s="151"/>
      <c r="M19452" s="160"/>
    </row>
    <row r="19453" spans="2:13" x14ac:dyDescent="0.25">
      <c r="B19453" s="151"/>
      <c r="M19453" s="160"/>
    </row>
    <row r="19454" spans="2:13" x14ac:dyDescent="0.25">
      <c r="B19454" s="151"/>
      <c r="M19454" s="160"/>
    </row>
    <row r="19455" spans="2:13" x14ac:dyDescent="0.25">
      <c r="B19455" s="151"/>
      <c r="M19455" s="160"/>
    </row>
    <row r="19456" spans="2:13" x14ac:dyDescent="0.25">
      <c r="B19456" s="151"/>
      <c r="M19456" s="160"/>
    </row>
    <row r="19457" spans="2:13" x14ac:dyDescent="0.25">
      <c r="B19457" s="151"/>
      <c r="M19457" s="160"/>
    </row>
    <row r="19458" spans="2:13" x14ac:dyDescent="0.25">
      <c r="B19458" s="151"/>
      <c r="M19458" s="160"/>
    </row>
    <row r="19459" spans="2:13" x14ac:dyDescent="0.25">
      <c r="B19459" s="151"/>
      <c r="M19459" s="160"/>
    </row>
    <row r="19460" spans="2:13" x14ac:dyDescent="0.25">
      <c r="B19460" s="151"/>
      <c r="M19460" s="160"/>
    </row>
    <row r="19461" spans="2:13" x14ac:dyDescent="0.25">
      <c r="B19461" s="151"/>
      <c r="M19461" s="160"/>
    </row>
    <row r="19462" spans="2:13" x14ac:dyDescent="0.25">
      <c r="B19462" s="151"/>
      <c r="M19462" s="160"/>
    </row>
    <row r="19463" spans="2:13" x14ac:dyDescent="0.25">
      <c r="B19463" s="151"/>
      <c r="M19463" s="160"/>
    </row>
    <row r="19464" spans="2:13" x14ac:dyDescent="0.25">
      <c r="B19464" s="151"/>
      <c r="M19464" s="160"/>
    </row>
    <row r="19465" spans="2:13" x14ac:dyDescent="0.25">
      <c r="B19465" s="151"/>
      <c r="M19465" s="160"/>
    </row>
    <row r="19466" spans="2:13" x14ac:dyDescent="0.25">
      <c r="B19466" s="151"/>
      <c r="M19466" s="160"/>
    </row>
    <row r="19467" spans="2:13" x14ac:dyDescent="0.25">
      <c r="B19467" s="151"/>
      <c r="M19467" s="160"/>
    </row>
    <row r="19468" spans="2:13" x14ac:dyDescent="0.25">
      <c r="B19468" s="151"/>
      <c r="M19468" s="160"/>
    </row>
    <row r="19469" spans="2:13" x14ac:dyDescent="0.25">
      <c r="B19469" s="151"/>
      <c r="M19469" s="160"/>
    </row>
    <row r="19470" spans="2:13" x14ac:dyDescent="0.25">
      <c r="B19470" s="151"/>
      <c r="M19470" s="160"/>
    </row>
    <row r="19471" spans="2:13" x14ac:dyDescent="0.25">
      <c r="B19471" s="151"/>
      <c r="M19471" s="160"/>
    </row>
    <row r="19472" spans="2:13" x14ac:dyDescent="0.25">
      <c r="B19472" s="151"/>
      <c r="M19472" s="160"/>
    </row>
    <row r="19473" spans="2:13" x14ac:dyDescent="0.25">
      <c r="B19473" s="151"/>
      <c r="M19473" s="160"/>
    </row>
    <row r="19474" spans="2:13" x14ac:dyDescent="0.25">
      <c r="B19474" s="151"/>
      <c r="M19474" s="160"/>
    </row>
    <row r="19475" spans="2:13" x14ac:dyDescent="0.25">
      <c r="B19475" s="151"/>
      <c r="M19475" s="160"/>
    </row>
    <row r="19476" spans="2:13" x14ac:dyDescent="0.25">
      <c r="B19476" s="151"/>
      <c r="M19476" s="160"/>
    </row>
    <row r="19477" spans="2:13" x14ac:dyDescent="0.25">
      <c r="B19477" s="151"/>
      <c r="M19477" s="160"/>
    </row>
    <row r="19478" spans="2:13" x14ac:dyDescent="0.25">
      <c r="B19478" s="151"/>
      <c r="M19478" s="160"/>
    </row>
    <row r="19479" spans="2:13" x14ac:dyDescent="0.25">
      <c r="B19479" s="151"/>
      <c r="M19479" s="160"/>
    </row>
    <row r="19480" spans="2:13" x14ac:dyDescent="0.25">
      <c r="B19480" s="151"/>
      <c r="M19480" s="160"/>
    </row>
    <row r="19481" spans="2:13" x14ac:dyDescent="0.25">
      <c r="B19481" s="151"/>
      <c r="M19481" s="160"/>
    </row>
    <row r="19482" spans="2:13" x14ac:dyDescent="0.25">
      <c r="B19482" s="151"/>
      <c r="M19482" s="160"/>
    </row>
    <row r="19483" spans="2:13" x14ac:dyDescent="0.25">
      <c r="B19483" s="151"/>
      <c r="M19483" s="160"/>
    </row>
    <row r="19484" spans="2:13" x14ac:dyDescent="0.25">
      <c r="B19484" s="151"/>
      <c r="M19484" s="160"/>
    </row>
    <row r="19485" spans="2:13" x14ac:dyDescent="0.25">
      <c r="B19485" s="151"/>
      <c r="M19485" s="160"/>
    </row>
    <row r="19486" spans="2:13" x14ac:dyDescent="0.25">
      <c r="B19486" s="151"/>
      <c r="M19486" s="160"/>
    </row>
    <row r="19487" spans="2:13" x14ac:dyDescent="0.25">
      <c r="B19487" s="151"/>
      <c r="M19487" s="160"/>
    </row>
    <row r="19488" spans="2:13" x14ac:dyDescent="0.25">
      <c r="B19488" s="151"/>
      <c r="M19488" s="160"/>
    </row>
    <row r="19489" spans="2:13" x14ac:dyDescent="0.25">
      <c r="B19489" s="151"/>
      <c r="M19489" s="160"/>
    </row>
    <row r="19490" spans="2:13" x14ac:dyDescent="0.25">
      <c r="B19490" s="151"/>
      <c r="M19490" s="160"/>
    </row>
    <row r="19491" spans="2:13" x14ac:dyDescent="0.25">
      <c r="B19491" s="151"/>
      <c r="M19491" s="160"/>
    </row>
    <row r="19492" spans="2:13" x14ac:dyDescent="0.25">
      <c r="B19492" s="151"/>
      <c r="M19492" s="160"/>
    </row>
    <row r="19493" spans="2:13" x14ac:dyDescent="0.25">
      <c r="B19493" s="151"/>
      <c r="M19493" s="160"/>
    </row>
    <row r="19494" spans="2:13" x14ac:dyDescent="0.25">
      <c r="B19494" s="151"/>
      <c r="M19494" s="160"/>
    </row>
    <row r="19495" spans="2:13" x14ac:dyDescent="0.25">
      <c r="B19495" s="151"/>
      <c r="M19495" s="160"/>
    </row>
    <row r="19496" spans="2:13" x14ac:dyDescent="0.25">
      <c r="B19496" s="151"/>
      <c r="M19496" s="160"/>
    </row>
    <row r="19497" spans="2:13" x14ac:dyDescent="0.25">
      <c r="B19497" s="151"/>
      <c r="M19497" s="160"/>
    </row>
    <row r="19498" spans="2:13" x14ac:dyDescent="0.25">
      <c r="B19498" s="151"/>
      <c r="M19498" s="160"/>
    </row>
    <row r="19499" spans="2:13" x14ac:dyDescent="0.25">
      <c r="B19499" s="151"/>
      <c r="M19499" s="160"/>
    </row>
    <row r="19500" spans="2:13" x14ac:dyDescent="0.25">
      <c r="B19500" s="151"/>
      <c r="M19500" s="160"/>
    </row>
    <row r="19501" spans="2:13" x14ac:dyDescent="0.25">
      <c r="B19501" s="151"/>
      <c r="M19501" s="160"/>
    </row>
    <row r="19502" spans="2:13" x14ac:dyDescent="0.25">
      <c r="B19502" s="151"/>
      <c r="M19502" s="160"/>
    </row>
    <row r="19503" spans="2:13" x14ac:dyDescent="0.25">
      <c r="B19503" s="151"/>
      <c r="M19503" s="160"/>
    </row>
    <row r="19504" spans="2:13" x14ac:dyDescent="0.25">
      <c r="B19504" s="151"/>
      <c r="M19504" s="160"/>
    </row>
    <row r="19505" spans="2:13" x14ac:dyDescent="0.25">
      <c r="B19505" s="151"/>
      <c r="M19505" s="160"/>
    </row>
    <row r="19506" spans="2:13" x14ac:dyDescent="0.25">
      <c r="B19506" s="151"/>
      <c r="M19506" s="160"/>
    </row>
    <row r="19507" spans="2:13" x14ac:dyDescent="0.25">
      <c r="B19507" s="151"/>
      <c r="M19507" s="160"/>
    </row>
    <row r="19508" spans="2:13" x14ac:dyDescent="0.25">
      <c r="B19508" s="151"/>
      <c r="M19508" s="160"/>
    </row>
    <row r="19509" spans="2:13" x14ac:dyDescent="0.25">
      <c r="B19509" s="151"/>
      <c r="M19509" s="160"/>
    </row>
    <row r="19510" spans="2:13" x14ac:dyDescent="0.25">
      <c r="B19510" s="151"/>
      <c r="M19510" s="160"/>
    </row>
    <row r="19511" spans="2:13" x14ac:dyDescent="0.25">
      <c r="B19511" s="151"/>
      <c r="M19511" s="160"/>
    </row>
    <row r="19512" spans="2:13" x14ac:dyDescent="0.25">
      <c r="B19512" s="151"/>
      <c r="M19512" s="160"/>
    </row>
    <row r="19513" spans="2:13" x14ac:dyDescent="0.25">
      <c r="B19513" s="151"/>
      <c r="M19513" s="160"/>
    </row>
    <row r="19514" spans="2:13" x14ac:dyDescent="0.25">
      <c r="B19514" s="151"/>
      <c r="M19514" s="160"/>
    </row>
    <row r="19515" spans="2:13" x14ac:dyDescent="0.25">
      <c r="B19515" s="151"/>
      <c r="M19515" s="160"/>
    </row>
    <row r="19516" spans="2:13" x14ac:dyDescent="0.25">
      <c r="B19516" s="151"/>
      <c r="M19516" s="160"/>
    </row>
    <row r="19517" spans="2:13" x14ac:dyDescent="0.25">
      <c r="B19517" s="151"/>
      <c r="M19517" s="160"/>
    </row>
    <row r="19518" spans="2:13" x14ac:dyDescent="0.25">
      <c r="B19518" s="151"/>
      <c r="M19518" s="160"/>
    </row>
    <row r="19519" spans="2:13" x14ac:dyDescent="0.25">
      <c r="B19519" s="151"/>
      <c r="M19519" s="160"/>
    </row>
    <row r="19520" spans="2:13" x14ac:dyDescent="0.25">
      <c r="B19520" s="151"/>
      <c r="M19520" s="160"/>
    </row>
    <row r="19521" spans="2:13" x14ac:dyDescent="0.25">
      <c r="B19521" s="151"/>
      <c r="M19521" s="160"/>
    </row>
    <row r="19522" spans="2:13" x14ac:dyDescent="0.25">
      <c r="B19522" s="151"/>
      <c r="M19522" s="160"/>
    </row>
    <row r="19523" spans="2:13" x14ac:dyDescent="0.25">
      <c r="B19523" s="151"/>
      <c r="M19523" s="160"/>
    </row>
    <row r="19524" spans="2:13" x14ac:dyDescent="0.25">
      <c r="B19524" s="151"/>
      <c r="M19524" s="160"/>
    </row>
    <row r="19525" spans="2:13" x14ac:dyDescent="0.25">
      <c r="B19525" s="151"/>
      <c r="M19525" s="160"/>
    </row>
    <row r="19526" spans="2:13" x14ac:dyDescent="0.25">
      <c r="B19526" s="151"/>
      <c r="M19526" s="160"/>
    </row>
    <row r="19527" spans="2:13" x14ac:dyDescent="0.25">
      <c r="B19527" s="151"/>
      <c r="M19527" s="160"/>
    </row>
    <row r="19528" spans="2:13" x14ac:dyDescent="0.25">
      <c r="B19528" s="151"/>
      <c r="M19528" s="160"/>
    </row>
    <row r="19529" spans="2:13" x14ac:dyDescent="0.25">
      <c r="B19529" s="151"/>
      <c r="M19529" s="160"/>
    </row>
    <row r="19530" spans="2:13" x14ac:dyDescent="0.25">
      <c r="B19530" s="151"/>
      <c r="M19530" s="160"/>
    </row>
    <row r="19531" spans="2:13" x14ac:dyDescent="0.25">
      <c r="B19531" s="151"/>
      <c r="M19531" s="160"/>
    </row>
    <row r="19532" spans="2:13" x14ac:dyDescent="0.25">
      <c r="B19532" s="151"/>
      <c r="M19532" s="160"/>
    </row>
    <row r="19533" spans="2:13" x14ac:dyDescent="0.25">
      <c r="B19533" s="151"/>
      <c r="M19533" s="160"/>
    </row>
    <row r="19534" spans="2:13" x14ac:dyDescent="0.25">
      <c r="B19534" s="151"/>
      <c r="M19534" s="160"/>
    </row>
    <row r="19535" spans="2:13" x14ac:dyDescent="0.25">
      <c r="B19535" s="151"/>
      <c r="M19535" s="160"/>
    </row>
    <row r="19536" spans="2:13" x14ac:dyDescent="0.25">
      <c r="B19536" s="151"/>
      <c r="M19536" s="160"/>
    </row>
    <row r="19537" spans="2:13" x14ac:dyDescent="0.25">
      <c r="B19537" s="151"/>
      <c r="M19537" s="160"/>
    </row>
    <row r="19538" spans="2:13" x14ac:dyDescent="0.25">
      <c r="B19538" s="151"/>
      <c r="M19538" s="160"/>
    </row>
    <row r="19539" spans="2:13" x14ac:dyDescent="0.25">
      <c r="B19539" s="151"/>
      <c r="M19539" s="160"/>
    </row>
    <row r="19540" spans="2:13" x14ac:dyDescent="0.25">
      <c r="B19540" s="151"/>
      <c r="M19540" s="160"/>
    </row>
    <row r="19541" spans="2:13" x14ac:dyDescent="0.25">
      <c r="B19541" s="151"/>
      <c r="M19541" s="160"/>
    </row>
    <row r="19542" spans="2:13" x14ac:dyDescent="0.25">
      <c r="B19542" s="151"/>
      <c r="M19542" s="160"/>
    </row>
    <row r="19543" spans="2:13" x14ac:dyDescent="0.25">
      <c r="B19543" s="151"/>
      <c r="M19543" s="160"/>
    </row>
    <row r="19544" spans="2:13" x14ac:dyDescent="0.25">
      <c r="B19544" s="151"/>
      <c r="M19544" s="160"/>
    </row>
    <row r="19545" spans="2:13" x14ac:dyDescent="0.25">
      <c r="B19545" s="151"/>
      <c r="M19545" s="160"/>
    </row>
    <row r="19546" spans="2:13" x14ac:dyDescent="0.25">
      <c r="B19546" s="151"/>
      <c r="M19546" s="160"/>
    </row>
    <row r="19547" spans="2:13" x14ac:dyDescent="0.25">
      <c r="B19547" s="151"/>
      <c r="M19547" s="160"/>
    </row>
    <row r="19548" spans="2:13" x14ac:dyDescent="0.25">
      <c r="B19548" s="151"/>
      <c r="M19548" s="160"/>
    </row>
    <row r="19549" spans="2:13" x14ac:dyDescent="0.25">
      <c r="B19549" s="151"/>
      <c r="M19549" s="160"/>
    </row>
    <row r="19550" spans="2:13" x14ac:dyDescent="0.25">
      <c r="B19550" s="151"/>
      <c r="M19550" s="160"/>
    </row>
    <row r="19551" spans="2:13" x14ac:dyDescent="0.25">
      <c r="B19551" s="151"/>
      <c r="M19551" s="160"/>
    </row>
    <row r="19552" spans="2:13" x14ac:dyDescent="0.25">
      <c r="B19552" s="151"/>
      <c r="M19552" s="160"/>
    </row>
    <row r="19553" spans="2:13" x14ac:dyDescent="0.25">
      <c r="B19553" s="151"/>
      <c r="M19553" s="160"/>
    </row>
    <row r="19554" spans="2:13" x14ac:dyDescent="0.25">
      <c r="B19554" s="151"/>
      <c r="M19554" s="160"/>
    </row>
    <row r="19555" spans="2:13" x14ac:dyDescent="0.25">
      <c r="B19555" s="151"/>
      <c r="M19555" s="160"/>
    </row>
    <row r="19556" spans="2:13" x14ac:dyDescent="0.25">
      <c r="B19556" s="151"/>
      <c r="M19556" s="160"/>
    </row>
    <row r="19557" spans="2:13" x14ac:dyDescent="0.25">
      <c r="B19557" s="151"/>
      <c r="M19557" s="160"/>
    </row>
    <row r="19558" spans="2:13" x14ac:dyDescent="0.25">
      <c r="B19558" s="151"/>
      <c r="M19558" s="160"/>
    </row>
    <row r="19559" spans="2:13" x14ac:dyDescent="0.25">
      <c r="B19559" s="151"/>
      <c r="M19559" s="160"/>
    </row>
    <row r="19560" spans="2:13" x14ac:dyDescent="0.25">
      <c r="B19560" s="151"/>
      <c r="M19560" s="160"/>
    </row>
    <row r="19561" spans="2:13" x14ac:dyDescent="0.25">
      <c r="B19561" s="151"/>
      <c r="M19561" s="160"/>
    </row>
    <row r="19562" spans="2:13" x14ac:dyDescent="0.25">
      <c r="B19562" s="151"/>
      <c r="M19562" s="160"/>
    </row>
    <row r="19563" spans="2:13" x14ac:dyDescent="0.25">
      <c r="B19563" s="151"/>
      <c r="M19563" s="160"/>
    </row>
    <row r="19564" spans="2:13" x14ac:dyDescent="0.25">
      <c r="B19564" s="151"/>
      <c r="M19564" s="160"/>
    </row>
    <row r="19565" spans="2:13" x14ac:dyDescent="0.25">
      <c r="B19565" s="151"/>
      <c r="M19565" s="160"/>
    </row>
    <row r="19566" spans="2:13" x14ac:dyDescent="0.25">
      <c r="B19566" s="151"/>
      <c r="M19566" s="160"/>
    </row>
    <row r="19567" spans="2:13" x14ac:dyDescent="0.25">
      <c r="B19567" s="151"/>
      <c r="M19567" s="160"/>
    </row>
    <row r="19568" spans="2:13" x14ac:dyDescent="0.25">
      <c r="B19568" s="151"/>
      <c r="M19568" s="160"/>
    </row>
    <row r="19569" spans="2:13" x14ac:dyDescent="0.25">
      <c r="B19569" s="151"/>
      <c r="M19569" s="160"/>
    </row>
    <row r="19570" spans="2:13" x14ac:dyDescent="0.25">
      <c r="B19570" s="151"/>
      <c r="M19570" s="160"/>
    </row>
    <row r="19571" spans="2:13" x14ac:dyDescent="0.25">
      <c r="B19571" s="151"/>
      <c r="M19571" s="160"/>
    </row>
    <row r="19572" spans="2:13" x14ac:dyDescent="0.25">
      <c r="B19572" s="151"/>
      <c r="M19572" s="160"/>
    </row>
    <row r="19573" spans="2:13" x14ac:dyDescent="0.25">
      <c r="B19573" s="151"/>
      <c r="M19573" s="160"/>
    </row>
    <row r="19574" spans="2:13" x14ac:dyDescent="0.25">
      <c r="B19574" s="151"/>
      <c r="M19574" s="160"/>
    </row>
    <row r="19575" spans="2:13" x14ac:dyDescent="0.25">
      <c r="B19575" s="151"/>
      <c r="M19575" s="160"/>
    </row>
    <row r="19576" spans="2:13" x14ac:dyDescent="0.25">
      <c r="B19576" s="151"/>
      <c r="M19576" s="160"/>
    </row>
    <row r="19577" spans="2:13" x14ac:dyDescent="0.25">
      <c r="B19577" s="151"/>
      <c r="M19577" s="160"/>
    </row>
    <row r="19578" spans="2:13" x14ac:dyDescent="0.25">
      <c r="B19578" s="151"/>
      <c r="M19578" s="160"/>
    </row>
    <row r="19579" spans="2:13" x14ac:dyDescent="0.25">
      <c r="B19579" s="151"/>
      <c r="M19579" s="160"/>
    </row>
    <row r="19580" spans="2:13" x14ac:dyDescent="0.25">
      <c r="B19580" s="151"/>
      <c r="M19580" s="160"/>
    </row>
    <row r="19581" spans="2:13" x14ac:dyDescent="0.25">
      <c r="B19581" s="151"/>
      <c r="M19581" s="160"/>
    </row>
    <row r="19582" spans="2:13" x14ac:dyDescent="0.25">
      <c r="B19582" s="151"/>
      <c r="M19582" s="160"/>
    </row>
    <row r="19583" spans="2:13" x14ac:dyDescent="0.25">
      <c r="B19583" s="151"/>
      <c r="M19583" s="160"/>
    </row>
    <row r="19584" spans="2:13" x14ac:dyDescent="0.25">
      <c r="B19584" s="151"/>
      <c r="M19584" s="160"/>
    </row>
    <row r="19585" spans="2:13" x14ac:dyDescent="0.25">
      <c r="B19585" s="151"/>
      <c r="M19585" s="160"/>
    </row>
    <row r="19586" spans="2:13" x14ac:dyDescent="0.25">
      <c r="B19586" s="151"/>
      <c r="M19586" s="160"/>
    </row>
    <row r="19587" spans="2:13" x14ac:dyDescent="0.25">
      <c r="B19587" s="151"/>
      <c r="M19587" s="160"/>
    </row>
    <row r="19588" spans="2:13" x14ac:dyDescent="0.25">
      <c r="B19588" s="151"/>
      <c r="M19588" s="160"/>
    </row>
    <row r="19589" spans="2:13" x14ac:dyDescent="0.25">
      <c r="B19589" s="151"/>
      <c r="M19589" s="160"/>
    </row>
    <row r="19590" spans="2:13" x14ac:dyDescent="0.25">
      <c r="B19590" s="151"/>
      <c r="M19590" s="160"/>
    </row>
    <row r="19591" spans="2:13" x14ac:dyDescent="0.25">
      <c r="B19591" s="151"/>
      <c r="M19591" s="160"/>
    </row>
    <row r="19592" spans="2:13" x14ac:dyDescent="0.25">
      <c r="B19592" s="151"/>
      <c r="M19592" s="160"/>
    </row>
    <row r="19593" spans="2:13" x14ac:dyDescent="0.25">
      <c r="B19593" s="151"/>
      <c r="M19593" s="160"/>
    </row>
    <row r="19594" spans="2:13" x14ac:dyDescent="0.25">
      <c r="B19594" s="151"/>
      <c r="M19594" s="160"/>
    </row>
    <row r="19595" spans="2:13" x14ac:dyDescent="0.25">
      <c r="B19595" s="151"/>
      <c r="M19595" s="160"/>
    </row>
    <row r="19596" spans="2:13" x14ac:dyDescent="0.25">
      <c r="B19596" s="151"/>
      <c r="M19596" s="160"/>
    </row>
    <row r="19597" spans="2:13" x14ac:dyDescent="0.25">
      <c r="B19597" s="151"/>
      <c r="M19597" s="160"/>
    </row>
    <row r="19598" spans="2:13" x14ac:dyDescent="0.25">
      <c r="B19598" s="151"/>
      <c r="M19598" s="160"/>
    </row>
    <row r="19599" spans="2:13" x14ac:dyDescent="0.25">
      <c r="B19599" s="151"/>
      <c r="M19599" s="160"/>
    </row>
    <row r="19600" spans="2:13" x14ac:dyDescent="0.25">
      <c r="B19600" s="151"/>
      <c r="M19600" s="160"/>
    </row>
    <row r="19601" spans="2:13" x14ac:dyDescent="0.25">
      <c r="B19601" s="151"/>
      <c r="M19601" s="160"/>
    </row>
    <row r="19602" spans="2:13" x14ac:dyDescent="0.25">
      <c r="B19602" s="151"/>
      <c r="M19602" s="160"/>
    </row>
    <row r="19603" spans="2:13" x14ac:dyDescent="0.25">
      <c r="B19603" s="151"/>
      <c r="M19603" s="160"/>
    </row>
    <row r="19604" spans="2:13" x14ac:dyDescent="0.25">
      <c r="B19604" s="151"/>
      <c r="M19604" s="160"/>
    </row>
    <row r="19605" spans="2:13" x14ac:dyDescent="0.25">
      <c r="B19605" s="151"/>
      <c r="M19605" s="160"/>
    </row>
    <row r="19606" spans="2:13" x14ac:dyDescent="0.25">
      <c r="B19606" s="151"/>
      <c r="M19606" s="160"/>
    </row>
    <row r="19607" spans="2:13" x14ac:dyDescent="0.25">
      <c r="B19607" s="151"/>
      <c r="M19607" s="160"/>
    </row>
    <row r="19608" spans="2:13" x14ac:dyDescent="0.25">
      <c r="B19608" s="151"/>
      <c r="M19608" s="160"/>
    </row>
    <row r="19609" spans="2:13" x14ac:dyDescent="0.25">
      <c r="B19609" s="151"/>
      <c r="M19609" s="160"/>
    </row>
    <row r="19610" spans="2:13" x14ac:dyDescent="0.25">
      <c r="B19610" s="151"/>
      <c r="M19610" s="160"/>
    </row>
    <row r="19611" spans="2:13" x14ac:dyDescent="0.25">
      <c r="B19611" s="151"/>
      <c r="M19611" s="160"/>
    </row>
    <row r="19612" spans="2:13" x14ac:dyDescent="0.25">
      <c r="B19612" s="151"/>
      <c r="M19612" s="160"/>
    </row>
    <row r="19613" spans="2:13" x14ac:dyDescent="0.25">
      <c r="B19613" s="151"/>
      <c r="M19613" s="160"/>
    </row>
    <row r="19614" spans="2:13" x14ac:dyDescent="0.25">
      <c r="B19614" s="151"/>
      <c r="M19614" s="160"/>
    </row>
    <row r="19615" spans="2:13" x14ac:dyDescent="0.25">
      <c r="B19615" s="151"/>
      <c r="M19615" s="160"/>
    </row>
    <row r="19616" spans="2:13" x14ac:dyDescent="0.25">
      <c r="B19616" s="151"/>
      <c r="M19616" s="160"/>
    </row>
    <row r="19617" spans="2:13" x14ac:dyDescent="0.25">
      <c r="B19617" s="151"/>
      <c r="M19617" s="160"/>
    </row>
    <row r="19618" spans="2:13" x14ac:dyDescent="0.25">
      <c r="B19618" s="151"/>
      <c r="M19618" s="160"/>
    </row>
    <row r="19619" spans="2:13" x14ac:dyDescent="0.25">
      <c r="B19619" s="151"/>
      <c r="M19619" s="160"/>
    </row>
    <row r="19620" spans="2:13" x14ac:dyDescent="0.25">
      <c r="B19620" s="151"/>
      <c r="M19620" s="160"/>
    </row>
    <row r="19621" spans="2:13" x14ac:dyDescent="0.25">
      <c r="B19621" s="151"/>
      <c r="M19621" s="160"/>
    </row>
    <row r="19622" spans="2:13" x14ac:dyDescent="0.25">
      <c r="B19622" s="151"/>
      <c r="M19622" s="160"/>
    </row>
    <row r="19623" spans="2:13" x14ac:dyDescent="0.25">
      <c r="B19623" s="151"/>
      <c r="M19623" s="160"/>
    </row>
    <row r="19624" spans="2:13" x14ac:dyDescent="0.25">
      <c r="B19624" s="151"/>
      <c r="M19624" s="160"/>
    </row>
    <row r="19625" spans="2:13" x14ac:dyDescent="0.25">
      <c r="B19625" s="151"/>
      <c r="M19625" s="160"/>
    </row>
    <row r="19626" spans="2:13" x14ac:dyDescent="0.25">
      <c r="B19626" s="151"/>
      <c r="M19626" s="160"/>
    </row>
    <row r="19627" spans="2:13" x14ac:dyDescent="0.25">
      <c r="B19627" s="151"/>
      <c r="M19627" s="160"/>
    </row>
    <row r="19628" spans="2:13" x14ac:dyDescent="0.25">
      <c r="B19628" s="151"/>
      <c r="M19628" s="160"/>
    </row>
    <row r="19629" spans="2:13" x14ac:dyDescent="0.25">
      <c r="B19629" s="151"/>
      <c r="M19629" s="160"/>
    </row>
    <row r="19630" spans="2:13" x14ac:dyDescent="0.25">
      <c r="B19630" s="151"/>
      <c r="M19630" s="160"/>
    </row>
    <row r="19631" spans="2:13" x14ac:dyDescent="0.25">
      <c r="B19631" s="151"/>
      <c r="M19631" s="160"/>
    </row>
    <row r="19632" spans="2:13" x14ac:dyDescent="0.25">
      <c r="B19632" s="151"/>
      <c r="M19632" s="160"/>
    </row>
    <row r="19633" spans="2:13" x14ac:dyDescent="0.25">
      <c r="B19633" s="151"/>
      <c r="M19633" s="160"/>
    </row>
    <row r="19634" spans="2:13" x14ac:dyDescent="0.25">
      <c r="B19634" s="151"/>
      <c r="M19634" s="160"/>
    </row>
    <row r="19635" spans="2:13" x14ac:dyDescent="0.25">
      <c r="B19635" s="151"/>
      <c r="M19635" s="160"/>
    </row>
    <row r="19636" spans="2:13" x14ac:dyDescent="0.25">
      <c r="B19636" s="151"/>
      <c r="M19636" s="160"/>
    </row>
    <row r="19637" spans="2:13" x14ac:dyDescent="0.25">
      <c r="B19637" s="151"/>
      <c r="M19637" s="160"/>
    </row>
    <row r="19638" spans="2:13" x14ac:dyDescent="0.25">
      <c r="B19638" s="151"/>
      <c r="M19638" s="160"/>
    </row>
    <row r="19639" spans="2:13" x14ac:dyDescent="0.25">
      <c r="B19639" s="151"/>
      <c r="M19639" s="160"/>
    </row>
    <row r="19640" spans="2:13" x14ac:dyDescent="0.25">
      <c r="B19640" s="151"/>
      <c r="M19640" s="160"/>
    </row>
    <row r="19641" spans="2:13" x14ac:dyDescent="0.25">
      <c r="B19641" s="151"/>
      <c r="M19641" s="160"/>
    </row>
    <row r="19642" spans="2:13" x14ac:dyDescent="0.25">
      <c r="B19642" s="151"/>
      <c r="M19642" s="160"/>
    </row>
    <row r="19643" spans="2:13" x14ac:dyDescent="0.25">
      <c r="B19643" s="151"/>
      <c r="M19643" s="160"/>
    </row>
    <row r="19644" spans="2:13" x14ac:dyDescent="0.25">
      <c r="B19644" s="151"/>
      <c r="M19644" s="160"/>
    </row>
    <row r="19645" spans="2:13" x14ac:dyDescent="0.25">
      <c r="B19645" s="151"/>
      <c r="M19645" s="160"/>
    </row>
    <row r="19646" spans="2:13" x14ac:dyDescent="0.25">
      <c r="B19646" s="151"/>
      <c r="M19646" s="160"/>
    </row>
    <row r="19647" spans="2:13" x14ac:dyDescent="0.25">
      <c r="B19647" s="151"/>
      <c r="M19647" s="160"/>
    </row>
    <row r="19648" spans="2:13" x14ac:dyDescent="0.25">
      <c r="B19648" s="151"/>
      <c r="M19648" s="160"/>
    </row>
    <row r="19649" spans="2:13" x14ac:dyDescent="0.25">
      <c r="B19649" s="151"/>
      <c r="M19649" s="160"/>
    </row>
    <row r="19650" spans="2:13" x14ac:dyDescent="0.25">
      <c r="B19650" s="151"/>
      <c r="M19650" s="160"/>
    </row>
    <row r="19651" spans="2:13" x14ac:dyDescent="0.25">
      <c r="B19651" s="151"/>
      <c r="M19651" s="160"/>
    </row>
    <row r="19652" spans="2:13" x14ac:dyDescent="0.25">
      <c r="B19652" s="151"/>
      <c r="M19652" s="160"/>
    </row>
    <row r="19653" spans="2:13" x14ac:dyDescent="0.25">
      <c r="B19653" s="151"/>
      <c r="M19653" s="160"/>
    </row>
    <row r="19654" spans="2:13" x14ac:dyDescent="0.25">
      <c r="B19654" s="151"/>
      <c r="M19654" s="160"/>
    </row>
    <row r="19655" spans="2:13" x14ac:dyDescent="0.25">
      <c r="B19655" s="151"/>
      <c r="M19655" s="160"/>
    </row>
    <row r="19656" spans="2:13" x14ac:dyDescent="0.25">
      <c r="B19656" s="151"/>
      <c r="M19656" s="160"/>
    </row>
    <row r="19657" spans="2:13" x14ac:dyDescent="0.25">
      <c r="B19657" s="151"/>
      <c r="M19657" s="160"/>
    </row>
    <row r="19658" spans="2:13" x14ac:dyDescent="0.25">
      <c r="B19658" s="151"/>
      <c r="M19658" s="160"/>
    </row>
    <row r="19659" spans="2:13" x14ac:dyDescent="0.25">
      <c r="B19659" s="151"/>
      <c r="M19659" s="160"/>
    </row>
    <row r="19660" spans="2:13" x14ac:dyDescent="0.25">
      <c r="B19660" s="151"/>
      <c r="M19660" s="160"/>
    </row>
    <row r="19661" spans="2:13" x14ac:dyDescent="0.25">
      <c r="B19661" s="151"/>
      <c r="M19661" s="160"/>
    </row>
    <row r="19662" spans="2:13" x14ac:dyDescent="0.25">
      <c r="B19662" s="151"/>
      <c r="M19662" s="160"/>
    </row>
    <row r="19663" spans="2:13" x14ac:dyDescent="0.25">
      <c r="B19663" s="151"/>
      <c r="M19663" s="160"/>
    </row>
    <row r="19664" spans="2:13" x14ac:dyDescent="0.25">
      <c r="B19664" s="151"/>
      <c r="M19664" s="160"/>
    </row>
    <row r="19665" spans="2:13" x14ac:dyDescent="0.25">
      <c r="B19665" s="151"/>
      <c r="M19665" s="160"/>
    </row>
    <row r="19666" spans="2:13" x14ac:dyDescent="0.25">
      <c r="B19666" s="151"/>
      <c r="M19666" s="160"/>
    </row>
    <row r="19667" spans="2:13" x14ac:dyDescent="0.25">
      <c r="B19667" s="151"/>
      <c r="M19667" s="160"/>
    </row>
    <row r="19668" spans="2:13" x14ac:dyDescent="0.25">
      <c r="B19668" s="151"/>
      <c r="M19668" s="160"/>
    </row>
    <row r="19669" spans="2:13" x14ac:dyDescent="0.25">
      <c r="B19669" s="151"/>
      <c r="M19669" s="160"/>
    </row>
    <row r="19670" spans="2:13" x14ac:dyDescent="0.25">
      <c r="B19670" s="151"/>
      <c r="M19670" s="160"/>
    </row>
    <row r="19671" spans="2:13" x14ac:dyDescent="0.25">
      <c r="B19671" s="151"/>
      <c r="M19671" s="160"/>
    </row>
    <row r="19672" spans="2:13" x14ac:dyDescent="0.25">
      <c r="B19672" s="151"/>
      <c r="M19672" s="160"/>
    </row>
    <row r="19673" spans="2:13" x14ac:dyDescent="0.25">
      <c r="B19673" s="151"/>
      <c r="M19673" s="160"/>
    </row>
    <row r="19674" spans="2:13" x14ac:dyDescent="0.25">
      <c r="B19674" s="151"/>
      <c r="M19674" s="160"/>
    </row>
    <row r="19675" spans="2:13" x14ac:dyDescent="0.25">
      <c r="B19675" s="151"/>
      <c r="M19675" s="160"/>
    </row>
    <row r="19676" spans="2:13" x14ac:dyDescent="0.25">
      <c r="B19676" s="151"/>
      <c r="M19676" s="160"/>
    </row>
    <row r="19677" spans="2:13" x14ac:dyDescent="0.25">
      <c r="B19677" s="151"/>
      <c r="M19677" s="160"/>
    </row>
    <row r="19678" spans="2:13" x14ac:dyDescent="0.25">
      <c r="B19678" s="151"/>
      <c r="M19678" s="160"/>
    </row>
    <row r="19679" spans="2:13" x14ac:dyDescent="0.25">
      <c r="B19679" s="151"/>
      <c r="M19679" s="160"/>
    </row>
    <row r="19680" spans="2:13" x14ac:dyDescent="0.25">
      <c r="B19680" s="151"/>
      <c r="M19680" s="160"/>
    </row>
    <row r="19681" spans="2:13" x14ac:dyDescent="0.25">
      <c r="B19681" s="151"/>
      <c r="M19681" s="160"/>
    </row>
    <row r="19682" spans="2:13" x14ac:dyDescent="0.25">
      <c r="B19682" s="151"/>
      <c r="M19682" s="160"/>
    </row>
    <row r="19683" spans="2:13" x14ac:dyDescent="0.25">
      <c r="B19683" s="151"/>
      <c r="M19683" s="160"/>
    </row>
    <row r="19684" spans="2:13" x14ac:dyDescent="0.25">
      <c r="B19684" s="151"/>
      <c r="M19684" s="160"/>
    </row>
    <row r="19685" spans="2:13" x14ac:dyDescent="0.25">
      <c r="B19685" s="151"/>
      <c r="M19685" s="160"/>
    </row>
    <row r="19686" spans="2:13" x14ac:dyDescent="0.25">
      <c r="B19686" s="151"/>
      <c r="M19686" s="160"/>
    </row>
    <row r="19687" spans="2:13" x14ac:dyDescent="0.25">
      <c r="B19687" s="151"/>
      <c r="M19687" s="160"/>
    </row>
    <row r="19688" spans="2:13" x14ac:dyDescent="0.25">
      <c r="B19688" s="151"/>
      <c r="M19688" s="160"/>
    </row>
    <row r="19689" spans="2:13" x14ac:dyDescent="0.25">
      <c r="B19689" s="151"/>
      <c r="M19689" s="160"/>
    </row>
    <row r="19690" spans="2:13" x14ac:dyDescent="0.25">
      <c r="B19690" s="151"/>
      <c r="M19690" s="160"/>
    </row>
    <row r="19691" spans="2:13" x14ac:dyDescent="0.25">
      <c r="B19691" s="151"/>
      <c r="M19691" s="160"/>
    </row>
    <row r="19692" spans="2:13" x14ac:dyDescent="0.25">
      <c r="B19692" s="151"/>
      <c r="M19692" s="160"/>
    </row>
    <row r="19693" spans="2:13" x14ac:dyDescent="0.25">
      <c r="B19693" s="151"/>
      <c r="M19693" s="160"/>
    </row>
    <row r="19694" spans="2:13" x14ac:dyDescent="0.25">
      <c r="B19694" s="151"/>
      <c r="M19694" s="160"/>
    </row>
    <row r="19695" spans="2:13" x14ac:dyDescent="0.25">
      <c r="B19695" s="151"/>
      <c r="M19695" s="160"/>
    </row>
    <row r="19696" spans="2:13" x14ac:dyDescent="0.25">
      <c r="B19696" s="151"/>
      <c r="M19696" s="160"/>
    </row>
    <row r="19697" spans="2:13" x14ac:dyDescent="0.25">
      <c r="B19697" s="151"/>
      <c r="M19697" s="160"/>
    </row>
    <row r="19698" spans="2:13" x14ac:dyDescent="0.25">
      <c r="B19698" s="151"/>
      <c r="M19698" s="160"/>
    </row>
    <row r="19699" spans="2:13" x14ac:dyDescent="0.25">
      <c r="B19699" s="151"/>
      <c r="M19699" s="160"/>
    </row>
    <row r="19700" spans="2:13" x14ac:dyDescent="0.25">
      <c r="B19700" s="151"/>
      <c r="M19700" s="160"/>
    </row>
    <row r="19701" spans="2:13" x14ac:dyDescent="0.25">
      <c r="B19701" s="151"/>
      <c r="M19701" s="160"/>
    </row>
    <row r="19702" spans="2:13" x14ac:dyDescent="0.25">
      <c r="B19702" s="151"/>
      <c r="M19702" s="160"/>
    </row>
    <row r="19703" spans="2:13" x14ac:dyDescent="0.25">
      <c r="B19703" s="151"/>
      <c r="M19703" s="160"/>
    </row>
    <row r="19704" spans="2:13" x14ac:dyDescent="0.25">
      <c r="B19704" s="151"/>
      <c r="M19704" s="160"/>
    </row>
    <row r="19705" spans="2:13" x14ac:dyDescent="0.25">
      <c r="B19705" s="151"/>
      <c r="M19705" s="160"/>
    </row>
    <row r="19706" spans="2:13" x14ac:dyDescent="0.25">
      <c r="B19706" s="151"/>
      <c r="M19706" s="160"/>
    </row>
    <row r="19707" spans="2:13" x14ac:dyDescent="0.25">
      <c r="B19707" s="151"/>
      <c r="M19707" s="160"/>
    </row>
    <row r="19708" spans="2:13" x14ac:dyDescent="0.25">
      <c r="B19708" s="151"/>
      <c r="M19708" s="160"/>
    </row>
    <row r="19709" spans="2:13" x14ac:dyDescent="0.25">
      <c r="B19709" s="151"/>
      <c r="M19709" s="160"/>
    </row>
    <row r="19710" spans="2:13" x14ac:dyDescent="0.25">
      <c r="B19710" s="151"/>
      <c r="M19710" s="160"/>
    </row>
    <row r="19711" spans="2:13" x14ac:dyDescent="0.25">
      <c r="B19711" s="151"/>
      <c r="M19711" s="160"/>
    </row>
    <row r="19712" spans="2:13" x14ac:dyDescent="0.25">
      <c r="B19712" s="151"/>
      <c r="M19712" s="160"/>
    </row>
    <row r="19713" spans="2:13" x14ac:dyDescent="0.25">
      <c r="B19713" s="151"/>
      <c r="M19713" s="160"/>
    </row>
    <row r="19714" spans="2:13" x14ac:dyDescent="0.25">
      <c r="B19714" s="151"/>
      <c r="M19714" s="160"/>
    </row>
    <row r="19715" spans="2:13" x14ac:dyDescent="0.25">
      <c r="B19715" s="151"/>
      <c r="M19715" s="160"/>
    </row>
    <row r="19716" spans="2:13" x14ac:dyDescent="0.25">
      <c r="B19716" s="151"/>
      <c r="M19716" s="160"/>
    </row>
    <row r="19717" spans="2:13" x14ac:dyDescent="0.25">
      <c r="B19717" s="151"/>
      <c r="M19717" s="160"/>
    </row>
    <row r="19718" spans="2:13" x14ac:dyDescent="0.25">
      <c r="B19718" s="151"/>
      <c r="M19718" s="160"/>
    </row>
    <row r="19719" spans="2:13" x14ac:dyDescent="0.25">
      <c r="B19719" s="151"/>
      <c r="M19719" s="160"/>
    </row>
    <row r="19720" spans="2:13" x14ac:dyDescent="0.25">
      <c r="B19720" s="151"/>
      <c r="M19720" s="160"/>
    </row>
    <row r="19721" spans="2:13" x14ac:dyDescent="0.25">
      <c r="B19721" s="151"/>
      <c r="M19721" s="160"/>
    </row>
    <row r="19722" spans="2:13" x14ac:dyDescent="0.25">
      <c r="B19722" s="151"/>
      <c r="M19722" s="160"/>
    </row>
    <row r="19723" spans="2:13" x14ac:dyDescent="0.25">
      <c r="B19723" s="151"/>
      <c r="M19723" s="160"/>
    </row>
    <row r="19724" spans="2:13" x14ac:dyDescent="0.25">
      <c r="B19724" s="151"/>
      <c r="M19724" s="160"/>
    </row>
    <row r="19725" spans="2:13" x14ac:dyDescent="0.25">
      <c r="B19725" s="151"/>
      <c r="M19725" s="160"/>
    </row>
    <row r="19726" spans="2:13" x14ac:dyDescent="0.25">
      <c r="B19726" s="151"/>
      <c r="M19726" s="160"/>
    </row>
    <row r="19727" spans="2:13" x14ac:dyDescent="0.25">
      <c r="B19727" s="151"/>
      <c r="M19727" s="160"/>
    </row>
    <row r="19728" spans="2:13" x14ac:dyDescent="0.25">
      <c r="B19728" s="151"/>
      <c r="M19728" s="160"/>
    </row>
    <row r="19729" spans="2:13" x14ac:dyDescent="0.25">
      <c r="B19729" s="151"/>
      <c r="M19729" s="160"/>
    </row>
    <row r="19730" spans="2:13" x14ac:dyDescent="0.25">
      <c r="B19730" s="151"/>
      <c r="M19730" s="160"/>
    </row>
    <row r="19731" spans="2:13" x14ac:dyDescent="0.25">
      <c r="B19731" s="151"/>
      <c r="M19731" s="160"/>
    </row>
    <row r="19732" spans="2:13" x14ac:dyDescent="0.25">
      <c r="B19732" s="151"/>
      <c r="M19732" s="160"/>
    </row>
    <row r="19733" spans="2:13" x14ac:dyDescent="0.25">
      <c r="B19733" s="151"/>
      <c r="M19733" s="160"/>
    </row>
    <row r="19734" spans="2:13" x14ac:dyDescent="0.25">
      <c r="B19734" s="151"/>
      <c r="M19734" s="160"/>
    </row>
    <row r="19735" spans="2:13" x14ac:dyDescent="0.25">
      <c r="B19735" s="151"/>
      <c r="M19735" s="160"/>
    </row>
    <row r="19736" spans="2:13" x14ac:dyDescent="0.25">
      <c r="B19736" s="151"/>
      <c r="M19736" s="160"/>
    </row>
    <row r="19737" spans="2:13" x14ac:dyDescent="0.25">
      <c r="B19737" s="151"/>
      <c r="M19737" s="160"/>
    </row>
    <row r="19738" spans="2:13" x14ac:dyDescent="0.25">
      <c r="B19738" s="151"/>
      <c r="M19738" s="160"/>
    </row>
    <row r="19739" spans="2:13" x14ac:dyDescent="0.25">
      <c r="B19739" s="151"/>
      <c r="M19739" s="160"/>
    </row>
    <row r="19740" spans="2:13" x14ac:dyDescent="0.25">
      <c r="B19740" s="151"/>
      <c r="M19740" s="160"/>
    </row>
    <row r="19741" spans="2:13" x14ac:dyDescent="0.25">
      <c r="B19741" s="151"/>
      <c r="M19741" s="160"/>
    </row>
    <row r="19742" spans="2:13" x14ac:dyDescent="0.25">
      <c r="B19742" s="151"/>
      <c r="M19742" s="160"/>
    </row>
    <row r="19743" spans="2:13" x14ac:dyDescent="0.25">
      <c r="B19743" s="151"/>
      <c r="M19743" s="160"/>
    </row>
    <row r="19744" spans="2:13" x14ac:dyDescent="0.25">
      <c r="B19744" s="151"/>
      <c r="M19744" s="160"/>
    </row>
    <row r="19745" spans="2:13" x14ac:dyDescent="0.25">
      <c r="B19745" s="151"/>
      <c r="M19745" s="160"/>
    </row>
    <row r="19746" spans="2:13" x14ac:dyDescent="0.25">
      <c r="B19746" s="151"/>
      <c r="M19746" s="160"/>
    </row>
    <row r="19747" spans="2:13" x14ac:dyDescent="0.25">
      <c r="B19747" s="151"/>
      <c r="M19747" s="160"/>
    </row>
    <row r="19748" spans="2:13" x14ac:dyDescent="0.25">
      <c r="B19748" s="151"/>
      <c r="M19748" s="160"/>
    </row>
    <row r="19749" spans="2:13" x14ac:dyDescent="0.25">
      <c r="B19749" s="151"/>
      <c r="M19749" s="160"/>
    </row>
    <row r="19750" spans="2:13" x14ac:dyDescent="0.25">
      <c r="B19750" s="151"/>
      <c r="M19750" s="160"/>
    </row>
    <row r="19751" spans="2:13" x14ac:dyDescent="0.25">
      <c r="B19751" s="151"/>
      <c r="M19751" s="160"/>
    </row>
    <row r="19752" spans="2:13" x14ac:dyDescent="0.25">
      <c r="B19752" s="151"/>
      <c r="M19752" s="160"/>
    </row>
    <row r="19753" spans="2:13" x14ac:dyDescent="0.25">
      <c r="B19753" s="151"/>
      <c r="M19753" s="160"/>
    </row>
    <row r="19754" spans="2:13" x14ac:dyDescent="0.25">
      <c r="B19754" s="151"/>
      <c r="M19754" s="160"/>
    </row>
    <row r="19755" spans="2:13" x14ac:dyDescent="0.25">
      <c r="B19755" s="151"/>
      <c r="M19755" s="160"/>
    </row>
    <row r="19756" spans="2:13" x14ac:dyDescent="0.25">
      <c r="B19756" s="151"/>
      <c r="M19756" s="160"/>
    </row>
    <row r="19757" spans="2:13" x14ac:dyDescent="0.25">
      <c r="B19757" s="151"/>
      <c r="M19757" s="160"/>
    </row>
    <row r="19758" spans="2:13" x14ac:dyDescent="0.25">
      <c r="B19758" s="151"/>
      <c r="M19758" s="160"/>
    </row>
    <row r="19759" spans="2:13" x14ac:dyDescent="0.25">
      <c r="B19759" s="151"/>
      <c r="M19759" s="160"/>
    </row>
    <row r="19760" spans="2:13" x14ac:dyDescent="0.25">
      <c r="B19760" s="151"/>
      <c r="M19760" s="160"/>
    </row>
    <row r="19761" spans="2:13" x14ac:dyDescent="0.25">
      <c r="B19761" s="151"/>
      <c r="M19761" s="160"/>
    </row>
    <row r="19762" spans="2:13" x14ac:dyDescent="0.25">
      <c r="B19762" s="151"/>
      <c r="M19762" s="160"/>
    </row>
    <row r="19763" spans="2:13" x14ac:dyDescent="0.25">
      <c r="B19763" s="151"/>
      <c r="M19763" s="160"/>
    </row>
    <row r="19764" spans="2:13" x14ac:dyDescent="0.25">
      <c r="B19764" s="151"/>
      <c r="M19764" s="160"/>
    </row>
    <row r="19765" spans="2:13" x14ac:dyDescent="0.25">
      <c r="B19765" s="151"/>
      <c r="M19765" s="160"/>
    </row>
    <row r="19766" spans="2:13" x14ac:dyDescent="0.25">
      <c r="B19766" s="151"/>
      <c r="M19766" s="160"/>
    </row>
    <row r="19767" spans="2:13" x14ac:dyDescent="0.25">
      <c r="B19767" s="151"/>
      <c r="M19767" s="160"/>
    </row>
    <row r="19768" spans="2:13" x14ac:dyDescent="0.25">
      <c r="B19768" s="151"/>
      <c r="M19768" s="160"/>
    </row>
    <row r="19769" spans="2:13" x14ac:dyDescent="0.25">
      <c r="B19769" s="151"/>
      <c r="M19769" s="160"/>
    </row>
    <row r="19770" spans="2:13" x14ac:dyDescent="0.25">
      <c r="B19770" s="151"/>
      <c r="M19770" s="160"/>
    </row>
    <row r="19771" spans="2:13" x14ac:dyDescent="0.25">
      <c r="B19771" s="151"/>
      <c r="M19771" s="160"/>
    </row>
    <row r="19772" spans="2:13" x14ac:dyDescent="0.25">
      <c r="B19772" s="151"/>
      <c r="M19772" s="160"/>
    </row>
    <row r="19773" spans="2:13" x14ac:dyDescent="0.25">
      <c r="B19773" s="151"/>
      <c r="M19773" s="160"/>
    </row>
    <row r="19774" spans="2:13" x14ac:dyDescent="0.25">
      <c r="B19774" s="151"/>
      <c r="M19774" s="160"/>
    </row>
    <row r="19775" spans="2:13" x14ac:dyDescent="0.25">
      <c r="B19775" s="151"/>
      <c r="M19775" s="160"/>
    </row>
    <row r="19776" spans="2:13" x14ac:dyDescent="0.25">
      <c r="B19776" s="151"/>
      <c r="M19776" s="160"/>
    </row>
    <row r="19777" spans="2:13" x14ac:dyDescent="0.25">
      <c r="B19777" s="151"/>
      <c r="M19777" s="160"/>
    </row>
    <row r="19778" spans="2:13" x14ac:dyDescent="0.25">
      <c r="B19778" s="151"/>
      <c r="M19778" s="160"/>
    </row>
    <row r="19779" spans="2:13" x14ac:dyDescent="0.25">
      <c r="B19779" s="151"/>
      <c r="M19779" s="160"/>
    </row>
    <row r="19780" spans="2:13" x14ac:dyDescent="0.25">
      <c r="B19780" s="151"/>
      <c r="M19780" s="160"/>
    </row>
    <row r="19781" spans="2:13" x14ac:dyDescent="0.25">
      <c r="B19781" s="151"/>
      <c r="M19781" s="160"/>
    </row>
    <row r="19782" spans="2:13" x14ac:dyDescent="0.25">
      <c r="B19782" s="151"/>
      <c r="M19782" s="160"/>
    </row>
    <row r="19783" spans="2:13" x14ac:dyDescent="0.25">
      <c r="B19783" s="151"/>
      <c r="M19783" s="160"/>
    </row>
    <row r="19784" spans="2:13" x14ac:dyDescent="0.25">
      <c r="B19784" s="151"/>
      <c r="M19784" s="160"/>
    </row>
    <row r="19785" spans="2:13" x14ac:dyDescent="0.25">
      <c r="B19785" s="151"/>
      <c r="M19785" s="160"/>
    </row>
    <row r="19786" spans="2:13" x14ac:dyDescent="0.25">
      <c r="B19786" s="151"/>
      <c r="M19786" s="160"/>
    </row>
    <row r="19787" spans="2:13" x14ac:dyDescent="0.25">
      <c r="B19787" s="151"/>
      <c r="M19787" s="160"/>
    </row>
    <row r="19788" spans="2:13" x14ac:dyDescent="0.25">
      <c r="B19788" s="151"/>
      <c r="M19788" s="160"/>
    </row>
    <row r="19789" spans="2:13" x14ac:dyDescent="0.25">
      <c r="B19789" s="151"/>
      <c r="M19789" s="160"/>
    </row>
    <row r="19790" spans="2:13" x14ac:dyDescent="0.25">
      <c r="B19790" s="151"/>
      <c r="M19790" s="160"/>
    </row>
    <row r="19791" spans="2:13" x14ac:dyDescent="0.25">
      <c r="B19791" s="151"/>
      <c r="M19791" s="160"/>
    </row>
    <row r="19792" spans="2:13" x14ac:dyDescent="0.25">
      <c r="B19792" s="151"/>
      <c r="M19792" s="160"/>
    </row>
    <row r="19793" spans="2:13" x14ac:dyDescent="0.25">
      <c r="B19793" s="151"/>
      <c r="M19793" s="160"/>
    </row>
    <row r="19794" spans="2:13" x14ac:dyDescent="0.25">
      <c r="B19794" s="151"/>
      <c r="M19794" s="160"/>
    </row>
    <row r="19795" spans="2:13" x14ac:dyDescent="0.25">
      <c r="B19795" s="151"/>
      <c r="M19795" s="160"/>
    </row>
    <row r="19796" spans="2:13" x14ac:dyDescent="0.25">
      <c r="B19796" s="151"/>
      <c r="M19796" s="160"/>
    </row>
    <row r="19797" spans="2:13" x14ac:dyDescent="0.25">
      <c r="B19797" s="151"/>
      <c r="M19797" s="160"/>
    </row>
    <row r="19798" spans="2:13" x14ac:dyDescent="0.25">
      <c r="B19798" s="151"/>
      <c r="M19798" s="160"/>
    </row>
    <row r="19799" spans="2:13" x14ac:dyDescent="0.25">
      <c r="B19799" s="151"/>
      <c r="M19799" s="160"/>
    </row>
    <row r="19800" spans="2:13" x14ac:dyDescent="0.25">
      <c r="B19800" s="151"/>
      <c r="M19800" s="160"/>
    </row>
    <row r="19801" spans="2:13" x14ac:dyDescent="0.25">
      <c r="B19801" s="151"/>
      <c r="M19801" s="160"/>
    </row>
    <row r="19802" spans="2:13" x14ac:dyDescent="0.25">
      <c r="B19802" s="151"/>
      <c r="M19802" s="160"/>
    </row>
    <row r="19803" spans="2:13" x14ac:dyDescent="0.25">
      <c r="B19803" s="151"/>
      <c r="M19803" s="160"/>
    </row>
    <row r="19804" spans="2:13" x14ac:dyDescent="0.25">
      <c r="B19804" s="151"/>
      <c r="M19804" s="160"/>
    </row>
    <row r="19805" spans="2:13" x14ac:dyDescent="0.25">
      <c r="B19805" s="151"/>
      <c r="M19805" s="160"/>
    </row>
    <row r="19806" spans="2:13" x14ac:dyDescent="0.25">
      <c r="B19806" s="151"/>
      <c r="M19806" s="160"/>
    </row>
    <row r="19807" spans="2:13" x14ac:dyDescent="0.25">
      <c r="B19807" s="151"/>
      <c r="M19807" s="160"/>
    </row>
    <row r="19808" spans="2:13" x14ac:dyDescent="0.25">
      <c r="B19808" s="151"/>
      <c r="M19808" s="160"/>
    </row>
    <row r="19809" spans="2:13" x14ac:dyDescent="0.25">
      <c r="B19809" s="151"/>
      <c r="M19809" s="160"/>
    </row>
    <row r="19810" spans="2:13" x14ac:dyDescent="0.25">
      <c r="B19810" s="151"/>
      <c r="M19810" s="160"/>
    </row>
    <row r="19811" spans="2:13" x14ac:dyDescent="0.25">
      <c r="B19811" s="151"/>
      <c r="M19811" s="160"/>
    </row>
    <row r="19812" spans="2:13" x14ac:dyDescent="0.25">
      <c r="B19812" s="151"/>
      <c r="M19812" s="160"/>
    </row>
    <row r="19813" spans="2:13" x14ac:dyDescent="0.25">
      <c r="B19813" s="151"/>
      <c r="M19813" s="160"/>
    </row>
    <row r="19814" spans="2:13" x14ac:dyDescent="0.25">
      <c r="B19814" s="151"/>
      <c r="M19814" s="160"/>
    </row>
    <row r="19815" spans="2:13" x14ac:dyDescent="0.25">
      <c r="B19815" s="151"/>
      <c r="M19815" s="160"/>
    </row>
    <row r="19816" spans="2:13" x14ac:dyDescent="0.25">
      <c r="B19816" s="151"/>
      <c r="M19816" s="160"/>
    </row>
    <row r="19817" spans="2:13" x14ac:dyDescent="0.25">
      <c r="B19817" s="151"/>
      <c r="M19817" s="160"/>
    </row>
    <row r="19818" spans="2:13" x14ac:dyDescent="0.25">
      <c r="B19818" s="151"/>
      <c r="M19818" s="160"/>
    </row>
    <row r="19819" spans="2:13" x14ac:dyDescent="0.25">
      <c r="B19819" s="151"/>
      <c r="M19819" s="160"/>
    </row>
    <row r="19820" spans="2:13" x14ac:dyDescent="0.25">
      <c r="B19820" s="151"/>
      <c r="M19820" s="160"/>
    </row>
    <row r="19821" spans="2:13" x14ac:dyDescent="0.25">
      <c r="B19821" s="151"/>
      <c r="M19821" s="160"/>
    </row>
    <row r="19822" spans="2:13" x14ac:dyDescent="0.25">
      <c r="B19822" s="151"/>
      <c r="M19822" s="160"/>
    </row>
    <row r="19823" spans="2:13" x14ac:dyDescent="0.25">
      <c r="B19823" s="151"/>
      <c r="M19823" s="160"/>
    </row>
    <row r="19824" spans="2:13" x14ac:dyDescent="0.25">
      <c r="B19824" s="151"/>
      <c r="M19824" s="160"/>
    </row>
    <row r="19825" spans="2:13" x14ac:dyDescent="0.25">
      <c r="B19825" s="151"/>
      <c r="M19825" s="160"/>
    </row>
    <row r="19826" spans="2:13" x14ac:dyDescent="0.25">
      <c r="B19826" s="151"/>
      <c r="M19826" s="160"/>
    </row>
    <row r="19827" spans="2:13" x14ac:dyDescent="0.25">
      <c r="B19827" s="151"/>
      <c r="M19827" s="160"/>
    </row>
    <row r="19828" spans="2:13" x14ac:dyDescent="0.25">
      <c r="B19828" s="151"/>
      <c r="M19828" s="160"/>
    </row>
    <row r="19829" spans="2:13" x14ac:dyDescent="0.25">
      <c r="B19829" s="151"/>
      <c r="M19829" s="160"/>
    </row>
    <row r="19830" spans="2:13" x14ac:dyDescent="0.25">
      <c r="B19830" s="151"/>
      <c r="M19830" s="160"/>
    </row>
    <row r="19831" spans="2:13" x14ac:dyDescent="0.25">
      <c r="B19831" s="151"/>
      <c r="M19831" s="160"/>
    </row>
    <row r="19832" spans="2:13" x14ac:dyDescent="0.25">
      <c r="B19832" s="151"/>
      <c r="M19832" s="160"/>
    </row>
    <row r="19833" spans="2:13" x14ac:dyDescent="0.25">
      <c r="B19833" s="151"/>
      <c r="M19833" s="160"/>
    </row>
    <row r="19834" spans="2:13" x14ac:dyDescent="0.25">
      <c r="B19834" s="151"/>
      <c r="M19834" s="160"/>
    </row>
    <row r="19835" spans="2:13" x14ac:dyDescent="0.25">
      <c r="B19835" s="151"/>
      <c r="M19835" s="160"/>
    </row>
    <row r="19836" spans="2:13" x14ac:dyDescent="0.25">
      <c r="B19836" s="151"/>
      <c r="M19836" s="160"/>
    </row>
    <row r="19837" spans="2:13" x14ac:dyDescent="0.25">
      <c r="B19837" s="151"/>
      <c r="M19837" s="160"/>
    </row>
    <row r="19838" spans="2:13" x14ac:dyDescent="0.25">
      <c r="B19838" s="151"/>
      <c r="M19838" s="160"/>
    </row>
    <row r="19839" spans="2:13" x14ac:dyDescent="0.25">
      <c r="B19839" s="151"/>
      <c r="M19839" s="160"/>
    </row>
    <row r="19840" spans="2:13" x14ac:dyDescent="0.25">
      <c r="B19840" s="151"/>
      <c r="M19840" s="160"/>
    </row>
    <row r="19841" spans="2:13" x14ac:dyDescent="0.25">
      <c r="B19841" s="151"/>
      <c r="M19841" s="160"/>
    </row>
    <row r="19842" spans="2:13" x14ac:dyDescent="0.25">
      <c r="B19842" s="151"/>
      <c r="M19842" s="160"/>
    </row>
    <row r="19843" spans="2:13" x14ac:dyDescent="0.25">
      <c r="B19843" s="151"/>
      <c r="M19843" s="160"/>
    </row>
    <row r="19844" spans="2:13" x14ac:dyDescent="0.25">
      <c r="B19844" s="151"/>
      <c r="M19844" s="160"/>
    </row>
    <row r="19845" spans="2:13" x14ac:dyDescent="0.25">
      <c r="B19845" s="151"/>
      <c r="M19845" s="160"/>
    </row>
    <row r="19846" spans="2:13" x14ac:dyDescent="0.25">
      <c r="B19846" s="151"/>
      <c r="M19846" s="160"/>
    </row>
    <row r="19847" spans="2:13" x14ac:dyDescent="0.25">
      <c r="B19847" s="151"/>
      <c r="M19847" s="160"/>
    </row>
    <row r="19848" spans="2:13" x14ac:dyDescent="0.25">
      <c r="B19848" s="151"/>
      <c r="M19848" s="160"/>
    </row>
    <row r="19849" spans="2:13" x14ac:dyDescent="0.25">
      <c r="B19849" s="151"/>
      <c r="M19849" s="160"/>
    </row>
    <row r="19850" spans="2:13" x14ac:dyDescent="0.25">
      <c r="B19850" s="151"/>
      <c r="M19850" s="160"/>
    </row>
    <row r="19851" spans="2:13" x14ac:dyDescent="0.25">
      <c r="B19851" s="151"/>
      <c r="M19851" s="160"/>
    </row>
    <row r="19852" spans="2:13" x14ac:dyDescent="0.25">
      <c r="B19852" s="151"/>
      <c r="M19852" s="160"/>
    </row>
    <row r="19853" spans="2:13" x14ac:dyDescent="0.25">
      <c r="B19853" s="151"/>
      <c r="M19853" s="160"/>
    </row>
    <row r="19854" spans="2:13" x14ac:dyDescent="0.25">
      <c r="B19854" s="151"/>
      <c r="M19854" s="160"/>
    </row>
    <row r="19855" spans="2:13" x14ac:dyDescent="0.25">
      <c r="B19855" s="151"/>
      <c r="M19855" s="160"/>
    </row>
    <row r="19856" spans="2:13" x14ac:dyDescent="0.25">
      <c r="B19856" s="151"/>
      <c r="M19856" s="160"/>
    </row>
    <row r="19857" spans="2:13" x14ac:dyDescent="0.25">
      <c r="B19857" s="151"/>
      <c r="M19857" s="160"/>
    </row>
    <row r="19858" spans="2:13" x14ac:dyDescent="0.25">
      <c r="B19858" s="151"/>
      <c r="M19858" s="160"/>
    </row>
    <row r="19859" spans="2:13" x14ac:dyDescent="0.25">
      <c r="B19859" s="151"/>
      <c r="M19859" s="160"/>
    </row>
    <row r="19860" spans="2:13" x14ac:dyDescent="0.25">
      <c r="B19860" s="151"/>
      <c r="M19860" s="160"/>
    </row>
    <row r="19861" spans="2:13" x14ac:dyDescent="0.25">
      <c r="B19861" s="151"/>
      <c r="M19861" s="160"/>
    </row>
    <row r="19862" spans="2:13" x14ac:dyDescent="0.25">
      <c r="B19862" s="151"/>
      <c r="M19862" s="160"/>
    </row>
    <row r="19863" spans="2:13" x14ac:dyDescent="0.25">
      <c r="B19863" s="151"/>
      <c r="M19863" s="160"/>
    </row>
    <row r="19864" spans="2:13" x14ac:dyDescent="0.25">
      <c r="B19864" s="151"/>
      <c r="M19864" s="160"/>
    </row>
    <row r="19865" spans="2:13" x14ac:dyDescent="0.25">
      <c r="B19865" s="151"/>
      <c r="M19865" s="160"/>
    </row>
    <row r="19866" spans="2:13" x14ac:dyDescent="0.25">
      <c r="B19866" s="151"/>
      <c r="M19866" s="160"/>
    </row>
    <row r="19867" spans="2:13" x14ac:dyDescent="0.25">
      <c r="B19867" s="151"/>
      <c r="M19867" s="160"/>
    </row>
    <row r="19868" spans="2:13" x14ac:dyDescent="0.25">
      <c r="B19868" s="151"/>
      <c r="M19868" s="160"/>
    </row>
    <row r="19869" spans="2:13" x14ac:dyDescent="0.25">
      <c r="B19869" s="151"/>
      <c r="M19869" s="160"/>
    </row>
    <row r="19870" spans="2:13" x14ac:dyDescent="0.25">
      <c r="B19870" s="151"/>
      <c r="M19870" s="160"/>
    </row>
    <row r="19871" spans="2:13" x14ac:dyDescent="0.25">
      <c r="B19871" s="151"/>
      <c r="M19871" s="160"/>
    </row>
    <row r="19872" spans="2:13" x14ac:dyDescent="0.25">
      <c r="B19872" s="151"/>
      <c r="M19872" s="160"/>
    </row>
    <row r="19873" spans="2:13" x14ac:dyDescent="0.25">
      <c r="B19873" s="151"/>
      <c r="M19873" s="160"/>
    </row>
    <row r="19874" spans="2:13" x14ac:dyDescent="0.25">
      <c r="B19874" s="151"/>
      <c r="M19874" s="160"/>
    </row>
    <row r="19875" spans="2:13" x14ac:dyDescent="0.25">
      <c r="B19875" s="151"/>
      <c r="M19875" s="160"/>
    </row>
    <row r="19876" spans="2:13" x14ac:dyDescent="0.25">
      <c r="B19876" s="151"/>
      <c r="M19876" s="160"/>
    </row>
    <row r="19877" spans="2:13" x14ac:dyDescent="0.25">
      <c r="B19877" s="151"/>
      <c r="M19877" s="160"/>
    </row>
    <row r="19878" spans="2:13" x14ac:dyDescent="0.25">
      <c r="B19878" s="151"/>
      <c r="M19878" s="160"/>
    </row>
    <row r="19879" spans="2:13" x14ac:dyDescent="0.25">
      <c r="B19879" s="151"/>
      <c r="M19879" s="160"/>
    </row>
    <row r="19880" spans="2:13" x14ac:dyDescent="0.25">
      <c r="B19880" s="151"/>
      <c r="M19880" s="160"/>
    </row>
    <row r="19881" spans="2:13" x14ac:dyDescent="0.25">
      <c r="B19881" s="151"/>
      <c r="M19881" s="160"/>
    </row>
    <row r="19882" spans="2:13" x14ac:dyDescent="0.25">
      <c r="B19882" s="151"/>
      <c r="M19882" s="160"/>
    </row>
    <row r="19883" spans="2:13" x14ac:dyDescent="0.25">
      <c r="B19883" s="151"/>
      <c r="M19883" s="160"/>
    </row>
    <row r="19884" spans="2:13" x14ac:dyDescent="0.25">
      <c r="B19884" s="151"/>
      <c r="M19884" s="160"/>
    </row>
    <row r="19885" spans="2:13" x14ac:dyDescent="0.25">
      <c r="B19885" s="151"/>
      <c r="M19885" s="160"/>
    </row>
    <row r="19886" spans="2:13" x14ac:dyDescent="0.25">
      <c r="B19886" s="151"/>
      <c r="M19886" s="160"/>
    </row>
    <row r="19887" spans="2:13" x14ac:dyDescent="0.25">
      <c r="B19887" s="151"/>
      <c r="M19887" s="160"/>
    </row>
    <row r="19888" spans="2:13" x14ac:dyDescent="0.25">
      <c r="B19888" s="151"/>
      <c r="M19888" s="160"/>
    </row>
    <row r="19889" spans="2:13" x14ac:dyDescent="0.25">
      <c r="B19889" s="151"/>
      <c r="M19889" s="160"/>
    </row>
    <row r="19890" spans="2:13" x14ac:dyDescent="0.25">
      <c r="B19890" s="151"/>
      <c r="M19890" s="160"/>
    </row>
    <row r="19891" spans="2:13" x14ac:dyDescent="0.25">
      <c r="B19891" s="151"/>
      <c r="M19891" s="160"/>
    </row>
    <row r="19892" spans="2:13" x14ac:dyDescent="0.25">
      <c r="B19892" s="151"/>
      <c r="M19892" s="160"/>
    </row>
    <row r="19893" spans="2:13" x14ac:dyDescent="0.25">
      <c r="B19893" s="151"/>
      <c r="M19893" s="160"/>
    </row>
    <row r="19894" spans="2:13" x14ac:dyDescent="0.25">
      <c r="B19894" s="151"/>
      <c r="M19894" s="160"/>
    </row>
    <row r="19895" spans="2:13" x14ac:dyDescent="0.25">
      <c r="B19895" s="151"/>
      <c r="M19895" s="160"/>
    </row>
    <row r="19896" spans="2:13" x14ac:dyDescent="0.25">
      <c r="B19896" s="151"/>
      <c r="M19896" s="160"/>
    </row>
    <row r="19897" spans="2:13" x14ac:dyDescent="0.25">
      <c r="B19897" s="151"/>
      <c r="M19897" s="160"/>
    </row>
    <row r="19898" spans="2:13" x14ac:dyDescent="0.25">
      <c r="B19898" s="151"/>
      <c r="M19898" s="160"/>
    </row>
    <row r="19899" spans="2:13" x14ac:dyDescent="0.25">
      <c r="B19899" s="151"/>
      <c r="M19899" s="160"/>
    </row>
    <row r="19900" spans="2:13" x14ac:dyDescent="0.25">
      <c r="B19900" s="151"/>
      <c r="M19900" s="160"/>
    </row>
    <row r="19901" spans="2:13" x14ac:dyDescent="0.25">
      <c r="B19901" s="151"/>
      <c r="M19901" s="160"/>
    </row>
    <row r="19902" spans="2:13" x14ac:dyDescent="0.25">
      <c r="B19902" s="151"/>
      <c r="M19902" s="160"/>
    </row>
    <row r="19903" spans="2:13" x14ac:dyDescent="0.25">
      <c r="B19903" s="151"/>
      <c r="M19903" s="160"/>
    </row>
    <row r="19904" spans="2:13" x14ac:dyDescent="0.25">
      <c r="B19904" s="151"/>
      <c r="M19904" s="160"/>
    </row>
    <row r="19905" spans="2:13" x14ac:dyDescent="0.25">
      <c r="B19905" s="151"/>
      <c r="M19905" s="160"/>
    </row>
    <row r="19906" spans="2:13" x14ac:dyDescent="0.25">
      <c r="B19906" s="151"/>
      <c r="M19906" s="160"/>
    </row>
    <row r="19907" spans="2:13" x14ac:dyDescent="0.25">
      <c r="B19907" s="151"/>
      <c r="M19907" s="160"/>
    </row>
    <row r="19908" spans="2:13" x14ac:dyDescent="0.25">
      <c r="B19908" s="151"/>
      <c r="M19908" s="160"/>
    </row>
    <row r="19909" spans="2:13" x14ac:dyDescent="0.25">
      <c r="B19909" s="151"/>
      <c r="M19909" s="160"/>
    </row>
    <row r="19910" spans="2:13" x14ac:dyDescent="0.25">
      <c r="B19910" s="151"/>
      <c r="M19910" s="160"/>
    </row>
    <row r="19911" spans="2:13" x14ac:dyDescent="0.25">
      <c r="B19911" s="151"/>
      <c r="M19911" s="160"/>
    </row>
    <row r="19912" spans="2:13" x14ac:dyDescent="0.25">
      <c r="B19912" s="151"/>
      <c r="M19912" s="160"/>
    </row>
    <row r="19913" spans="2:13" x14ac:dyDescent="0.25">
      <c r="B19913" s="151"/>
      <c r="M19913" s="160"/>
    </row>
    <row r="19914" spans="2:13" x14ac:dyDescent="0.25">
      <c r="B19914" s="151"/>
      <c r="M19914" s="160"/>
    </row>
    <row r="19915" spans="2:13" x14ac:dyDescent="0.25">
      <c r="B19915" s="151"/>
      <c r="M19915" s="160"/>
    </row>
    <row r="19916" spans="2:13" x14ac:dyDescent="0.25">
      <c r="B19916" s="151"/>
      <c r="M19916" s="160"/>
    </row>
    <row r="19917" spans="2:13" x14ac:dyDescent="0.25">
      <c r="B19917" s="151"/>
      <c r="M19917" s="160"/>
    </row>
    <row r="19918" spans="2:13" x14ac:dyDescent="0.25">
      <c r="B19918" s="151"/>
      <c r="M19918" s="160"/>
    </row>
    <row r="19919" spans="2:13" x14ac:dyDescent="0.25">
      <c r="B19919" s="151"/>
      <c r="M19919" s="160"/>
    </row>
    <row r="19920" spans="2:13" x14ac:dyDescent="0.25">
      <c r="B19920" s="151"/>
      <c r="M19920" s="160"/>
    </row>
    <row r="19921" spans="2:13" x14ac:dyDescent="0.25">
      <c r="B19921" s="151"/>
      <c r="M19921" s="160"/>
    </row>
    <row r="19922" spans="2:13" x14ac:dyDescent="0.25">
      <c r="B19922" s="151"/>
      <c r="M19922" s="160"/>
    </row>
    <row r="19923" spans="2:13" x14ac:dyDescent="0.25">
      <c r="B19923" s="151"/>
      <c r="M19923" s="160"/>
    </row>
    <row r="19924" spans="2:13" x14ac:dyDescent="0.25">
      <c r="B19924" s="151"/>
      <c r="M19924" s="160"/>
    </row>
    <row r="19925" spans="2:13" x14ac:dyDescent="0.25">
      <c r="B19925" s="151"/>
      <c r="M19925" s="160"/>
    </row>
    <row r="19926" spans="2:13" x14ac:dyDescent="0.25">
      <c r="B19926" s="151"/>
      <c r="M19926" s="160"/>
    </row>
    <row r="19927" spans="2:13" x14ac:dyDescent="0.25">
      <c r="B19927" s="151"/>
      <c r="M19927" s="160"/>
    </row>
    <row r="19928" spans="2:13" x14ac:dyDescent="0.25">
      <c r="B19928" s="151"/>
      <c r="M19928" s="160"/>
    </row>
    <row r="19929" spans="2:13" x14ac:dyDescent="0.25">
      <c r="B19929" s="151"/>
      <c r="M19929" s="160"/>
    </row>
    <row r="19930" spans="2:13" x14ac:dyDescent="0.25">
      <c r="B19930" s="151"/>
      <c r="M19930" s="160"/>
    </row>
    <row r="19931" spans="2:13" x14ac:dyDescent="0.25">
      <c r="B19931" s="151"/>
      <c r="M19931" s="160"/>
    </row>
    <row r="19932" spans="2:13" x14ac:dyDescent="0.25">
      <c r="B19932" s="151"/>
      <c r="M19932" s="160"/>
    </row>
    <row r="19933" spans="2:13" x14ac:dyDescent="0.25">
      <c r="B19933" s="151"/>
      <c r="M19933" s="160"/>
    </row>
    <row r="19934" spans="2:13" x14ac:dyDescent="0.25">
      <c r="B19934" s="151"/>
      <c r="M19934" s="160"/>
    </row>
    <row r="19935" spans="2:13" x14ac:dyDescent="0.25">
      <c r="B19935" s="151"/>
      <c r="M19935" s="160"/>
    </row>
    <row r="19936" spans="2:13" x14ac:dyDescent="0.25">
      <c r="B19936" s="151"/>
      <c r="M19936" s="160"/>
    </row>
    <row r="19937" spans="2:13" x14ac:dyDescent="0.25">
      <c r="B19937" s="151"/>
      <c r="M19937" s="160"/>
    </row>
    <row r="19938" spans="2:13" x14ac:dyDescent="0.25">
      <c r="B19938" s="151"/>
      <c r="M19938" s="160"/>
    </row>
    <row r="19939" spans="2:13" x14ac:dyDescent="0.25">
      <c r="B19939" s="151"/>
      <c r="M19939" s="160"/>
    </row>
    <row r="19940" spans="2:13" x14ac:dyDescent="0.25">
      <c r="B19940" s="151"/>
      <c r="M19940" s="160"/>
    </row>
    <row r="19941" spans="2:13" x14ac:dyDescent="0.25">
      <c r="B19941" s="151"/>
      <c r="M19941" s="160"/>
    </row>
    <row r="19942" spans="2:13" x14ac:dyDescent="0.25">
      <c r="B19942" s="151"/>
      <c r="M19942" s="160"/>
    </row>
    <row r="19943" spans="2:13" x14ac:dyDescent="0.25">
      <c r="B19943" s="151"/>
      <c r="M19943" s="160"/>
    </row>
    <row r="19944" spans="2:13" x14ac:dyDescent="0.25">
      <c r="B19944" s="151"/>
      <c r="M19944" s="160"/>
    </row>
    <row r="19945" spans="2:13" x14ac:dyDescent="0.25">
      <c r="B19945" s="151"/>
      <c r="M19945" s="160"/>
    </row>
    <row r="19946" spans="2:13" x14ac:dyDescent="0.25">
      <c r="B19946" s="151"/>
      <c r="M19946" s="160"/>
    </row>
    <row r="19947" spans="2:13" x14ac:dyDescent="0.25">
      <c r="B19947" s="151"/>
      <c r="M19947" s="160"/>
    </row>
    <row r="19948" spans="2:13" x14ac:dyDescent="0.25">
      <c r="B19948" s="151"/>
      <c r="M19948" s="160"/>
    </row>
    <row r="19949" spans="2:13" x14ac:dyDescent="0.25">
      <c r="B19949" s="151"/>
      <c r="M19949" s="160"/>
    </row>
    <row r="19950" spans="2:13" x14ac:dyDescent="0.25">
      <c r="B19950" s="151"/>
      <c r="M19950" s="160"/>
    </row>
    <row r="19951" spans="2:13" x14ac:dyDescent="0.25">
      <c r="B19951" s="151"/>
      <c r="M19951" s="160"/>
    </row>
    <row r="19952" spans="2:13" x14ac:dyDescent="0.25">
      <c r="B19952" s="151"/>
      <c r="M19952" s="160"/>
    </row>
    <row r="19953" spans="2:13" x14ac:dyDescent="0.25">
      <c r="B19953" s="151"/>
      <c r="M19953" s="160"/>
    </row>
    <row r="19954" spans="2:13" x14ac:dyDescent="0.25">
      <c r="B19954" s="151"/>
      <c r="M19954" s="160"/>
    </row>
    <row r="19955" spans="2:13" x14ac:dyDescent="0.25">
      <c r="B19955" s="151"/>
      <c r="M19955" s="160"/>
    </row>
    <row r="19956" spans="2:13" x14ac:dyDescent="0.25">
      <c r="B19956" s="151"/>
      <c r="M19956" s="160"/>
    </row>
    <row r="19957" spans="2:13" x14ac:dyDescent="0.25">
      <c r="B19957" s="151"/>
      <c r="M19957" s="160"/>
    </row>
    <row r="19958" spans="2:13" x14ac:dyDescent="0.25">
      <c r="B19958" s="151"/>
      <c r="M19958" s="160"/>
    </row>
    <row r="19959" spans="2:13" x14ac:dyDescent="0.25">
      <c r="B19959" s="151"/>
      <c r="M19959" s="160"/>
    </row>
    <row r="19960" spans="2:13" x14ac:dyDescent="0.25">
      <c r="B19960" s="151"/>
      <c r="M19960" s="160"/>
    </row>
    <row r="19961" spans="2:13" x14ac:dyDescent="0.25">
      <c r="B19961" s="151"/>
      <c r="M19961" s="160"/>
    </row>
    <row r="19962" spans="2:13" x14ac:dyDescent="0.25">
      <c r="B19962" s="151"/>
      <c r="M19962" s="160"/>
    </row>
    <row r="19963" spans="2:13" x14ac:dyDescent="0.25">
      <c r="B19963" s="151"/>
      <c r="M19963" s="160"/>
    </row>
    <row r="19964" spans="2:13" x14ac:dyDescent="0.25">
      <c r="B19964" s="151"/>
      <c r="M19964" s="160"/>
    </row>
    <row r="19965" spans="2:13" x14ac:dyDescent="0.25">
      <c r="B19965" s="151"/>
      <c r="M19965" s="160"/>
    </row>
    <row r="19966" spans="2:13" x14ac:dyDescent="0.25">
      <c r="B19966" s="151"/>
      <c r="M19966" s="160"/>
    </row>
    <row r="19967" spans="2:13" x14ac:dyDescent="0.25">
      <c r="B19967" s="151"/>
      <c r="M19967" s="160"/>
    </row>
    <row r="19968" spans="2:13" x14ac:dyDescent="0.25">
      <c r="B19968" s="151"/>
      <c r="M19968" s="160"/>
    </row>
    <row r="19969" spans="2:13" x14ac:dyDescent="0.25">
      <c r="B19969" s="151"/>
      <c r="M19969" s="160"/>
    </row>
    <row r="19970" spans="2:13" x14ac:dyDescent="0.25">
      <c r="B19970" s="151"/>
      <c r="M19970" s="160"/>
    </row>
    <row r="19971" spans="2:13" x14ac:dyDescent="0.25">
      <c r="B19971" s="151"/>
      <c r="M19971" s="160"/>
    </row>
    <row r="19972" spans="2:13" x14ac:dyDescent="0.25">
      <c r="B19972" s="151"/>
      <c r="M19972" s="160"/>
    </row>
    <row r="19973" spans="2:13" x14ac:dyDescent="0.25">
      <c r="B19973" s="151"/>
      <c r="M19973" s="160"/>
    </row>
    <row r="19974" spans="2:13" x14ac:dyDescent="0.25">
      <c r="B19974" s="151"/>
      <c r="M19974" s="160"/>
    </row>
    <row r="19975" spans="2:13" x14ac:dyDescent="0.25">
      <c r="B19975" s="151"/>
      <c r="M19975" s="160"/>
    </row>
    <row r="19976" spans="2:13" x14ac:dyDescent="0.25">
      <c r="B19976" s="151"/>
      <c r="M19976" s="160"/>
    </row>
    <row r="19977" spans="2:13" x14ac:dyDescent="0.25">
      <c r="B19977" s="151"/>
      <c r="M19977" s="160"/>
    </row>
    <row r="19978" spans="2:13" x14ac:dyDescent="0.25">
      <c r="B19978" s="151"/>
      <c r="M19978" s="160"/>
    </row>
    <row r="19979" spans="2:13" x14ac:dyDescent="0.25">
      <c r="B19979" s="151"/>
      <c r="M19979" s="160"/>
    </row>
    <row r="19980" spans="2:13" x14ac:dyDescent="0.25">
      <c r="B19980" s="151"/>
      <c r="M19980" s="160"/>
    </row>
    <row r="19981" spans="2:13" x14ac:dyDescent="0.25">
      <c r="B19981" s="151"/>
      <c r="M19981" s="160"/>
    </row>
    <row r="19982" spans="2:13" x14ac:dyDescent="0.25">
      <c r="B19982" s="151"/>
      <c r="M19982" s="160"/>
    </row>
    <row r="19983" spans="2:13" x14ac:dyDescent="0.25">
      <c r="B19983" s="151"/>
      <c r="M19983" s="160"/>
    </row>
    <row r="19984" spans="2:13" x14ac:dyDescent="0.25">
      <c r="B19984" s="151"/>
      <c r="M19984" s="160"/>
    </row>
    <row r="19985" spans="2:13" x14ac:dyDescent="0.25">
      <c r="B19985" s="151"/>
      <c r="M19985" s="160"/>
    </row>
    <row r="19986" spans="2:13" x14ac:dyDescent="0.25">
      <c r="B19986" s="151"/>
      <c r="M19986" s="160"/>
    </row>
    <row r="19987" spans="2:13" x14ac:dyDescent="0.25">
      <c r="B19987" s="151"/>
      <c r="M19987" s="160"/>
    </row>
    <row r="19988" spans="2:13" x14ac:dyDescent="0.25">
      <c r="B19988" s="151"/>
      <c r="M19988" s="160"/>
    </row>
    <row r="19989" spans="2:13" x14ac:dyDescent="0.25">
      <c r="B19989" s="151"/>
      <c r="M19989" s="160"/>
    </row>
    <row r="19990" spans="2:13" x14ac:dyDescent="0.25">
      <c r="B19990" s="151"/>
      <c r="M19990" s="160"/>
    </row>
    <row r="19991" spans="2:13" x14ac:dyDescent="0.25">
      <c r="B19991" s="151"/>
      <c r="M19991" s="160"/>
    </row>
    <row r="19992" spans="2:13" x14ac:dyDescent="0.25">
      <c r="B19992" s="151"/>
      <c r="M19992" s="160"/>
    </row>
    <row r="19993" spans="2:13" x14ac:dyDescent="0.25">
      <c r="B19993" s="151"/>
      <c r="M19993" s="160"/>
    </row>
    <row r="19994" spans="2:13" x14ac:dyDescent="0.25">
      <c r="B19994" s="151"/>
      <c r="M19994" s="160"/>
    </row>
    <row r="19995" spans="2:13" x14ac:dyDescent="0.25">
      <c r="B19995" s="151"/>
      <c r="M19995" s="160"/>
    </row>
    <row r="19996" spans="2:13" x14ac:dyDescent="0.25">
      <c r="B19996" s="151"/>
      <c r="M19996" s="160"/>
    </row>
    <row r="19997" spans="2:13" x14ac:dyDescent="0.25">
      <c r="B19997" s="151"/>
      <c r="M19997" s="160"/>
    </row>
    <row r="19998" spans="2:13" x14ac:dyDescent="0.25">
      <c r="B19998" s="151"/>
      <c r="M19998" s="160"/>
    </row>
    <row r="19999" spans="2:13" x14ac:dyDescent="0.25">
      <c r="B19999" s="151"/>
      <c r="M19999" s="160"/>
    </row>
    <row r="20000" spans="2:13" x14ac:dyDescent="0.25">
      <c r="B20000" s="151"/>
      <c r="M20000" s="160"/>
    </row>
    <row r="20001" spans="2:13" x14ac:dyDescent="0.25">
      <c r="B20001" s="151"/>
      <c r="M20001" s="160"/>
    </row>
    <row r="20002" spans="2:13" x14ac:dyDescent="0.25">
      <c r="B20002" s="151"/>
      <c r="M20002" s="160"/>
    </row>
    <row r="20003" spans="2:13" x14ac:dyDescent="0.25">
      <c r="B20003" s="151"/>
      <c r="M20003" s="160"/>
    </row>
    <row r="20004" spans="2:13" x14ac:dyDescent="0.25">
      <c r="B20004" s="151"/>
      <c r="M20004" s="160"/>
    </row>
    <row r="20005" spans="2:13" x14ac:dyDescent="0.25">
      <c r="B20005" s="151"/>
      <c r="M20005" s="160"/>
    </row>
    <row r="20006" spans="2:13" x14ac:dyDescent="0.25">
      <c r="B20006" s="151"/>
      <c r="M20006" s="160"/>
    </row>
    <row r="20007" spans="2:13" x14ac:dyDescent="0.25">
      <c r="B20007" s="151"/>
      <c r="M20007" s="160"/>
    </row>
    <row r="20008" spans="2:13" x14ac:dyDescent="0.25">
      <c r="B20008" s="151"/>
      <c r="M20008" s="160"/>
    </row>
    <row r="20009" spans="2:13" x14ac:dyDescent="0.25">
      <c r="B20009" s="151"/>
      <c r="M20009" s="160"/>
    </row>
    <row r="20010" spans="2:13" x14ac:dyDescent="0.25">
      <c r="B20010" s="151"/>
      <c r="M20010" s="160"/>
    </row>
    <row r="20011" spans="2:13" x14ac:dyDescent="0.25">
      <c r="B20011" s="151"/>
      <c r="M20011" s="160"/>
    </row>
    <row r="20012" spans="2:13" x14ac:dyDescent="0.25">
      <c r="B20012" s="151"/>
      <c r="M20012" s="160"/>
    </row>
    <row r="20013" spans="2:13" x14ac:dyDescent="0.25">
      <c r="B20013" s="151"/>
      <c r="M20013" s="160"/>
    </row>
    <row r="20014" spans="2:13" x14ac:dyDescent="0.25">
      <c r="B20014" s="151"/>
      <c r="M20014" s="160"/>
    </row>
    <row r="20015" spans="2:13" x14ac:dyDescent="0.25">
      <c r="B20015" s="151"/>
      <c r="M20015" s="160"/>
    </row>
    <row r="20016" spans="2:13" x14ac:dyDescent="0.25">
      <c r="B20016" s="151"/>
      <c r="M20016" s="160"/>
    </row>
    <row r="20017" spans="2:13" x14ac:dyDescent="0.25">
      <c r="B20017" s="151"/>
      <c r="M20017" s="160"/>
    </row>
    <row r="20018" spans="2:13" x14ac:dyDescent="0.25">
      <c r="B20018" s="151"/>
      <c r="M20018" s="160"/>
    </row>
    <row r="20019" spans="2:13" x14ac:dyDescent="0.25">
      <c r="B20019" s="151"/>
      <c r="M20019" s="160"/>
    </row>
    <row r="20020" spans="2:13" x14ac:dyDescent="0.25">
      <c r="B20020" s="151"/>
      <c r="M20020" s="160"/>
    </row>
    <row r="20021" spans="2:13" x14ac:dyDescent="0.25">
      <c r="B20021" s="151"/>
      <c r="M20021" s="160"/>
    </row>
    <row r="20022" spans="2:13" x14ac:dyDescent="0.25">
      <c r="B20022" s="151"/>
      <c r="M20022" s="160"/>
    </row>
    <row r="20023" spans="2:13" x14ac:dyDescent="0.25">
      <c r="B20023" s="151"/>
      <c r="M20023" s="160"/>
    </row>
    <row r="20024" spans="2:13" x14ac:dyDescent="0.25">
      <c r="B20024" s="151"/>
      <c r="M20024" s="160"/>
    </row>
    <row r="20025" spans="2:13" x14ac:dyDescent="0.25">
      <c r="B20025" s="151"/>
      <c r="M20025" s="160"/>
    </row>
    <row r="20026" spans="2:13" x14ac:dyDescent="0.25">
      <c r="B20026" s="151"/>
      <c r="M20026" s="160"/>
    </row>
    <row r="20027" spans="2:13" x14ac:dyDescent="0.25">
      <c r="B20027" s="151"/>
      <c r="M20027" s="160"/>
    </row>
    <row r="20028" spans="2:13" x14ac:dyDescent="0.25">
      <c r="B20028" s="151"/>
      <c r="M20028" s="160"/>
    </row>
    <row r="20029" spans="2:13" x14ac:dyDescent="0.25">
      <c r="B20029" s="151"/>
      <c r="M20029" s="160"/>
    </row>
    <row r="20030" spans="2:13" x14ac:dyDescent="0.25">
      <c r="B20030" s="151"/>
      <c r="M20030" s="160"/>
    </row>
    <row r="20031" spans="2:13" x14ac:dyDescent="0.25">
      <c r="B20031" s="151"/>
      <c r="M20031" s="160"/>
    </row>
    <row r="20032" spans="2:13" x14ac:dyDescent="0.25">
      <c r="B20032" s="151"/>
      <c r="M20032" s="160"/>
    </row>
    <row r="20033" spans="2:13" x14ac:dyDescent="0.25">
      <c r="B20033" s="151"/>
      <c r="M20033" s="160"/>
    </row>
    <row r="20034" spans="2:13" x14ac:dyDescent="0.25">
      <c r="B20034" s="151"/>
      <c r="M20034" s="160"/>
    </row>
    <row r="20035" spans="2:13" x14ac:dyDescent="0.25">
      <c r="B20035" s="151"/>
      <c r="M20035" s="160"/>
    </row>
    <row r="20036" spans="2:13" x14ac:dyDescent="0.25">
      <c r="B20036" s="151"/>
      <c r="M20036" s="160"/>
    </row>
    <row r="20037" spans="2:13" x14ac:dyDescent="0.25">
      <c r="B20037" s="151"/>
      <c r="M20037" s="160"/>
    </row>
    <row r="20038" spans="2:13" x14ac:dyDescent="0.25">
      <c r="B20038" s="151"/>
      <c r="M20038" s="160"/>
    </row>
    <row r="20039" spans="2:13" x14ac:dyDescent="0.25">
      <c r="B20039" s="151"/>
      <c r="M20039" s="160"/>
    </row>
    <row r="20040" spans="2:13" x14ac:dyDescent="0.25">
      <c r="B20040" s="151"/>
      <c r="M20040" s="160"/>
    </row>
    <row r="20041" spans="2:13" x14ac:dyDescent="0.25">
      <c r="B20041" s="151"/>
      <c r="M20041" s="160"/>
    </row>
    <row r="20042" spans="2:13" x14ac:dyDescent="0.25">
      <c r="B20042" s="151"/>
      <c r="M20042" s="160"/>
    </row>
    <row r="20043" spans="2:13" x14ac:dyDescent="0.25">
      <c r="B20043" s="151"/>
      <c r="M20043" s="160"/>
    </row>
    <row r="20044" spans="2:13" x14ac:dyDescent="0.25">
      <c r="B20044" s="151"/>
      <c r="M20044" s="160"/>
    </row>
    <row r="20045" spans="2:13" x14ac:dyDescent="0.25">
      <c r="B20045" s="151"/>
      <c r="M20045" s="160"/>
    </row>
    <row r="20046" spans="2:13" x14ac:dyDescent="0.25">
      <c r="B20046" s="151"/>
      <c r="M20046" s="160"/>
    </row>
    <row r="20047" spans="2:13" x14ac:dyDescent="0.25">
      <c r="B20047" s="151"/>
      <c r="M20047" s="160"/>
    </row>
    <row r="20048" spans="2:13" x14ac:dyDescent="0.25">
      <c r="B20048" s="151"/>
      <c r="M20048" s="160"/>
    </row>
    <row r="20049" spans="2:13" x14ac:dyDescent="0.25">
      <c r="B20049" s="151"/>
      <c r="M20049" s="160"/>
    </row>
    <row r="20050" spans="2:13" x14ac:dyDescent="0.25">
      <c r="B20050" s="151"/>
      <c r="M20050" s="160"/>
    </row>
    <row r="20051" spans="2:13" x14ac:dyDescent="0.25">
      <c r="B20051" s="151"/>
      <c r="M20051" s="160"/>
    </row>
    <row r="20052" spans="2:13" x14ac:dyDescent="0.25">
      <c r="B20052" s="151"/>
      <c r="M20052" s="160"/>
    </row>
    <row r="20053" spans="2:13" x14ac:dyDescent="0.25">
      <c r="B20053" s="151"/>
      <c r="M20053" s="160"/>
    </row>
    <row r="20054" spans="2:13" x14ac:dyDescent="0.25">
      <c r="B20054" s="151"/>
      <c r="M20054" s="160"/>
    </row>
    <row r="20055" spans="2:13" x14ac:dyDescent="0.25">
      <c r="B20055" s="151"/>
      <c r="M20055" s="160"/>
    </row>
    <row r="20056" spans="2:13" x14ac:dyDescent="0.25">
      <c r="B20056" s="151"/>
      <c r="M20056" s="160"/>
    </row>
    <row r="20057" spans="2:13" x14ac:dyDescent="0.25">
      <c r="B20057" s="151"/>
      <c r="M20057" s="160"/>
    </row>
    <row r="20058" spans="2:13" x14ac:dyDescent="0.25">
      <c r="B20058" s="151"/>
      <c r="M20058" s="160"/>
    </row>
    <row r="20059" spans="2:13" x14ac:dyDescent="0.25">
      <c r="B20059" s="151"/>
      <c r="M20059" s="160"/>
    </row>
    <row r="20060" spans="2:13" x14ac:dyDescent="0.25">
      <c r="B20060" s="151"/>
      <c r="M20060" s="160"/>
    </row>
    <row r="20061" spans="2:13" x14ac:dyDescent="0.25">
      <c r="B20061" s="151"/>
      <c r="M20061" s="160"/>
    </row>
    <row r="20062" spans="2:13" x14ac:dyDescent="0.25">
      <c r="B20062" s="151"/>
      <c r="M20062" s="160"/>
    </row>
    <row r="20063" spans="2:13" x14ac:dyDescent="0.25">
      <c r="B20063" s="151"/>
      <c r="M20063" s="160"/>
    </row>
    <row r="20064" spans="2:13" x14ac:dyDescent="0.25">
      <c r="B20064" s="151"/>
      <c r="M20064" s="160"/>
    </row>
    <row r="20065" spans="2:13" x14ac:dyDescent="0.25">
      <c r="B20065" s="151"/>
      <c r="M20065" s="160"/>
    </row>
    <row r="20066" spans="2:13" x14ac:dyDescent="0.25">
      <c r="B20066" s="151"/>
      <c r="M20066" s="160"/>
    </row>
    <row r="20067" spans="2:13" x14ac:dyDescent="0.25">
      <c r="B20067" s="151"/>
      <c r="M20067" s="160"/>
    </row>
    <row r="20068" spans="2:13" x14ac:dyDescent="0.25">
      <c r="B20068" s="151"/>
      <c r="M20068" s="160"/>
    </row>
    <row r="20069" spans="2:13" x14ac:dyDescent="0.25">
      <c r="B20069" s="151"/>
      <c r="M20069" s="160"/>
    </row>
    <row r="20070" spans="2:13" x14ac:dyDescent="0.25">
      <c r="B20070" s="151"/>
      <c r="M20070" s="160"/>
    </row>
    <row r="20071" spans="2:13" x14ac:dyDescent="0.25">
      <c r="B20071" s="151"/>
      <c r="M20071" s="160"/>
    </row>
    <row r="20072" spans="2:13" x14ac:dyDescent="0.25">
      <c r="B20072" s="151"/>
      <c r="M20072" s="160"/>
    </row>
    <row r="20073" spans="2:13" x14ac:dyDescent="0.25">
      <c r="B20073" s="151"/>
      <c r="M20073" s="160"/>
    </row>
    <row r="20074" spans="2:13" x14ac:dyDescent="0.25">
      <c r="B20074" s="151"/>
      <c r="M20074" s="160"/>
    </row>
    <row r="20075" spans="2:13" x14ac:dyDescent="0.25">
      <c r="B20075" s="151"/>
      <c r="M20075" s="160"/>
    </row>
    <row r="20076" spans="2:13" x14ac:dyDescent="0.25">
      <c r="B20076" s="151"/>
      <c r="M20076" s="160"/>
    </row>
    <row r="20077" spans="2:13" x14ac:dyDescent="0.25">
      <c r="B20077" s="151"/>
      <c r="M20077" s="160"/>
    </row>
    <row r="20078" spans="2:13" x14ac:dyDescent="0.25">
      <c r="B20078" s="151"/>
      <c r="M20078" s="160"/>
    </row>
    <row r="20079" spans="2:13" x14ac:dyDescent="0.25">
      <c r="B20079" s="151"/>
      <c r="M20079" s="160"/>
    </row>
    <row r="20080" spans="2:13" x14ac:dyDescent="0.25">
      <c r="B20080" s="151"/>
      <c r="M20080" s="160"/>
    </row>
    <row r="20081" spans="2:13" x14ac:dyDescent="0.25">
      <c r="B20081" s="151"/>
      <c r="M20081" s="160"/>
    </row>
    <row r="20082" spans="2:13" x14ac:dyDescent="0.25">
      <c r="B20082" s="151"/>
      <c r="M20082" s="160"/>
    </row>
    <row r="20083" spans="2:13" x14ac:dyDescent="0.25">
      <c r="B20083" s="151"/>
      <c r="M20083" s="160"/>
    </row>
    <row r="20084" spans="2:13" x14ac:dyDescent="0.25">
      <c r="B20084" s="151"/>
      <c r="M20084" s="160"/>
    </row>
    <row r="20085" spans="2:13" x14ac:dyDescent="0.25">
      <c r="B20085" s="151"/>
      <c r="M20085" s="160"/>
    </row>
    <row r="20086" spans="2:13" x14ac:dyDescent="0.25">
      <c r="B20086" s="151"/>
      <c r="M20086" s="160"/>
    </row>
    <row r="20087" spans="2:13" x14ac:dyDescent="0.25">
      <c r="B20087" s="151"/>
      <c r="M20087" s="160"/>
    </row>
    <row r="20088" spans="2:13" x14ac:dyDescent="0.25">
      <c r="B20088" s="151"/>
      <c r="M20088" s="160"/>
    </row>
    <row r="20089" spans="2:13" x14ac:dyDescent="0.25">
      <c r="B20089" s="151"/>
      <c r="M20089" s="160"/>
    </row>
    <row r="20090" spans="2:13" x14ac:dyDescent="0.25">
      <c r="B20090" s="151"/>
      <c r="M20090" s="160"/>
    </row>
    <row r="20091" spans="2:13" x14ac:dyDescent="0.25">
      <c r="B20091" s="151"/>
      <c r="M20091" s="160"/>
    </row>
    <row r="20092" spans="2:13" x14ac:dyDescent="0.25">
      <c r="B20092" s="151"/>
      <c r="M20092" s="160"/>
    </row>
    <row r="20093" spans="2:13" x14ac:dyDescent="0.25">
      <c r="B20093" s="151"/>
      <c r="M20093" s="160"/>
    </row>
    <row r="20094" spans="2:13" x14ac:dyDescent="0.25">
      <c r="B20094" s="151"/>
      <c r="M20094" s="160"/>
    </row>
    <row r="20095" spans="2:13" x14ac:dyDescent="0.25">
      <c r="B20095" s="151"/>
      <c r="M20095" s="160"/>
    </row>
    <row r="20096" spans="2:13" x14ac:dyDescent="0.25">
      <c r="B20096" s="151"/>
      <c r="M20096" s="160"/>
    </row>
    <row r="20097" spans="2:13" x14ac:dyDescent="0.25">
      <c r="B20097" s="151"/>
      <c r="M20097" s="160"/>
    </row>
    <row r="20098" spans="2:13" x14ac:dyDescent="0.25">
      <c r="B20098" s="151"/>
      <c r="M20098" s="160"/>
    </row>
    <row r="20099" spans="2:13" x14ac:dyDescent="0.25">
      <c r="B20099" s="151"/>
      <c r="M20099" s="160"/>
    </row>
    <row r="20100" spans="2:13" x14ac:dyDescent="0.25">
      <c r="B20100" s="151"/>
      <c r="M20100" s="160"/>
    </row>
    <row r="20101" spans="2:13" x14ac:dyDescent="0.25">
      <c r="B20101" s="151"/>
      <c r="M20101" s="160"/>
    </row>
    <row r="20102" spans="2:13" x14ac:dyDescent="0.25">
      <c r="B20102" s="151"/>
      <c r="M20102" s="160"/>
    </row>
    <row r="20103" spans="2:13" x14ac:dyDescent="0.25">
      <c r="B20103" s="151"/>
      <c r="M20103" s="160"/>
    </row>
    <row r="20104" spans="2:13" x14ac:dyDescent="0.25">
      <c r="B20104" s="151"/>
      <c r="M20104" s="160"/>
    </row>
    <row r="20105" spans="2:13" x14ac:dyDescent="0.25">
      <c r="B20105" s="151"/>
      <c r="M20105" s="160"/>
    </row>
    <row r="20106" spans="2:13" x14ac:dyDescent="0.25">
      <c r="B20106" s="151"/>
      <c r="M20106" s="160"/>
    </row>
    <row r="20107" spans="2:13" x14ac:dyDescent="0.25">
      <c r="B20107" s="151"/>
      <c r="M20107" s="160"/>
    </row>
    <row r="20108" spans="2:13" x14ac:dyDescent="0.25">
      <c r="B20108" s="151"/>
      <c r="M20108" s="160"/>
    </row>
    <row r="20109" spans="2:13" x14ac:dyDescent="0.25">
      <c r="B20109" s="151"/>
      <c r="M20109" s="160"/>
    </row>
    <row r="20110" spans="2:13" x14ac:dyDescent="0.25">
      <c r="B20110" s="151"/>
      <c r="M20110" s="160"/>
    </row>
    <row r="20111" spans="2:13" x14ac:dyDescent="0.25">
      <c r="B20111" s="151"/>
      <c r="M20111" s="160"/>
    </row>
    <row r="20112" spans="2:13" x14ac:dyDescent="0.25">
      <c r="B20112" s="151"/>
      <c r="M20112" s="160"/>
    </row>
    <row r="20113" spans="2:13" x14ac:dyDescent="0.25">
      <c r="B20113" s="151"/>
      <c r="M20113" s="160"/>
    </row>
    <row r="20114" spans="2:13" x14ac:dyDescent="0.25">
      <c r="B20114" s="151"/>
      <c r="M20114" s="160"/>
    </row>
    <row r="20115" spans="2:13" x14ac:dyDescent="0.25">
      <c r="B20115" s="151"/>
      <c r="M20115" s="160"/>
    </row>
    <row r="20116" spans="2:13" x14ac:dyDescent="0.25">
      <c r="B20116" s="151"/>
      <c r="M20116" s="160"/>
    </row>
    <row r="20117" spans="2:13" x14ac:dyDescent="0.25">
      <c r="B20117" s="151"/>
      <c r="M20117" s="160"/>
    </row>
    <row r="20118" spans="2:13" x14ac:dyDescent="0.25">
      <c r="B20118" s="151"/>
      <c r="M20118" s="160"/>
    </row>
    <row r="20119" spans="2:13" x14ac:dyDescent="0.25">
      <c r="B20119" s="151"/>
      <c r="M20119" s="160"/>
    </row>
    <row r="20120" spans="2:13" x14ac:dyDescent="0.25">
      <c r="B20120" s="151"/>
      <c r="M20120" s="160"/>
    </row>
    <row r="20121" spans="2:13" x14ac:dyDescent="0.25">
      <c r="B20121" s="151"/>
      <c r="M20121" s="160"/>
    </row>
    <row r="20122" spans="2:13" x14ac:dyDescent="0.25">
      <c r="B20122" s="151"/>
      <c r="M20122" s="160"/>
    </row>
    <row r="20123" spans="2:13" x14ac:dyDescent="0.25">
      <c r="B20123" s="151"/>
      <c r="M20123" s="160"/>
    </row>
    <row r="20124" spans="2:13" x14ac:dyDescent="0.25">
      <c r="B20124" s="151"/>
      <c r="M20124" s="160"/>
    </row>
    <row r="20125" spans="2:13" x14ac:dyDescent="0.25">
      <c r="B20125" s="151"/>
      <c r="M20125" s="160"/>
    </row>
    <row r="20126" spans="2:13" x14ac:dyDescent="0.25">
      <c r="B20126" s="151"/>
      <c r="M20126" s="160"/>
    </row>
    <row r="20127" spans="2:13" x14ac:dyDescent="0.25">
      <c r="B20127" s="151"/>
      <c r="M20127" s="160"/>
    </row>
    <row r="20128" spans="2:13" x14ac:dyDescent="0.25">
      <c r="B20128" s="151"/>
      <c r="M20128" s="160"/>
    </row>
    <row r="20129" spans="2:13" x14ac:dyDescent="0.25">
      <c r="B20129" s="151"/>
      <c r="M20129" s="160"/>
    </row>
    <row r="20130" spans="2:13" x14ac:dyDescent="0.25">
      <c r="B20130" s="151"/>
      <c r="M20130" s="160"/>
    </row>
    <row r="20131" spans="2:13" x14ac:dyDescent="0.25">
      <c r="B20131" s="151"/>
      <c r="M20131" s="160"/>
    </row>
    <row r="20132" spans="2:13" x14ac:dyDescent="0.25">
      <c r="B20132" s="151"/>
      <c r="M20132" s="160"/>
    </row>
    <row r="20133" spans="2:13" x14ac:dyDescent="0.25">
      <c r="B20133" s="151"/>
      <c r="M20133" s="160"/>
    </row>
    <row r="20134" spans="2:13" x14ac:dyDescent="0.25">
      <c r="B20134" s="151"/>
      <c r="M20134" s="160"/>
    </row>
    <row r="20135" spans="2:13" x14ac:dyDescent="0.25">
      <c r="B20135" s="151"/>
      <c r="M20135" s="160"/>
    </row>
    <row r="20136" spans="2:13" x14ac:dyDescent="0.25">
      <c r="B20136" s="151"/>
      <c r="M20136" s="160"/>
    </row>
    <row r="20137" spans="2:13" x14ac:dyDescent="0.25">
      <c r="B20137" s="151"/>
      <c r="M20137" s="160"/>
    </row>
    <row r="20138" spans="2:13" x14ac:dyDescent="0.25">
      <c r="B20138" s="151"/>
      <c r="M20138" s="160"/>
    </row>
    <row r="20139" spans="2:13" x14ac:dyDescent="0.25">
      <c r="B20139" s="151"/>
      <c r="M20139" s="160"/>
    </row>
    <row r="20140" spans="2:13" x14ac:dyDescent="0.25">
      <c r="B20140" s="151"/>
      <c r="M20140" s="160"/>
    </row>
    <row r="20141" spans="2:13" x14ac:dyDescent="0.25">
      <c r="B20141" s="151"/>
      <c r="M20141" s="160"/>
    </row>
    <row r="20142" spans="2:13" x14ac:dyDescent="0.25">
      <c r="B20142" s="151"/>
      <c r="M20142" s="160"/>
    </row>
    <row r="20143" spans="2:13" x14ac:dyDescent="0.25">
      <c r="B20143" s="151"/>
      <c r="M20143" s="160"/>
    </row>
    <row r="20144" spans="2:13" x14ac:dyDescent="0.25">
      <c r="B20144" s="151"/>
      <c r="M20144" s="160"/>
    </row>
    <row r="20145" spans="2:13" x14ac:dyDescent="0.25">
      <c r="B20145" s="151"/>
      <c r="M20145" s="160"/>
    </row>
    <row r="20146" spans="2:13" x14ac:dyDescent="0.25">
      <c r="B20146" s="151"/>
      <c r="M20146" s="160"/>
    </row>
    <row r="20147" spans="2:13" x14ac:dyDescent="0.25">
      <c r="B20147" s="151"/>
      <c r="M20147" s="160"/>
    </row>
    <row r="20148" spans="2:13" x14ac:dyDescent="0.25">
      <c r="B20148" s="151"/>
      <c r="M20148" s="160"/>
    </row>
    <row r="20149" spans="2:13" x14ac:dyDescent="0.25">
      <c r="B20149" s="151"/>
      <c r="M20149" s="160"/>
    </row>
    <row r="20150" spans="2:13" x14ac:dyDescent="0.25">
      <c r="B20150" s="151"/>
      <c r="M20150" s="160"/>
    </row>
    <row r="20151" spans="2:13" x14ac:dyDescent="0.25">
      <c r="B20151" s="151"/>
      <c r="M20151" s="160"/>
    </row>
    <row r="20152" spans="2:13" x14ac:dyDescent="0.25">
      <c r="B20152" s="151"/>
      <c r="M20152" s="160"/>
    </row>
    <row r="20153" spans="2:13" x14ac:dyDescent="0.25">
      <c r="B20153" s="151"/>
      <c r="M20153" s="160"/>
    </row>
    <row r="20154" spans="2:13" x14ac:dyDescent="0.25">
      <c r="B20154" s="151"/>
      <c r="M20154" s="160"/>
    </row>
    <row r="20155" spans="2:13" x14ac:dyDescent="0.25">
      <c r="B20155" s="151"/>
      <c r="M20155" s="160"/>
    </row>
    <row r="20156" spans="2:13" x14ac:dyDescent="0.25">
      <c r="B20156" s="151"/>
      <c r="M20156" s="160"/>
    </row>
    <row r="20157" spans="2:13" x14ac:dyDescent="0.25">
      <c r="B20157" s="151"/>
      <c r="M20157" s="160"/>
    </row>
    <row r="20158" spans="2:13" x14ac:dyDescent="0.25">
      <c r="B20158" s="151"/>
      <c r="M20158" s="160"/>
    </row>
    <row r="20159" spans="2:13" x14ac:dyDescent="0.25">
      <c r="B20159" s="151"/>
      <c r="M20159" s="160"/>
    </row>
    <row r="20160" spans="2:13" x14ac:dyDescent="0.25">
      <c r="B20160" s="151"/>
      <c r="M20160" s="160"/>
    </row>
    <row r="20161" spans="2:13" x14ac:dyDescent="0.25">
      <c r="B20161" s="151"/>
      <c r="M20161" s="160"/>
    </row>
    <row r="20162" spans="2:13" x14ac:dyDescent="0.25">
      <c r="B20162" s="151"/>
      <c r="M20162" s="160"/>
    </row>
    <row r="20163" spans="2:13" x14ac:dyDescent="0.25">
      <c r="B20163" s="151"/>
      <c r="M20163" s="160"/>
    </row>
    <row r="20164" spans="2:13" x14ac:dyDescent="0.25">
      <c r="B20164" s="151"/>
      <c r="M20164" s="160"/>
    </row>
    <row r="20165" spans="2:13" x14ac:dyDescent="0.25">
      <c r="B20165" s="151"/>
      <c r="M20165" s="160"/>
    </row>
    <row r="20166" spans="2:13" x14ac:dyDescent="0.25">
      <c r="B20166" s="151"/>
      <c r="M20166" s="160"/>
    </row>
    <row r="20167" spans="2:13" x14ac:dyDescent="0.25">
      <c r="B20167" s="151"/>
      <c r="M20167" s="160"/>
    </row>
    <row r="20168" spans="2:13" x14ac:dyDescent="0.25">
      <c r="B20168" s="151"/>
      <c r="M20168" s="160"/>
    </row>
    <row r="20169" spans="2:13" x14ac:dyDescent="0.25">
      <c r="B20169" s="151"/>
      <c r="M20169" s="160"/>
    </row>
    <row r="20170" spans="2:13" x14ac:dyDescent="0.25">
      <c r="B20170" s="151"/>
      <c r="M20170" s="160"/>
    </row>
    <row r="20171" spans="2:13" x14ac:dyDescent="0.25">
      <c r="B20171" s="151"/>
      <c r="M20171" s="160"/>
    </row>
    <row r="20172" spans="2:13" x14ac:dyDescent="0.25">
      <c r="B20172" s="151"/>
      <c r="M20172" s="160"/>
    </row>
    <row r="20173" spans="2:13" x14ac:dyDescent="0.25">
      <c r="B20173" s="151"/>
      <c r="M20173" s="160"/>
    </row>
    <row r="20174" spans="2:13" x14ac:dyDescent="0.25">
      <c r="B20174" s="151"/>
      <c r="M20174" s="160"/>
    </row>
    <row r="20175" spans="2:13" x14ac:dyDescent="0.25">
      <c r="B20175" s="151"/>
      <c r="M20175" s="160"/>
    </row>
    <row r="20176" spans="2:13" x14ac:dyDescent="0.25">
      <c r="B20176" s="151"/>
      <c r="M20176" s="160"/>
    </row>
    <row r="20177" spans="2:13" x14ac:dyDescent="0.25">
      <c r="B20177" s="151"/>
      <c r="M20177" s="160"/>
    </row>
    <row r="20178" spans="2:13" x14ac:dyDescent="0.25">
      <c r="B20178" s="151"/>
      <c r="M20178" s="160"/>
    </row>
    <row r="20179" spans="2:13" x14ac:dyDescent="0.25">
      <c r="B20179" s="151"/>
      <c r="M20179" s="160"/>
    </row>
    <row r="20180" spans="2:13" x14ac:dyDescent="0.25">
      <c r="B20180" s="151"/>
      <c r="M20180" s="160"/>
    </row>
    <row r="20181" spans="2:13" x14ac:dyDescent="0.25">
      <c r="B20181" s="151"/>
      <c r="M20181" s="160"/>
    </row>
    <row r="20182" spans="2:13" x14ac:dyDescent="0.25">
      <c r="B20182" s="151"/>
      <c r="M20182" s="160"/>
    </row>
    <row r="20183" spans="2:13" x14ac:dyDescent="0.25">
      <c r="B20183" s="151"/>
      <c r="M20183" s="160"/>
    </row>
    <row r="20184" spans="2:13" x14ac:dyDescent="0.25">
      <c r="B20184" s="151"/>
      <c r="M20184" s="160"/>
    </row>
    <row r="20185" spans="2:13" x14ac:dyDescent="0.25">
      <c r="B20185" s="151"/>
      <c r="M20185" s="160"/>
    </row>
    <row r="20186" spans="2:13" x14ac:dyDescent="0.25">
      <c r="B20186" s="151"/>
      <c r="M20186" s="160"/>
    </row>
    <row r="20187" spans="2:13" x14ac:dyDescent="0.25">
      <c r="B20187" s="151"/>
      <c r="M20187" s="160"/>
    </row>
    <row r="20188" spans="2:13" x14ac:dyDescent="0.25">
      <c r="B20188" s="151"/>
      <c r="M20188" s="160"/>
    </row>
    <row r="20189" spans="2:13" x14ac:dyDescent="0.25">
      <c r="B20189" s="151"/>
      <c r="M20189" s="160"/>
    </row>
    <row r="20190" spans="2:13" x14ac:dyDescent="0.25">
      <c r="B20190" s="151"/>
      <c r="M20190" s="160"/>
    </row>
    <row r="20191" spans="2:13" x14ac:dyDescent="0.25">
      <c r="B20191" s="151"/>
      <c r="M20191" s="160"/>
    </row>
    <row r="20192" spans="2:13" x14ac:dyDescent="0.25">
      <c r="B20192" s="151"/>
      <c r="M20192" s="160"/>
    </row>
    <row r="20193" spans="2:13" x14ac:dyDescent="0.25">
      <c r="B20193" s="151"/>
      <c r="M20193" s="160"/>
    </row>
    <row r="20194" spans="2:13" x14ac:dyDescent="0.25">
      <c r="B20194" s="151"/>
      <c r="M20194" s="160"/>
    </row>
    <row r="20195" spans="2:13" x14ac:dyDescent="0.25">
      <c r="B20195" s="151"/>
      <c r="M20195" s="160"/>
    </row>
    <row r="20196" spans="2:13" x14ac:dyDescent="0.25">
      <c r="B20196" s="151"/>
      <c r="M20196" s="160"/>
    </row>
    <row r="20197" spans="2:13" x14ac:dyDescent="0.25">
      <c r="B20197" s="151"/>
      <c r="M20197" s="160"/>
    </row>
    <row r="20198" spans="2:13" x14ac:dyDescent="0.25">
      <c r="B20198" s="151"/>
      <c r="M20198" s="160"/>
    </row>
    <row r="20199" spans="2:13" x14ac:dyDescent="0.25">
      <c r="B20199" s="151"/>
      <c r="M20199" s="160"/>
    </row>
    <row r="20200" spans="2:13" x14ac:dyDescent="0.25">
      <c r="B20200" s="151"/>
      <c r="M20200" s="160"/>
    </row>
    <row r="20201" spans="2:13" x14ac:dyDescent="0.25">
      <c r="B20201" s="151"/>
      <c r="M20201" s="160"/>
    </row>
    <row r="20202" spans="2:13" x14ac:dyDescent="0.25">
      <c r="B20202" s="151"/>
      <c r="M20202" s="160"/>
    </row>
    <row r="20203" spans="2:13" x14ac:dyDescent="0.25">
      <c r="B20203" s="151"/>
      <c r="M20203" s="160"/>
    </row>
    <row r="20204" spans="2:13" x14ac:dyDescent="0.25">
      <c r="B20204" s="151"/>
      <c r="M20204" s="160"/>
    </row>
    <row r="20205" spans="2:13" x14ac:dyDescent="0.25">
      <c r="B20205" s="151"/>
      <c r="M20205" s="160"/>
    </row>
    <row r="20206" spans="2:13" x14ac:dyDescent="0.25">
      <c r="B20206" s="151"/>
      <c r="M20206" s="160"/>
    </row>
    <row r="20207" spans="2:13" x14ac:dyDescent="0.25">
      <c r="B20207" s="151"/>
      <c r="M20207" s="160"/>
    </row>
    <row r="20208" spans="2:13" x14ac:dyDescent="0.25">
      <c r="B20208" s="151"/>
      <c r="M20208" s="160"/>
    </row>
    <row r="20209" spans="2:13" x14ac:dyDescent="0.25">
      <c r="B20209" s="151"/>
      <c r="M20209" s="160"/>
    </row>
    <row r="20210" spans="2:13" x14ac:dyDescent="0.25">
      <c r="B20210" s="151"/>
      <c r="M20210" s="160"/>
    </row>
    <row r="20211" spans="2:13" x14ac:dyDescent="0.25">
      <c r="B20211" s="151"/>
      <c r="M20211" s="160"/>
    </row>
    <row r="20212" spans="2:13" x14ac:dyDescent="0.25">
      <c r="B20212" s="151"/>
      <c r="M20212" s="160"/>
    </row>
    <row r="20213" spans="2:13" x14ac:dyDescent="0.25">
      <c r="B20213" s="151"/>
      <c r="M20213" s="160"/>
    </row>
    <row r="20214" spans="2:13" x14ac:dyDescent="0.25">
      <c r="B20214" s="151"/>
      <c r="M20214" s="160"/>
    </row>
    <row r="20215" spans="2:13" x14ac:dyDescent="0.25">
      <c r="B20215" s="151"/>
      <c r="M20215" s="160"/>
    </row>
    <row r="20216" spans="2:13" x14ac:dyDescent="0.25">
      <c r="B20216" s="151"/>
      <c r="M20216" s="160"/>
    </row>
    <row r="20217" spans="2:13" x14ac:dyDescent="0.25">
      <c r="B20217" s="151"/>
      <c r="M20217" s="160"/>
    </row>
    <row r="20218" spans="2:13" x14ac:dyDescent="0.25">
      <c r="B20218" s="151"/>
      <c r="M20218" s="160"/>
    </row>
    <row r="20219" spans="2:13" x14ac:dyDescent="0.25">
      <c r="B20219" s="151"/>
      <c r="M20219" s="160"/>
    </row>
    <row r="20220" spans="2:13" x14ac:dyDescent="0.25">
      <c r="B20220" s="151"/>
      <c r="M20220" s="160"/>
    </row>
    <row r="20221" spans="2:13" x14ac:dyDescent="0.25">
      <c r="B20221" s="151"/>
      <c r="M20221" s="160"/>
    </row>
    <row r="20222" spans="2:13" x14ac:dyDescent="0.25">
      <c r="B20222" s="151"/>
      <c r="M20222" s="160"/>
    </row>
    <row r="20223" spans="2:13" x14ac:dyDescent="0.25">
      <c r="B20223" s="151"/>
      <c r="M20223" s="160"/>
    </row>
    <row r="20224" spans="2:13" x14ac:dyDescent="0.25">
      <c r="B20224" s="151"/>
      <c r="M20224" s="160"/>
    </row>
    <row r="20225" spans="2:13" x14ac:dyDescent="0.25">
      <c r="B20225" s="151"/>
      <c r="M20225" s="160"/>
    </row>
    <row r="20226" spans="2:13" x14ac:dyDescent="0.25">
      <c r="B20226" s="151"/>
      <c r="M20226" s="160"/>
    </row>
    <row r="20227" spans="2:13" x14ac:dyDescent="0.25">
      <c r="B20227" s="151"/>
      <c r="M20227" s="160"/>
    </row>
    <row r="20228" spans="2:13" x14ac:dyDescent="0.25">
      <c r="B20228" s="151"/>
      <c r="M20228" s="160"/>
    </row>
    <row r="20229" spans="2:13" x14ac:dyDescent="0.25">
      <c r="B20229" s="151"/>
      <c r="M20229" s="160"/>
    </row>
    <row r="20230" spans="2:13" x14ac:dyDescent="0.25">
      <c r="B20230" s="151"/>
      <c r="M20230" s="160"/>
    </row>
    <row r="20231" spans="2:13" x14ac:dyDescent="0.25">
      <c r="B20231" s="151"/>
      <c r="M20231" s="160"/>
    </row>
    <row r="20232" spans="2:13" x14ac:dyDescent="0.25">
      <c r="B20232" s="151"/>
      <c r="M20232" s="160"/>
    </row>
    <row r="20233" spans="2:13" x14ac:dyDescent="0.25">
      <c r="B20233" s="151"/>
      <c r="M20233" s="160"/>
    </row>
    <row r="20234" spans="2:13" x14ac:dyDescent="0.25">
      <c r="B20234" s="151"/>
      <c r="M20234" s="160"/>
    </row>
    <row r="20235" spans="2:13" x14ac:dyDescent="0.25">
      <c r="B20235" s="151"/>
      <c r="M20235" s="160"/>
    </row>
    <row r="20236" spans="2:13" x14ac:dyDescent="0.25">
      <c r="B20236" s="151"/>
      <c r="M20236" s="160"/>
    </row>
    <row r="20237" spans="2:13" x14ac:dyDescent="0.25">
      <c r="B20237" s="151"/>
      <c r="M20237" s="160"/>
    </row>
    <row r="20238" spans="2:13" x14ac:dyDescent="0.25">
      <c r="B20238" s="151"/>
      <c r="M20238" s="160"/>
    </row>
    <row r="20239" spans="2:13" x14ac:dyDescent="0.25">
      <c r="B20239" s="151"/>
      <c r="M20239" s="160"/>
    </row>
    <row r="20240" spans="2:13" x14ac:dyDescent="0.25">
      <c r="B20240" s="151"/>
      <c r="M20240" s="160"/>
    </row>
    <row r="20241" spans="2:13" x14ac:dyDescent="0.25">
      <c r="B20241" s="151"/>
      <c r="M20241" s="160"/>
    </row>
    <row r="20242" spans="2:13" x14ac:dyDescent="0.25">
      <c r="B20242" s="151"/>
      <c r="M20242" s="160"/>
    </row>
    <row r="20243" spans="2:13" x14ac:dyDescent="0.25">
      <c r="B20243" s="151"/>
      <c r="M20243" s="160"/>
    </row>
    <row r="20244" spans="2:13" x14ac:dyDescent="0.25">
      <c r="B20244" s="151"/>
      <c r="M20244" s="160"/>
    </row>
    <row r="20245" spans="2:13" x14ac:dyDescent="0.25">
      <c r="B20245" s="151"/>
      <c r="M20245" s="160"/>
    </row>
    <row r="20246" spans="2:13" x14ac:dyDescent="0.25">
      <c r="B20246" s="151"/>
      <c r="M20246" s="160"/>
    </row>
    <row r="20247" spans="2:13" x14ac:dyDescent="0.25">
      <c r="B20247" s="151"/>
      <c r="M20247" s="160"/>
    </row>
    <row r="20248" spans="2:13" x14ac:dyDescent="0.25">
      <c r="B20248" s="151"/>
      <c r="M20248" s="160"/>
    </row>
    <row r="20249" spans="2:13" x14ac:dyDescent="0.25">
      <c r="B20249" s="151"/>
      <c r="M20249" s="160"/>
    </row>
    <row r="20250" spans="2:13" x14ac:dyDescent="0.25">
      <c r="B20250" s="151"/>
      <c r="M20250" s="160"/>
    </row>
    <row r="20251" spans="2:13" x14ac:dyDescent="0.25">
      <c r="B20251" s="151"/>
      <c r="M20251" s="160"/>
    </row>
    <row r="20252" spans="2:13" x14ac:dyDescent="0.25">
      <c r="B20252" s="151"/>
      <c r="M20252" s="160"/>
    </row>
    <row r="20253" spans="2:13" x14ac:dyDescent="0.25">
      <c r="B20253" s="151"/>
      <c r="M20253" s="160"/>
    </row>
    <row r="20254" spans="2:13" x14ac:dyDescent="0.25">
      <c r="B20254" s="151"/>
      <c r="M20254" s="160"/>
    </row>
    <row r="20255" spans="2:13" x14ac:dyDescent="0.25">
      <c r="B20255" s="151"/>
      <c r="M20255" s="160"/>
    </row>
    <row r="20256" spans="2:13" x14ac:dyDescent="0.25">
      <c r="B20256" s="151"/>
      <c r="M20256" s="160"/>
    </row>
    <row r="20257" spans="2:13" x14ac:dyDescent="0.25">
      <c r="B20257" s="151"/>
      <c r="M20257" s="160"/>
    </row>
    <row r="20258" spans="2:13" x14ac:dyDescent="0.25">
      <c r="B20258" s="151"/>
      <c r="M20258" s="160"/>
    </row>
    <row r="20259" spans="2:13" x14ac:dyDescent="0.25">
      <c r="B20259" s="151"/>
      <c r="M20259" s="160"/>
    </row>
    <row r="20260" spans="2:13" x14ac:dyDescent="0.25">
      <c r="B20260" s="151"/>
      <c r="M20260" s="160"/>
    </row>
    <row r="20261" spans="2:13" x14ac:dyDescent="0.25">
      <c r="B20261" s="151"/>
      <c r="M20261" s="160"/>
    </row>
    <row r="20262" spans="2:13" x14ac:dyDescent="0.25">
      <c r="B20262" s="151"/>
      <c r="M20262" s="160"/>
    </row>
    <row r="20263" spans="2:13" x14ac:dyDescent="0.25">
      <c r="B20263" s="151"/>
      <c r="M20263" s="160"/>
    </row>
    <row r="20264" spans="2:13" x14ac:dyDescent="0.25">
      <c r="B20264" s="151"/>
      <c r="M20264" s="160"/>
    </row>
    <row r="20265" spans="2:13" x14ac:dyDescent="0.25">
      <c r="B20265" s="151"/>
      <c r="M20265" s="160"/>
    </row>
    <row r="20266" spans="2:13" x14ac:dyDescent="0.25">
      <c r="B20266" s="151"/>
      <c r="M20266" s="160"/>
    </row>
    <row r="20267" spans="2:13" x14ac:dyDescent="0.25">
      <c r="B20267" s="151"/>
      <c r="M20267" s="160"/>
    </row>
    <row r="20268" spans="2:13" x14ac:dyDescent="0.25">
      <c r="B20268" s="151"/>
      <c r="M20268" s="160"/>
    </row>
    <row r="20269" spans="2:13" x14ac:dyDescent="0.25">
      <c r="B20269" s="151"/>
      <c r="M20269" s="160"/>
    </row>
    <row r="20270" spans="2:13" x14ac:dyDescent="0.25">
      <c r="B20270" s="151"/>
      <c r="M20270" s="160"/>
    </row>
    <row r="20271" spans="2:13" x14ac:dyDescent="0.25">
      <c r="B20271" s="151"/>
      <c r="M20271" s="160"/>
    </row>
    <row r="20272" spans="2:13" x14ac:dyDescent="0.25">
      <c r="B20272" s="151"/>
      <c r="M20272" s="160"/>
    </row>
    <row r="20273" spans="2:13" x14ac:dyDescent="0.25">
      <c r="B20273" s="151"/>
      <c r="M20273" s="160"/>
    </row>
    <row r="20274" spans="2:13" x14ac:dyDescent="0.25">
      <c r="B20274" s="151"/>
      <c r="M20274" s="160"/>
    </row>
    <row r="20275" spans="2:13" x14ac:dyDescent="0.25">
      <c r="B20275" s="151"/>
      <c r="M20275" s="160"/>
    </row>
    <row r="20276" spans="2:13" x14ac:dyDescent="0.25">
      <c r="B20276" s="151"/>
      <c r="M20276" s="160"/>
    </row>
    <row r="20277" spans="2:13" x14ac:dyDescent="0.25">
      <c r="B20277" s="151"/>
      <c r="M20277" s="160"/>
    </row>
    <row r="20278" spans="2:13" x14ac:dyDescent="0.25">
      <c r="B20278" s="151"/>
      <c r="M20278" s="160"/>
    </row>
    <row r="20279" spans="2:13" x14ac:dyDescent="0.25">
      <c r="B20279" s="151"/>
      <c r="M20279" s="160"/>
    </row>
    <row r="20280" spans="2:13" x14ac:dyDescent="0.25">
      <c r="B20280" s="151"/>
      <c r="M20280" s="160"/>
    </row>
    <row r="20281" spans="2:13" x14ac:dyDescent="0.25">
      <c r="B20281" s="151"/>
      <c r="M20281" s="160"/>
    </row>
    <row r="20282" spans="2:13" x14ac:dyDescent="0.25">
      <c r="B20282" s="151"/>
      <c r="M20282" s="160"/>
    </row>
    <row r="20283" spans="2:13" x14ac:dyDescent="0.25">
      <c r="B20283" s="151"/>
      <c r="M20283" s="160"/>
    </row>
    <row r="20284" spans="2:13" x14ac:dyDescent="0.25">
      <c r="B20284" s="151"/>
      <c r="M20284" s="160"/>
    </row>
    <row r="20285" spans="2:13" x14ac:dyDescent="0.25">
      <c r="B20285" s="151"/>
      <c r="M20285" s="160"/>
    </row>
    <row r="20286" spans="2:13" x14ac:dyDescent="0.25">
      <c r="B20286" s="151"/>
      <c r="M20286" s="160"/>
    </row>
    <row r="20287" spans="2:13" x14ac:dyDescent="0.25">
      <c r="B20287" s="151"/>
      <c r="M20287" s="160"/>
    </row>
    <row r="20288" spans="2:13" x14ac:dyDescent="0.25">
      <c r="B20288" s="151"/>
      <c r="M20288" s="160"/>
    </row>
    <row r="20289" spans="2:13" x14ac:dyDescent="0.25">
      <c r="B20289" s="151"/>
      <c r="M20289" s="160"/>
    </row>
    <row r="20290" spans="2:13" x14ac:dyDescent="0.25">
      <c r="B20290" s="151"/>
      <c r="M20290" s="160"/>
    </row>
    <row r="20291" spans="2:13" x14ac:dyDescent="0.25">
      <c r="B20291" s="151"/>
      <c r="M20291" s="160"/>
    </row>
    <row r="20292" spans="2:13" x14ac:dyDescent="0.25">
      <c r="B20292" s="151"/>
      <c r="M20292" s="160"/>
    </row>
    <row r="20293" spans="2:13" x14ac:dyDescent="0.25">
      <c r="B20293" s="151"/>
      <c r="M20293" s="160"/>
    </row>
    <row r="20294" spans="2:13" x14ac:dyDescent="0.25">
      <c r="B20294" s="151"/>
      <c r="M20294" s="160"/>
    </row>
    <row r="20295" spans="2:13" x14ac:dyDescent="0.25">
      <c r="B20295" s="151"/>
      <c r="M20295" s="160"/>
    </row>
    <row r="20296" spans="2:13" x14ac:dyDescent="0.25">
      <c r="B20296" s="151"/>
      <c r="M20296" s="160"/>
    </row>
    <row r="20297" spans="2:13" x14ac:dyDescent="0.25">
      <c r="B20297" s="151"/>
      <c r="M20297" s="160"/>
    </row>
    <row r="20298" spans="2:13" x14ac:dyDescent="0.25">
      <c r="B20298" s="151"/>
      <c r="M20298" s="160"/>
    </row>
    <row r="20299" spans="2:13" x14ac:dyDescent="0.25">
      <c r="B20299" s="151"/>
      <c r="M20299" s="160"/>
    </row>
    <row r="20300" spans="2:13" x14ac:dyDescent="0.25">
      <c r="B20300" s="151"/>
      <c r="M20300" s="160"/>
    </row>
    <row r="20301" spans="2:13" x14ac:dyDescent="0.25">
      <c r="B20301" s="151"/>
      <c r="M20301" s="160"/>
    </row>
    <row r="20302" spans="2:13" x14ac:dyDescent="0.25">
      <c r="B20302" s="151"/>
      <c r="M20302" s="160"/>
    </row>
    <row r="20303" spans="2:13" x14ac:dyDescent="0.25">
      <c r="B20303" s="151"/>
      <c r="M20303" s="160"/>
    </row>
    <row r="20304" spans="2:13" x14ac:dyDescent="0.25">
      <c r="B20304" s="151"/>
      <c r="M20304" s="160"/>
    </row>
    <row r="20305" spans="2:13" x14ac:dyDescent="0.25">
      <c r="B20305" s="151"/>
      <c r="M20305" s="160"/>
    </row>
    <row r="20306" spans="2:13" x14ac:dyDescent="0.25">
      <c r="B20306" s="151"/>
      <c r="M20306" s="160"/>
    </row>
    <row r="20307" spans="2:13" x14ac:dyDescent="0.25">
      <c r="B20307" s="151"/>
      <c r="M20307" s="160"/>
    </row>
    <row r="20308" spans="2:13" x14ac:dyDescent="0.25">
      <c r="B20308" s="151"/>
      <c r="M20308" s="160"/>
    </row>
    <row r="20309" spans="2:13" x14ac:dyDescent="0.25">
      <c r="B20309" s="151"/>
      <c r="M20309" s="160"/>
    </row>
    <row r="20310" spans="2:13" x14ac:dyDescent="0.25">
      <c r="B20310" s="151"/>
      <c r="M20310" s="160"/>
    </row>
    <row r="20311" spans="2:13" x14ac:dyDescent="0.25">
      <c r="B20311" s="151"/>
      <c r="M20311" s="160"/>
    </row>
    <row r="20312" spans="2:13" x14ac:dyDescent="0.25">
      <c r="B20312" s="151"/>
      <c r="M20312" s="160"/>
    </row>
    <row r="20313" spans="2:13" x14ac:dyDescent="0.25">
      <c r="B20313" s="151"/>
      <c r="M20313" s="160"/>
    </row>
    <row r="20314" spans="2:13" x14ac:dyDescent="0.25">
      <c r="B20314" s="151"/>
      <c r="M20314" s="160"/>
    </row>
    <row r="20315" spans="2:13" x14ac:dyDescent="0.25">
      <c r="B20315" s="151"/>
      <c r="M20315" s="160"/>
    </row>
    <row r="20316" spans="2:13" x14ac:dyDescent="0.25">
      <c r="B20316" s="151"/>
      <c r="M20316" s="160"/>
    </row>
    <row r="20317" spans="2:13" x14ac:dyDescent="0.25">
      <c r="B20317" s="151"/>
      <c r="M20317" s="160"/>
    </row>
    <row r="20318" spans="2:13" x14ac:dyDescent="0.25">
      <c r="B20318" s="151"/>
      <c r="M20318" s="160"/>
    </row>
    <row r="20319" spans="2:13" x14ac:dyDescent="0.25">
      <c r="B20319" s="151"/>
      <c r="M20319" s="160"/>
    </row>
    <row r="20320" spans="2:13" x14ac:dyDescent="0.25">
      <c r="B20320" s="151"/>
      <c r="M20320" s="160"/>
    </row>
    <row r="20321" spans="2:13" x14ac:dyDescent="0.25">
      <c r="B20321" s="151"/>
      <c r="M20321" s="160"/>
    </row>
    <row r="20322" spans="2:13" x14ac:dyDescent="0.25">
      <c r="B20322" s="151"/>
      <c r="M20322" s="160"/>
    </row>
    <row r="20323" spans="2:13" x14ac:dyDescent="0.25">
      <c r="B20323" s="151"/>
      <c r="M20323" s="160"/>
    </row>
    <row r="20324" spans="2:13" x14ac:dyDescent="0.25">
      <c r="B20324" s="151"/>
      <c r="M20324" s="160"/>
    </row>
    <row r="20325" spans="2:13" x14ac:dyDescent="0.25">
      <c r="B20325" s="151"/>
      <c r="M20325" s="160"/>
    </row>
    <row r="20326" spans="2:13" x14ac:dyDescent="0.25">
      <c r="B20326" s="151"/>
      <c r="M20326" s="160"/>
    </row>
    <row r="20327" spans="2:13" x14ac:dyDescent="0.25">
      <c r="B20327" s="151"/>
      <c r="M20327" s="160"/>
    </row>
    <row r="20328" spans="2:13" x14ac:dyDescent="0.25">
      <c r="B20328" s="151"/>
      <c r="M20328" s="160"/>
    </row>
    <row r="20329" spans="2:13" x14ac:dyDescent="0.25">
      <c r="B20329" s="151"/>
      <c r="M20329" s="160"/>
    </row>
    <row r="20330" spans="2:13" x14ac:dyDescent="0.25">
      <c r="B20330" s="151"/>
      <c r="M20330" s="160"/>
    </row>
    <row r="20331" spans="2:13" x14ac:dyDescent="0.25">
      <c r="B20331" s="151"/>
      <c r="M20331" s="160"/>
    </row>
    <row r="20332" spans="2:13" x14ac:dyDescent="0.25">
      <c r="B20332" s="151"/>
      <c r="M20332" s="160"/>
    </row>
    <row r="20333" spans="2:13" x14ac:dyDescent="0.25">
      <c r="B20333" s="151"/>
      <c r="M20333" s="160"/>
    </row>
    <row r="20334" spans="2:13" x14ac:dyDescent="0.25">
      <c r="B20334" s="151"/>
      <c r="M20334" s="160"/>
    </row>
    <row r="20335" spans="2:13" x14ac:dyDescent="0.25">
      <c r="B20335" s="151"/>
      <c r="M20335" s="160"/>
    </row>
    <row r="20336" spans="2:13" x14ac:dyDescent="0.25">
      <c r="B20336" s="151"/>
      <c r="M20336" s="160"/>
    </row>
    <row r="20337" spans="2:13" x14ac:dyDescent="0.25">
      <c r="B20337" s="151"/>
      <c r="M20337" s="160"/>
    </row>
    <row r="20338" spans="2:13" x14ac:dyDescent="0.25">
      <c r="B20338" s="151"/>
      <c r="M20338" s="160"/>
    </row>
    <row r="20339" spans="2:13" x14ac:dyDescent="0.25">
      <c r="B20339" s="151"/>
      <c r="M20339" s="160"/>
    </row>
    <row r="20340" spans="2:13" x14ac:dyDescent="0.25">
      <c r="B20340" s="151"/>
      <c r="M20340" s="160"/>
    </row>
    <row r="20341" spans="2:13" x14ac:dyDescent="0.25">
      <c r="B20341" s="151"/>
      <c r="M20341" s="160"/>
    </row>
    <row r="20342" spans="2:13" x14ac:dyDescent="0.25">
      <c r="B20342" s="151"/>
      <c r="M20342" s="160"/>
    </row>
    <row r="20343" spans="2:13" x14ac:dyDescent="0.25">
      <c r="B20343" s="151"/>
      <c r="M20343" s="160"/>
    </row>
    <row r="20344" spans="2:13" x14ac:dyDescent="0.25">
      <c r="B20344" s="151"/>
      <c r="M20344" s="160"/>
    </row>
    <row r="20345" spans="2:13" x14ac:dyDescent="0.25">
      <c r="B20345" s="151"/>
      <c r="M20345" s="160"/>
    </row>
    <row r="20346" spans="2:13" x14ac:dyDescent="0.25">
      <c r="B20346" s="151"/>
      <c r="M20346" s="160"/>
    </row>
    <row r="20347" spans="2:13" x14ac:dyDescent="0.25">
      <c r="B20347" s="151"/>
      <c r="M20347" s="160"/>
    </row>
    <row r="20348" spans="2:13" x14ac:dyDescent="0.25">
      <c r="B20348" s="151"/>
      <c r="M20348" s="160"/>
    </row>
    <row r="20349" spans="2:13" x14ac:dyDescent="0.25">
      <c r="B20349" s="151"/>
      <c r="M20349" s="160"/>
    </row>
    <row r="20350" spans="2:13" x14ac:dyDescent="0.25">
      <c r="B20350" s="151"/>
      <c r="M20350" s="160"/>
    </row>
    <row r="20351" spans="2:13" x14ac:dyDescent="0.25">
      <c r="B20351" s="151"/>
      <c r="M20351" s="160"/>
    </row>
    <row r="20352" spans="2:13" x14ac:dyDescent="0.25">
      <c r="B20352" s="151"/>
      <c r="M20352" s="160"/>
    </row>
    <row r="20353" spans="2:13" x14ac:dyDescent="0.25">
      <c r="B20353" s="151"/>
      <c r="M20353" s="160"/>
    </row>
    <row r="20354" spans="2:13" x14ac:dyDescent="0.25">
      <c r="B20354" s="151"/>
      <c r="M20354" s="160"/>
    </row>
    <row r="20355" spans="2:13" x14ac:dyDescent="0.25">
      <c r="B20355" s="151"/>
      <c r="M20355" s="160"/>
    </row>
    <row r="20356" spans="2:13" x14ac:dyDescent="0.25">
      <c r="B20356" s="151"/>
      <c r="M20356" s="160"/>
    </row>
    <row r="20357" spans="2:13" x14ac:dyDescent="0.25">
      <c r="B20357" s="151"/>
      <c r="M20357" s="160"/>
    </row>
    <row r="20358" spans="2:13" x14ac:dyDescent="0.25">
      <c r="B20358" s="151"/>
      <c r="M20358" s="160"/>
    </row>
    <row r="20359" spans="2:13" x14ac:dyDescent="0.25">
      <c r="B20359" s="151"/>
      <c r="M20359" s="160"/>
    </row>
    <row r="20360" spans="2:13" x14ac:dyDescent="0.25">
      <c r="B20360" s="151"/>
      <c r="M20360" s="160"/>
    </row>
    <row r="20361" spans="2:13" x14ac:dyDescent="0.25">
      <c r="B20361" s="151"/>
      <c r="M20361" s="160"/>
    </row>
    <row r="20362" spans="2:13" x14ac:dyDescent="0.25">
      <c r="B20362" s="151"/>
      <c r="M20362" s="160"/>
    </row>
    <row r="20363" spans="2:13" x14ac:dyDescent="0.25">
      <c r="B20363" s="151"/>
      <c r="M20363" s="160"/>
    </row>
    <row r="20364" spans="2:13" x14ac:dyDescent="0.25">
      <c r="B20364" s="151"/>
      <c r="M20364" s="160"/>
    </row>
    <row r="20365" spans="2:13" x14ac:dyDescent="0.25">
      <c r="B20365" s="151"/>
      <c r="M20365" s="160"/>
    </row>
    <row r="20366" spans="2:13" x14ac:dyDescent="0.25">
      <c r="B20366" s="151"/>
      <c r="M20366" s="160"/>
    </row>
    <row r="20367" spans="2:13" x14ac:dyDescent="0.25">
      <c r="B20367" s="151"/>
      <c r="M20367" s="160"/>
    </row>
    <row r="20368" spans="2:13" x14ac:dyDescent="0.25">
      <c r="B20368" s="151"/>
      <c r="M20368" s="160"/>
    </row>
    <row r="20369" spans="2:13" x14ac:dyDescent="0.25">
      <c r="B20369" s="151"/>
      <c r="M20369" s="160"/>
    </row>
    <row r="20370" spans="2:13" x14ac:dyDescent="0.25">
      <c r="B20370" s="151"/>
      <c r="M20370" s="160"/>
    </row>
    <row r="20371" spans="2:13" x14ac:dyDescent="0.25">
      <c r="B20371" s="151"/>
      <c r="M20371" s="160"/>
    </row>
    <row r="20372" spans="2:13" x14ac:dyDescent="0.25">
      <c r="B20372" s="151"/>
      <c r="M20372" s="160"/>
    </row>
    <row r="20373" spans="2:13" x14ac:dyDescent="0.25">
      <c r="B20373" s="151"/>
      <c r="M20373" s="160"/>
    </row>
    <row r="20374" spans="2:13" x14ac:dyDescent="0.25">
      <c r="B20374" s="151"/>
      <c r="M20374" s="160"/>
    </row>
    <row r="20375" spans="2:13" x14ac:dyDescent="0.25">
      <c r="B20375" s="151"/>
      <c r="M20375" s="160"/>
    </row>
    <row r="20376" spans="2:13" x14ac:dyDescent="0.25">
      <c r="B20376" s="151"/>
      <c r="M20376" s="160"/>
    </row>
    <row r="20377" spans="2:13" x14ac:dyDescent="0.25">
      <c r="B20377" s="151"/>
      <c r="M20377" s="160"/>
    </row>
    <row r="20378" spans="2:13" x14ac:dyDescent="0.25">
      <c r="B20378" s="151"/>
      <c r="M20378" s="160"/>
    </row>
    <row r="20379" spans="2:13" x14ac:dyDescent="0.25">
      <c r="B20379" s="151"/>
      <c r="M20379" s="160"/>
    </row>
    <row r="20380" spans="2:13" x14ac:dyDescent="0.25">
      <c r="B20380" s="151"/>
      <c r="M20380" s="160"/>
    </row>
    <row r="20381" spans="2:13" x14ac:dyDescent="0.25">
      <c r="B20381" s="151"/>
      <c r="M20381" s="160"/>
    </row>
    <row r="20382" spans="2:13" x14ac:dyDescent="0.25">
      <c r="B20382" s="151"/>
      <c r="M20382" s="160"/>
    </row>
    <row r="20383" spans="2:13" x14ac:dyDescent="0.25">
      <c r="B20383" s="151"/>
      <c r="M20383" s="160"/>
    </row>
    <row r="20384" spans="2:13" x14ac:dyDescent="0.25">
      <c r="B20384" s="151"/>
      <c r="M20384" s="160"/>
    </row>
    <row r="20385" spans="2:13" x14ac:dyDescent="0.25">
      <c r="B20385" s="151"/>
      <c r="M20385" s="160"/>
    </row>
    <row r="20386" spans="2:13" x14ac:dyDescent="0.25">
      <c r="B20386" s="151"/>
      <c r="M20386" s="160"/>
    </row>
    <row r="20387" spans="2:13" x14ac:dyDescent="0.25">
      <c r="B20387" s="151"/>
      <c r="M20387" s="160"/>
    </row>
    <row r="20388" spans="2:13" x14ac:dyDescent="0.25">
      <c r="B20388" s="151"/>
      <c r="M20388" s="160"/>
    </row>
    <row r="20389" spans="2:13" x14ac:dyDescent="0.25">
      <c r="B20389" s="151"/>
      <c r="M20389" s="160"/>
    </row>
    <row r="20390" spans="2:13" x14ac:dyDescent="0.25">
      <c r="B20390" s="151"/>
      <c r="M20390" s="160"/>
    </row>
    <row r="20391" spans="2:13" x14ac:dyDescent="0.25">
      <c r="B20391" s="151"/>
      <c r="M20391" s="160"/>
    </row>
    <row r="20392" spans="2:13" x14ac:dyDescent="0.25">
      <c r="B20392" s="151"/>
      <c r="M20392" s="160"/>
    </row>
    <row r="20393" spans="2:13" x14ac:dyDescent="0.25">
      <c r="B20393" s="151"/>
      <c r="M20393" s="160"/>
    </row>
    <row r="20394" spans="2:13" x14ac:dyDescent="0.25">
      <c r="B20394" s="151"/>
      <c r="M20394" s="160"/>
    </row>
    <row r="20395" spans="2:13" x14ac:dyDescent="0.25">
      <c r="B20395" s="151"/>
      <c r="M20395" s="160"/>
    </row>
    <row r="20396" spans="2:13" x14ac:dyDescent="0.25">
      <c r="B20396" s="151"/>
      <c r="M20396" s="160"/>
    </row>
    <row r="20397" spans="2:13" x14ac:dyDescent="0.25">
      <c r="B20397" s="151"/>
      <c r="M20397" s="160"/>
    </row>
    <row r="20398" spans="2:13" x14ac:dyDescent="0.25">
      <c r="B20398" s="151"/>
      <c r="M20398" s="160"/>
    </row>
    <row r="20399" spans="2:13" x14ac:dyDescent="0.25">
      <c r="B20399" s="151"/>
      <c r="M20399" s="160"/>
    </row>
    <row r="20400" spans="2:13" x14ac:dyDescent="0.25">
      <c r="B20400" s="151"/>
      <c r="M20400" s="160"/>
    </row>
    <row r="20401" spans="2:13" x14ac:dyDescent="0.25">
      <c r="B20401" s="151"/>
      <c r="M20401" s="160"/>
    </row>
    <row r="20402" spans="2:13" x14ac:dyDescent="0.25">
      <c r="B20402" s="151"/>
      <c r="M20402" s="160"/>
    </row>
    <row r="20403" spans="2:13" x14ac:dyDescent="0.25">
      <c r="B20403" s="151"/>
      <c r="M20403" s="160"/>
    </row>
    <row r="20404" spans="2:13" x14ac:dyDescent="0.25">
      <c r="B20404" s="151"/>
      <c r="M20404" s="160"/>
    </row>
    <row r="20405" spans="2:13" x14ac:dyDescent="0.25">
      <c r="B20405" s="151"/>
      <c r="M20405" s="160"/>
    </row>
    <row r="20406" spans="2:13" x14ac:dyDescent="0.25">
      <c r="B20406" s="151"/>
      <c r="M20406" s="160"/>
    </row>
    <row r="20407" spans="2:13" x14ac:dyDescent="0.25">
      <c r="B20407" s="151"/>
      <c r="M20407" s="160"/>
    </row>
    <row r="20408" spans="2:13" x14ac:dyDescent="0.25">
      <c r="B20408" s="151"/>
      <c r="M20408" s="160"/>
    </row>
    <row r="20409" spans="2:13" x14ac:dyDescent="0.25">
      <c r="B20409" s="151"/>
      <c r="M20409" s="160"/>
    </row>
    <row r="20410" spans="2:13" x14ac:dyDescent="0.25">
      <c r="B20410" s="151"/>
      <c r="M20410" s="160"/>
    </row>
    <row r="20411" spans="2:13" x14ac:dyDescent="0.25">
      <c r="B20411" s="151"/>
      <c r="M20411" s="160"/>
    </row>
    <row r="20412" spans="2:13" x14ac:dyDescent="0.25">
      <c r="B20412" s="151"/>
      <c r="M20412" s="160"/>
    </row>
    <row r="20413" spans="2:13" x14ac:dyDescent="0.25">
      <c r="B20413" s="151"/>
      <c r="M20413" s="160"/>
    </row>
    <row r="20414" spans="2:13" x14ac:dyDescent="0.25">
      <c r="B20414" s="151"/>
      <c r="M20414" s="160"/>
    </row>
    <row r="20415" spans="2:13" x14ac:dyDescent="0.25">
      <c r="B20415" s="151"/>
      <c r="M20415" s="160"/>
    </row>
    <row r="20416" spans="2:13" x14ac:dyDescent="0.25">
      <c r="B20416" s="151"/>
      <c r="M20416" s="160"/>
    </row>
    <row r="20417" spans="2:13" x14ac:dyDescent="0.25">
      <c r="B20417" s="151"/>
      <c r="M20417" s="160"/>
    </row>
    <row r="20418" spans="2:13" x14ac:dyDescent="0.25">
      <c r="B20418" s="151"/>
      <c r="M20418" s="160"/>
    </row>
    <row r="20419" spans="2:13" x14ac:dyDescent="0.25">
      <c r="B20419" s="151"/>
      <c r="M20419" s="160"/>
    </row>
    <row r="20420" spans="2:13" x14ac:dyDescent="0.25">
      <c r="B20420" s="151"/>
      <c r="M20420" s="160"/>
    </row>
    <row r="20421" spans="2:13" x14ac:dyDescent="0.25">
      <c r="B20421" s="151"/>
      <c r="M20421" s="160"/>
    </row>
    <row r="20422" spans="2:13" x14ac:dyDescent="0.25">
      <c r="B20422" s="151"/>
      <c r="M20422" s="160"/>
    </row>
    <row r="20423" spans="2:13" x14ac:dyDescent="0.25">
      <c r="B20423" s="151"/>
      <c r="M20423" s="160"/>
    </row>
    <row r="20424" spans="2:13" x14ac:dyDescent="0.25">
      <c r="B20424" s="151"/>
      <c r="M20424" s="160"/>
    </row>
    <row r="20425" spans="2:13" x14ac:dyDescent="0.25">
      <c r="B20425" s="151"/>
      <c r="M20425" s="160"/>
    </row>
    <row r="20426" spans="2:13" x14ac:dyDescent="0.25">
      <c r="B20426" s="151"/>
      <c r="M20426" s="160"/>
    </row>
    <row r="20427" spans="2:13" x14ac:dyDescent="0.25">
      <c r="B20427" s="151"/>
      <c r="M20427" s="160"/>
    </row>
    <row r="20428" spans="2:13" x14ac:dyDescent="0.25">
      <c r="B20428" s="151"/>
      <c r="M20428" s="160"/>
    </row>
    <row r="20429" spans="2:13" x14ac:dyDescent="0.25">
      <c r="B20429" s="151"/>
      <c r="M20429" s="160"/>
    </row>
    <row r="20430" spans="2:13" x14ac:dyDescent="0.25">
      <c r="B20430" s="151"/>
      <c r="M20430" s="160"/>
    </row>
    <row r="20431" spans="2:13" x14ac:dyDescent="0.25">
      <c r="B20431" s="151"/>
      <c r="M20431" s="160"/>
    </row>
    <row r="20432" spans="2:13" x14ac:dyDescent="0.25">
      <c r="B20432" s="151"/>
      <c r="M20432" s="160"/>
    </row>
    <row r="20433" spans="2:13" x14ac:dyDescent="0.25">
      <c r="B20433" s="151"/>
      <c r="M20433" s="160"/>
    </row>
    <row r="20434" spans="2:13" x14ac:dyDescent="0.25">
      <c r="B20434" s="151"/>
      <c r="M20434" s="160"/>
    </row>
    <row r="20435" spans="2:13" x14ac:dyDescent="0.25">
      <c r="B20435" s="151"/>
      <c r="M20435" s="160"/>
    </row>
    <row r="20436" spans="2:13" x14ac:dyDescent="0.25">
      <c r="B20436" s="151"/>
      <c r="M20436" s="160"/>
    </row>
    <row r="20437" spans="2:13" x14ac:dyDescent="0.25">
      <c r="B20437" s="151"/>
      <c r="M20437" s="160"/>
    </row>
    <row r="20438" spans="2:13" x14ac:dyDescent="0.25">
      <c r="B20438" s="151"/>
      <c r="M20438" s="160"/>
    </row>
    <row r="20439" spans="2:13" x14ac:dyDescent="0.25">
      <c r="B20439" s="151"/>
      <c r="M20439" s="160"/>
    </row>
    <row r="20440" spans="2:13" x14ac:dyDescent="0.25">
      <c r="B20440" s="151"/>
      <c r="M20440" s="160"/>
    </row>
    <row r="20441" spans="2:13" x14ac:dyDescent="0.25">
      <c r="B20441" s="151"/>
      <c r="M20441" s="160"/>
    </row>
    <row r="20442" spans="2:13" x14ac:dyDescent="0.25">
      <c r="B20442" s="151"/>
      <c r="M20442" s="160"/>
    </row>
    <row r="20443" spans="2:13" x14ac:dyDescent="0.25">
      <c r="B20443" s="151"/>
      <c r="M20443" s="160"/>
    </row>
    <row r="20444" spans="2:13" x14ac:dyDescent="0.25">
      <c r="B20444" s="151"/>
      <c r="M20444" s="160"/>
    </row>
    <row r="20445" spans="2:13" x14ac:dyDescent="0.25">
      <c r="B20445" s="151"/>
      <c r="M20445" s="160"/>
    </row>
    <row r="20446" spans="2:13" x14ac:dyDescent="0.25">
      <c r="B20446" s="151"/>
      <c r="M20446" s="160"/>
    </row>
    <row r="20447" spans="2:13" x14ac:dyDescent="0.25">
      <c r="B20447" s="151"/>
      <c r="M20447" s="160"/>
    </row>
    <row r="20448" spans="2:13" x14ac:dyDescent="0.25">
      <c r="B20448" s="151"/>
      <c r="M20448" s="160"/>
    </row>
    <row r="20449" spans="2:13" x14ac:dyDescent="0.25">
      <c r="B20449" s="151"/>
      <c r="M20449" s="160"/>
    </row>
    <row r="20450" spans="2:13" x14ac:dyDescent="0.25">
      <c r="B20450" s="151"/>
      <c r="M20450" s="160"/>
    </row>
    <row r="20451" spans="2:13" x14ac:dyDescent="0.25">
      <c r="B20451" s="151"/>
      <c r="M20451" s="160"/>
    </row>
    <row r="20452" spans="2:13" x14ac:dyDescent="0.25">
      <c r="B20452" s="151"/>
      <c r="M20452" s="160"/>
    </row>
    <row r="20453" spans="2:13" x14ac:dyDescent="0.25">
      <c r="B20453" s="151"/>
      <c r="M20453" s="160"/>
    </row>
    <row r="20454" spans="2:13" x14ac:dyDescent="0.25">
      <c r="B20454" s="151"/>
      <c r="M20454" s="160"/>
    </row>
    <row r="20455" spans="2:13" x14ac:dyDescent="0.25">
      <c r="B20455" s="151"/>
      <c r="M20455" s="160"/>
    </row>
    <row r="20456" spans="2:13" x14ac:dyDescent="0.25">
      <c r="B20456" s="151"/>
      <c r="M20456" s="160"/>
    </row>
    <row r="20457" spans="2:13" x14ac:dyDescent="0.25">
      <c r="B20457" s="151"/>
      <c r="M20457" s="160"/>
    </row>
    <row r="20458" spans="2:13" x14ac:dyDescent="0.25">
      <c r="B20458" s="151"/>
      <c r="M20458" s="160"/>
    </row>
    <row r="20459" spans="2:13" x14ac:dyDescent="0.25">
      <c r="B20459" s="151"/>
      <c r="M20459" s="160"/>
    </row>
    <row r="20460" spans="2:13" x14ac:dyDescent="0.25">
      <c r="B20460" s="151"/>
      <c r="M20460" s="160"/>
    </row>
    <row r="20461" spans="2:13" x14ac:dyDescent="0.25">
      <c r="B20461" s="151"/>
      <c r="M20461" s="160"/>
    </row>
    <row r="20462" spans="2:13" x14ac:dyDescent="0.25">
      <c r="B20462" s="151"/>
      <c r="M20462" s="160"/>
    </row>
    <row r="20463" spans="2:13" x14ac:dyDescent="0.25">
      <c r="B20463" s="151"/>
      <c r="M20463" s="160"/>
    </row>
    <row r="20464" spans="2:13" x14ac:dyDescent="0.25">
      <c r="B20464" s="151"/>
      <c r="M20464" s="160"/>
    </row>
    <row r="20465" spans="2:13" x14ac:dyDescent="0.25">
      <c r="B20465" s="151"/>
      <c r="M20465" s="160"/>
    </row>
    <row r="20466" spans="2:13" x14ac:dyDescent="0.25">
      <c r="B20466" s="151"/>
      <c r="M20466" s="160"/>
    </row>
    <row r="20467" spans="2:13" x14ac:dyDescent="0.25">
      <c r="B20467" s="151"/>
      <c r="M20467" s="160"/>
    </row>
    <row r="20468" spans="2:13" x14ac:dyDescent="0.25">
      <c r="B20468" s="151"/>
      <c r="M20468" s="160"/>
    </row>
    <row r="20469" spans="2:13" x14ac:dyDescent="0.25">
      <c r="B20469" s="151"/>
      <c r="M20469" s="160"/>
    </row>
    <row r="20470" spans="2:13" x14ac:dyDescent="0.25">
      <c r="B20470" s="151"/>
      <c r="M20470" s="160"/>
    </row>
    <row r="20471" spans="2:13" x14ac:dyDescent="0.25">
      <c r="B20471" s="151"/>
      <c r="M20471" s="160"/>
    </row>
    <row r="20472" spans="2:13" x14ac:dyDescent="0.25">
      <c r="B20472" s="151"/>
      <c r="M20472" s="160"/>
    </row>
    <row r="20473" spans="2:13" x14ac:dyDescent="0.25">
      <c r="B20473" s="151"/>
      <c r="M20473" s="160"/>
    </row>
    <row r="20474" spans="2:13" x14ac:dyDescent="0.25">
      <c r="B20474" s="151"/>
      <c r="M20474" s="160"/>
    </row>
    <row r="20475" spans="2:13" x14ac:dyDescent="0.25">
      <c r="B20475" s="151"/>
      <c r="M20475" s="160"/>
    </row>
    <row r="20476" spans="2:13" x14ac:dyDescent="0.25">
      <c r="B20476" s="151"/>
      <c r="M20476" s="160"/>
    </row>
    <row r="20477" spans="2:13" x14ac:dyDescent="0.25">
      <c r="B20477" s="151"/>
      <c r="M20477" s="160"/>
    </row>
    <row r="20478" spans="2:13" x14ac:dyDescent="0.25">
      <c r="B20478" s="151"/>
      <c r="M20478" s="160"/>
    </row>
    <row r="20479" spans="2:13" x14ac:dyDescent="0.25">
      <c r="B20479" s="151"/>
      <c r="M20479" s="160"/>
    </row>
    <row r="20480" spans="2:13" x14ac:dyDescent="0.25">
      <c r="B20480" s="151"/>
      <c r="M20480" s="160"/>
    </row>
    <row r="20481" spans="2:13" x14ac:dyDescent="0.25">
      <c r="B20481" s="151"/>
      <c r="M20481" s="160"/>
    </row>
    <row r="20482" spans="2:13" x14ac:dyDescent="0.25">
      <c r="B20482" s="151"/>
      <c r="M20482" s="160"/>
    </row>
    <row r="20483" spans="2:13" x14ac:dyDescent="0.25">
      <c r="B20483" s="151"/>
      <c r="M20483" s="160"/>
    </row>
    <row r="20484" spans="2:13" x14ac:dyDescent="0.25">
      <c r="B20484" s="151"/>
      <c r="M20484" s="160"/>
    </row>
    <row r="20485" spans="2:13" x14ac:dyDescent="0.25">
      <c r="B20485" s="151"/>
      <c r="M20485" s="160"/>
    </row>
    <row r="20486" spans="2:13" x14ac:dyDescent="0.25">
      <c r="B20486" s="151"/>
      <c r="M20486" s="160"/>
    </row>
    <row r="20487" spans="2:13" x14ac:dyDescent="0.25">
      <c r="B20487" s="151"/>
      <c r="M20487" s="160"/>
    </row>
    <row r="20488" spans="2:13" x14ac:dyDescent="0.25">
      <c r="B20488" s="151"/>
      <c r="M20488" s="160"/>
    </row>
    <row r="20489" spans="2:13" x14ac:dyDescent="0.25">
      <c r="B20489" s="151"/>
      <c r="M20489" s="160"/>
    </row>
    <row r="20490" spans="2:13" x14ac:dyDescent="0.25">
      <c r="B20490" s="151"/>
      <c r="M20490" s="160"/>
    </row>
    <row r="20491" spans="2:13" x14ac:dyDescent="0.25">
      <c r="B20491" s="151"/>
      <c r="M20491" s="160"/>
    </row>
    <row r="20492" spans="2:13" x14ac:dyDescent="0.25">
      <c r="B20492" s="151"/>
      <c r="M20492" s="160"/>
    </row>
    <row r="20493" spans="2:13" x14ac:dyDescent="0.25">
      <c r="B20493" s="151"/>
      <c r="M20493" s="160"/>
    </row>
    <row r="20494" spans="2:13" x14ac:dyDescent="0.25">
      <c r="B20494" s="151"/>
      <c r="M20494" s="160"/>
    </row>
    <row r="20495" spans="2:13" x14ac:dyDescent="0.25">
      <c r="B20495" s="151"/>
      <c r="M20495" s="160"/>
    </row>
    <row r="20496" spans="2:13" x14ac:dyDescent="0.25">
      <c r="B20496" s="151"/>
      <c r="M20496" s="160"/>
    </row>
    <row r="20497" spans="2:13" x14ac:dyDescent="0.25">
      <c r="B20497" s="151"/>
      <c r="M20497" s="160"/>
    </row>
    <row r="20498" spans="2:13" x14ac:dyDescent="0.25">
      <c r="B20498" s="151"/>
      <c r="M20498" s="160"/>
    </row>
    <row r="20499" spans="2:13" x14ac:dyDescent="0.25">
      <c r="B20499" s="151"/>
      <c r="M20499" s="160"/>
    </row>
    <row r="20500" spans="2:13" x14ac:dyDescent="0.25">
      <c r="B20500" s="151"/>
      <c r="M20500" s="160"/>
    </row>
    <row r="20501" spans="2:13" x14ac:dyDescent="0.25">
      <c r="B20501" s="151"/>
      <c r="M20501" s="160"/>
    </row>
    <row r="20502" spans="2:13" x14ac:dyDescent="0.25">
      <c r="B20502" s="151"/>
      <c r="M20502" s="160"/>
    </row>
    <row r="20503" spans="2:13" x14ac:dyDescent="0.25">
      <c r="B20503" s="151"/>
      <c r="M20503" s="160"/>
    </row>
    <row r="20504" spans="2:13" x14ac:dyDescent="0.25">
      <c r="B20504" s="151"/>
      <c r="M20504" s="160"/>
    </row>
    <row r="20505" spans="2:13" x14ac:dyDescent="0.25">
      <c r="B20505" s="151"/>
      <c r="M20505" s="160"/>
    </row>
    <row r="20506" spans="2:13" x14ac:dyDescent="0.25">
      <c r="B20506" s="151"/>
      <c r="M20506" s="160"/>
    </row>
    <row r="20507" spans="2:13" x14ac:dyDescent="0.25">
      <c r="B20507" s="151"/>
      <c r="M20507" s="160"/>
    </row>
    <row r="20508" spans="2:13" x14ac:dyDescent="0.25">
      <c r="B20508" s="151"/>
      <c r="M20508" s="160"/>
    </row>
    <row r="20509" spans="2:13" x14ac:dyDescent="0.25">
      <c r="B20509" s="151"/>
      <c r="M20509" s="160"/>
    </row>
    <row r="20510" spans="2:13" x14ac:dyDescent="0.25">
      <c r="B20510" s="151"/>
      <c r="M20510" s="160"/>
    </row>
    <row r="20511" spans="2:13" x14ac:dyDescent="0.25">
      <c r="B20511" s="151"/>
      <c r="M20511" s="160"/>
    </row>
    <row r="20512" spans="2:13" x14ac:dyDescent="0.25">
      <c r="B20512" s="151"/>
      <c r="M20512" s="160"/>
    </row>
    <row r="20513" spans="2:13" x14ac:dyDescent="0.25">
      <c r="B20513" s="151"/>
      <c r="M20513" s="160"/>
    </row>
    <row r="20514" spans="2:13" x14ac:dyDescent="0.25">
      <c r="B20514" s="151"/>
      <c r="M20514" s="160"/>
    </row>
    <row r="20515" spans="2:13" x14ac:dyDescent="0.25">
      <c r="B20515" s="151"/>
      <c r="M20515" s="160"/>
    </row>
    <row r="20516" spans="2:13" x14ac:dyDescent="0.25">
      <c r="B20516" s="151"/>
      <c r="M20516" s="160"/>
    </row>
    <row r="20517" spans="2:13" x14ac:dyDescent="0.25">
      <c r="B20517" s="151"/>
      <c r="M20517" s="160"/>
    </row>
    <row r="20518" spans="2:13" x14ac:dyDescent="0.25">
      <c r="B20518" s="151"/>
      <c r="M20518" s="160"/>
    </row>
    <row r="20519" spans="2:13" x14ac:dyDescent="0.25">
      <c r="B20519" s="151"/>
      <c r="M20519" s="160"/>
    </row>
    <row r="20520" spans="2:13" x14ac:dyDescent="0.25">
      <c r="B20520" s="151"/>
      <c r="M20520" s="160"/>
    </row>
    <row r="20521" spans="2:13" x14ac:dyDescent="0.25">
      <c r="B20521" s="151"/>
      <c r="M20521" s="160"/>
    </row>
    <row r="20522" spans="2:13" x14ac:dyDescent="0.25">
      <c r="B20522" s="151"/>
      <c r="M20522" s="160"/>
    </row>
    <row r="20523" spans="2:13" x14ac:dyDescent="0.25">
      <c r="B20523" s="151"/>
      <c r="M20523" s="160"/>
    </row>
    <row r="20524" spans="2:13" x14ac:dyDescent="0.25">
      <c r="B20524" s="151"/>
      <c r="M20524" s="160"/>
    </row>
    <row r="20525" spans="2:13" x14ac:dyDescent="0.25">
      <c r="B20525" s="151"/>
      <c r="M20525" s="160"/>
    </row>
    <row r="20526" spans="2:13" x14ac:dyDescent="0.25">
      <c r="B20526" s="151"/>
      <c r="M20526" s="160"/>
    </row>
    <row r="20527" spans="2:13" x14ac:dyDescent="0.25">
      <c r="B20527" s="151"/>
      <c r="M20527" s="160"/>
    </row>
    <row r="20528" spans="2:13" x14ac:dyDescent="0.25">
      <c r="B20528" s="151"/>
      <c r="M20528" s="160"/>
    </row>
    <row r="20529" spans="2:13" x14ac:dyDescent="0.25">
      <c r="B20529" s="151"/>
      <c r="M20529" s="160"/>
    </row>
    <row r="20530" spans="2:13" x14ac:dyDescent="0.25">
      <c r="B20530" s="151"/>
      <c r="M20530" s="160"/>
    </row>
    <row r="20531" spans="2:13" x14ac:dyDescent="0.25">
      <c r="B20531" s="151"/>
      <c r="M20531" s="160"/>
    </row>
    <row r="20532" spans="2:13" x14ac:dyDescent="0.25">
      <c r="B20532" s="151"/>
      <c r="M20532" s="160"/>
    </row>
    <row r="20533" spans="2:13" x14ac:dyDescent="0.25">
      <c r="B20533" s="151"/>
      <c r="M20533" s="160"/>
    </row>
    <row r="20534" spans="2:13" x14ac:dyDescent="0.25">
      <c r="B20534" s="151"/>
      <c r="M20534" s="160"/>
    </row>
    <row r="20535" spans="2:13" x14ac:dyDescent="0.25">
      <c r="B20535" s="151"/>
      <c r="M20535" s="160"/>
    </row>
    <row r="20536" spans="2:13" x14ac:dyDescent="0.25">
      <c r="B20536" s="151"/>
      <c r="M20536" s="160"/>
    </row>
    <row r="20537" spans="2:13" x14ac:dyDescent="0.25">
      <c r="B20537" s="151"/>
      <c r="M20537" s="160"/>
    </row>
    <row r="20538" spans="2:13" x14ac:dyDescent="0.25">
      <c r="B20538" s="151"/>
      <c r="M20538" s="160"/>
    </row>
    <row r="20539" spans="2:13" x14ac:dyDescent="0.25">
      <c r="B20539" s="151"/>
      <c r="M20539" s="160"/>
    </row>
    <row r="20540" spans="2:13" x14ac:dyDescent="0.25">
      <c r="B20540" s="151"/>
      <c r="M20540" s="160"/>
    </row>
    <row r="20541" spans="2:13" x14ac:dyDescent="0.25">
      <c r="B20541" s="151"/>
      <c r="M20541" s="160"/>
    </row>
    <row r="20542" spans="2:13" x14ac:dyDescent="0.25">
      <c r="B20542" s="151"/>
      <c r="M20542" s="160"/>
    </row>
    <row r="20543" spans="2:13" x14ac:dyDescent="0.25">
      <c r="B20543" s="151"/>
      <c r="M20543" s="160"/>
    </row>
    <row r="20544" spans="2:13" x14ac:dyDescent="0.25">
      <c r="B20544" s="151"/>
      <c r="M20544" s="160"/>
    </row>
    <row r="20545" spans="2:13" x14ac:dyDescent="0.25">
      <c r="B20545" s="151"/>
      <c r="M20545" s="160"/>
    </row>
    <row r="20546" spans="2:13" x14ac:dyDescent="0.25">
      <c r="B20546" s="151"/>
      <c r="M20546" s="160"/>
    </row>
    <row r="20547" spans="2:13" x14ac:dyDescent="0.25">
      <c r="B20547" s="151"/>
      <c r="M20547" s="160"/>
    </row>
    <row r="20548" spans="2:13" x14ac:dyDescent="0.25">
      <c r="B20548" s="151"/>
      <c r="M20548" s="160"/>
    </row>
    <row r="20549" spans="2:13" x14ac:dyDescent="0.25">
      <c r="B20549" s="151"/>
      <c r="M20549" s="160"/>
    </row>
    <row r="20550" spans="2:13" x14ac:dyDescent="0.25">
      <c r="B20550" s="151"/>
      <c r="M20550" s="160"/>
    </row>
    <row r="20551" spans="2:13" x14ac:dyDescent="0.25">
      <c r="B20551" s="151"/>
      <c r="M20551" s="160"/>
    </row>
    <row r="20552" spans="2:13" x14ac:dyDescent="0.25">
      <c r="B20552" s="151"/>
      <c r="M20552" s="160"/>
    </row>
    <row r="20553" spans="2:13" x14ac:dyDescent="0.25">
      <c r="B20553" s="151"/>
      <c r="M20553" s="160"/>
    </row>
    <row r="20554" spans="2:13" x14ac:dyDescent="0.25">
      <c r="B20554" s="151"/>
      <c r="M20554" s="160"/>
    </row>
    <row r="20555" spans="2:13" x14ac:dyDescent="0.25">
      <c r="B20555" s="151"/>
      <c r="M20555" s="160"/>
    </row>
    <row r="20556" spans="2:13" x14ac:dyDescent="0.25">
      <c r="B20556" s="151"/>
      <c r="M20556" s="160"/>
    </row>
    <row r="20557" spans="2:13" x14ac:dyDescent="0.25">
      <c r="B20557" s="151"/>
      <c r="M20557" s="160"/>
    </row>
    <row r="20558" spans="2:13" x14ac:dyDescent="0.25">
      <c r="B20558" s="151"/>
      <c r="M20558" s="160"/>
    </row>
    <row r="20559" spans="2:13" x14ac:dyDescent="0.25">
      <c r="B20559" s="151"/>
      <c r="M20559" s="160"/>
    </row>
    <row r="20560" spans="2:13" x14ac:dyDescent="0.25">
      <c r="B20560" s="151"/>
      <c r="M20560" s="160"/>
    </row>
    <row r="20561" spans="2:13" x14ac:dyDescent="0.25">
      <c r="B20561" s="151"/>
      <c r="M20561" s="160"/>
    </row>
    <row r="20562" spans="2:13" x14ac:dyDescent="0.25">
      <c r="B20562" s="151"/>
      <c r="M20562" s="160"/>
    </row>
    <row r="20563" spans="2:13" x14ac:dyDescent="0.25">
      <c r="B20563" s="151"/>
      <c r="M20563" s="160"/>
    </row>
    <row r="20564" spans="2:13" x14ac:dyDescent="0.25">
      <c r="B20564" s="151"/>
      <c r="M20564" s="160"/>
    </row>
    <row r="20565" spans="2:13" x14ac:dyDescent="0.25">
      <c r="B20565" s="151"/>
      <c r="M20565" s="160"/>
    </row>
    <row r="20566" spans="2:13" x14ac:dyDescent="0.25">
      <c r="B20566" s="151"/>
      <c r="M20566" s="160"/>
    </row>
    <row r="20567" spans="2:13" x14ac:dyDescent="0.25">
      <c r="B20567" s="151"/>
      <c r="M20567" s="160"/>
    </row>
    <row r="20568" spans="2:13" x14ac:dyDescent="0.25">
      <c r="B20568" s="151"/>
      <c r="M20568" s="160"/>
    </row>
    <row r="20569" spans="2:13" x14ac:dyDescent="0.25">
      <c r="B20569" s="151"/>
      <c r="M20569" s="160"/>
    </row>
    <row r="20570" spans="2:13" x14ac:dyDescent="0.25">
      <c r="B20570" s="151"/>
      <c r="M20570" s="160"/>
    </row>
    <row r="20571" spans="2:13" x14ac:dyDescent="0.25">
      <c r="B20571" s="151"/>
      <c r="M20571" s="160"/>
    </row>
    <row r="20572" spans="2:13" x14ac:dyDescent="0.25">
      <c r="B20572" s="151"/>
      <c r="M20572" s="160"/>
    </row>
    <row r="20573" spans="2:13" x14ac:dyDescent="0.25">
      <c r="B20573" s="151"/>
      <c r="M20573" s="160"/>
    </row>
    <row r="20574" spans="2:13" x14ac:dyDescent="0.25">
      <c r="B20574" s="151"/>
      <c r="M20574" s="160"/>
    </row>
    <row r="20575" spans="2:13" x14ac:dyDescent="0.25">
      <c r="B20575" s="151"/>
      <c r="M20575" s="160"/>
    </row>
    <row r="20576" spans="2:13" x14ac:dyDescent="0.25">
      <c r="B20576" s="151"/>
      <c r="M20576" s="160"/>
    </row>
    <row r="20577" spans="2:13" x14ac:dyDescent="0.25">
      <c r="B20577" s="151"/>
      <c r="M20577" s="160"/>
    </row>
    <row r="20578" spans="2:13" x14ac:dyDescent="0.25">
      <c r="B20578" s="151"/>
      <c r="M20578" s="160"/>
    </row>
    <row r="20579" spans="2:13" x14ac:dyDescent="0.25">
      <c r="B20579" s="151"/>
      <c r="M20579" s="160"/>
    </row>
    <row r="20580" spans="2:13" x14ac:dyDescent="0.25">
      <c r="B20580" s="151"/>
      <c r="M20580" s="160"/>
    </row>
    <row r="20581" spans="2:13" x14ac:dyDescent="0.25">
      <c r="B20581" s="151"/>
      <c r="M20581" s="160"/>
    </row>
    <row r="20582" spans="2:13" x14ac:dyDescent="0.25">
      <c r="B20582" s="151"/>
      <c r="M20582" s="160"/>
    </row>
    <row r="20583" spans="2:13" x14ac:dyDescent="0.25">
      <c r="B20583" s="151"/>
      <c r="M20583" s="160"/>
    </row>
    <row r="20584" spans="2:13" x14ac:dyDescent="0.25">
      <c r="B20584" s="151"/>
      <c r="M20584" s="160"/>
    </row>
    <row r="20585" spans="2:13" x14ac:dyDescent="0.25">
      <c r="B20585" s="151"/>
      <c r="M20585" s="160"/>
    </row>
    <row r="20586" spans="2:13" x14ac:dyDescent="0.25">
      <c r="B20586" s="151"/>
      <c r="M20586" s="160"/>
    </row>
    <row r="20587" spans="2:13" x14ac:dyDescent="0.25">
      <c r="B20587" s="151"/>
      <c r="M20587" s="160"/>
    </row>
    <row r="20588" spans="2:13" x14ac:dyDescent="0.25">
      <c r="B20588" s="151"/>
      <c r="M20588" s="160"/>
    </row>
    <row r="20589" spans="2:13" x14ac:dyDescent="0.25">
      <c r="B20589" s="151"/>
      <c r="M20589" s="160"/>
    </row>
    <row r="20590" spans="2:13" x14ac:dyDescent="0.25">
      <c r="B20590" s="151"/>
      <c r="M20590" s="160"/>
    </row>
    <row r="20591" spans="2:13" x14ac:dyDescent="0.25">
      <c r="B20591" s="151"/>
      <c r="M20591" s="160"/>
    </row>
    <row r="20592" spans="2:13" x14ac:dyDescent="0.25">
      <c r="B20592" s="151"/>
      <c r="M20592" s="160"/>
    </row>
    <row r="20593" spans="2:13" x14ac:dyDescent="0.25">
      <c r="B20593" s="151"/>
      <c r="M20593" s="160"/>
    </row>
    <row r="20594" spans="2:13" x14ac:dyDescent="0.25">
      <c r="B20594" s="151"/>
      <c r="M20594" s="160"/>
    </row>
    <row r="20595" spans="2:13" x14ac:dyDescent="0.25">
      <c r="B20595" s="151"/>
      <c r="M20595" s="160"/>
    </row>
    <row r="20596" spans="2:13" x14ac:dyDescent="0.25">
      <c r="B20596" s="151"/>
      <c r="M20596" s="160"/>
    </row>
    <row r="20597" spans="2:13" x14ac:dyDescent="0.25">
      <c r="B20597" s="151"/>
      <c r="M20597" s="160"/>
    </row>
    <row r="20598" spans="2:13" x14ac:dyDescent="0.25">
      <c r="B20598" s="151"/>
      <c r="M20598" s="160"/>
    </row>
    <row r="20599" spans="2:13" x14ac:dyDescent="0.25">
      <c r="B20599" s="151"/>
      <c r="M20599" s="160"/>
    </row>
    <row r="20600" spans="2:13" x14ac:dyDescent="0.25">
      <c r="B20600" s="151"/>
      <c r="M20600" s="160"/>
    </row>
    <row r="20601" spans="2:13" x14ac:dyDescent="0.25">
      <c r="B20601" s="151"/>
      <c r="M20601" s="160"/>
    </row>
    <row r="20602" spans="2:13" x14ac:dyDescent="0.25">
      <c r="B20602" s="151"/>
      <c r="M20602" s="160"/>
    </row>
    <row r="20603" spans="2:13" x14ac:dyDescent="0.25">
      <c r="B20603" s="151"/>
      <c r="M20603" s="160"/>
    </row>
    <row r="20604" spans="2:13" x14ac:dyDescent="0.25">
      <c r="B20604" s="151"/>
      <c r="M20604" s="160"/>
    </row>
    <row r="20605" spans="2:13" x14ac:dyDescent="0.25">
      <c r="B20605" s="151"/>
      <c r="M20605" s="160"/>
    </row>
    <row r="20606" spans="2:13" x14ac:dyDescent="0.25">
      <c r="B20606" s="151"/>
      <c r="M20606" s="160"/>
    </row>
    <row r="20607" spans="2:13" x14ac:dyDescent="0.25">
      <c r="B20607" s="151"/>
      <c r="M20607" s="160"/>
    </row>
    <row r="20608" spans="2:13" x14ac:dyDescent="0.25">
      <c r="B20608" s="151"/>
      <c r="M20608" s="160"/>
    </row>
    <row r="20609" spans="2:13" x14ac:dyDescent="0.25">
      <c r="B20609" s="151"/>
      <c r="M20609" s="160"/>
    </row>
    <row r="20610" spans="2:13" x14ac:dyDescent="0.25">
      <c r="B20610" s="151"/>
      <c r="M20610" s="160"/>
    </row>
    <row r="20611" spans="2:13" x14ac:dyDescent="0.25">
      <c r="B20611" s="151"/>
      <c r="M20611" s="160"/>
    </row>
    <row r="20612" spans="2:13" x14ac:dyDescent="0.25">
      <c r="B20612" s="151"/>
      <c r="M20612" s="160"/>
    </row>
    <row r="20613" spans="2:13" x14ac:dyDescent="0.25">
      <c r="B20613" s="151"/>
      <c r="M20613" s="160"/>
    </row>
    <row r="20614" spans="2:13" x14ac:dyDescent="0.25">
      <c r="B20614" s="151"/>
      <c r="M20614" s="160"/>
    </row>
    <row r="20615" spans="2:13" x14ac:dyDescent="0.25">
      <c r="B20615" s="151"/>
      <c r="M20615" s="160"/>
    </row>
    <row r="20616" spans="2:13" x14ac:dyDescent="0.25">
      <c r="B20616" s="151"/>
      <c r="M20616" s="160"/>
    </row>
    <row r="20617" spans="2:13" x14ac:dyDescent="0.25">
      <c r="B20617" s="151"/>
      <c r="M20617" s="160"/>
    </row>
    <row r="20618" spans="2:13" x14ac:dyDescent="0.25">
      <c r="B20618" s="151"/>
      <c r="M20618" s="160"/>
    </row>
    <row r="20619" spans="2:13" x14ac:dyDescent="0.25">
      <c r="B20619" s="151"/>
      <c r="M20619" s="160"/>
    </row>
    <row r="20620" spans="2:13" x14ac:dyDescent="0.25">
      <c r="B20620" s="151"/>
      <c r="M20620" s="160"/>
    </row>
    <row r="20621" spans="2:13" x14ac:dyDescent="0.25">
      <c r="B20621" s="151"/>
      <c r="M20621" s="160"/>
    </row>
    <row r="20622" spans="2:13" x14ac:dyDescent="0.25">
      <c r="B20622" s="151"/>
      <c r="M20622" s="160"/>
    </row>
    <row r="20623" spans="2:13" x14ac:dyDescent="0.25">
      <c r="B20623" s="151"/>
      <c r="M20623" s="160"/>
    </row>
    <row r="20624" spans="2:13" x14ac:dyDescent="0.25">
      <c r="B20624" s="151"/>
      <c r="M20624" s="160"/>
    </row>
    <row r="20625" spans="2:13" x14ac:dyDescent="0.25">
      <c r="B20625" s="151"/>
      <c r="M20625" s="160"/>
    </row>
    <row r="20626" spans="2:13" x14ac:dyDescent="0.25">
      <c r="B20626" s="151"/>
      <c r="M20626" s="160"/>
    </row>
    <row r="20627" spans="2:13" x14ac:dyDescent="0.25">
      <c r="B20627" s="151"/>
      <c r="M20627" s="160"/>
    </row>
    <row r="20628" spans="2:13" x14ac:dyDescent="0.25">
      <c r="B20628" s="151"/>
      <c r="M20628" s="160"/>
    </row>
    <row r="20629" spans="2:13" x14ac:dyDescent="0.25">
      <c r="B20629" s="151"/>
      <c r="M20629" s="160"/>
    </row>
    <row r="20630" spans="2:13" x14ac:dyDescent="0.25">
      <c r="B20630" s="151"/>
      <c r="M20630" s="160"/>
    </row>
    <row r="20631" spans="2:13" x14ac:dyDescent="0.25">
      <c r="B20631" s="151"/>
      <c r="M20631" s="160"/>
    </row>
    <row r="20632" spans="2:13" x14ac:dyDescent="0.25">
      <c r="B20632" s="151"/>
      <c r="M20632" s="160"/>
    </row>
    <row r="20633" spans="2:13" x14ac:dyDescent="0.25">
      <c r="B20633" s="151"/>
      <c r="M20633" s="160"/>
    </row>
    <row r="20634" spans="2:13" x14ac:dyDescent="0.25">
      <c r="B20634" s="151"/>
      <c r="M20634" s="160"/>
    </row>
    <row r="20635" spans="2:13" x14ac:dyDescent="0.25">
      <c r="B20635" s="151"/>
      <c r="M20635" s="160"/>
    </row>
    <row r="20636" spans="2:13" x14ac:dyDescent="0.25">
      <c r="B20636" s="151"/>
      <c r="M20636" s="160"/>
    </row>
    <row r="20637" spans="2:13" x14ac:dyDescent="0.25">
      <c r="B20637" s="151"/>
      <c r="M20637" s="160"/>
    </row>
    <row r="20638" spans="2:13" x14ac:dyDescent="0.25">
      <c r="B20638" s="151"/>
      <c r="M20638" s="160"/>
    </row>
    <row r="20639" spans="2:13" x14ac:dyDescent="0.25">
      <c r="B20639" s="151"/>
      <c r="M20639" s="160"/>
    </row>
    <row r="20640" spans="2:13" x14ac:dyDescent="0.25">
      <c r="B20640" s="151"/>
      <c r="M20640" s="160"/>
    </row>
    <row r="20641" spans="2:13" x14ac:dyDescent="0.25">
      <c r="B20641" s="151"/>
      <c r="M20641" s="160"/>
    </row>
    <row r="20642" spans="2:13" x14ac:dyDescent="0.25">
      <c r="B20642" s="151"/>
      <c r="M20642" s="160"/>
    </row>
    <row r="20643" spans="2:13" x14ac:dyDescent="0.25">
      <c r="B20643" s="151"/>
      <c r="M20643" s="160"/>
    </row>
    <row r="20644" spans="2:13" x14ac:dyDescent="0.25">
      <c r="B20644" s="151"/>
      <c r="M20644" s="160"/>
    </row>
    <row r="20645" spans="2:13" x14ac:dyDescent="0.25">
      <c r="B20645" s="151"/>
      <c r="M20645" s="160"/>
    </row>
    <row r="20646" spans="2:13" x14ac:dyDescent="0.25">
      <c r="B20646" s="151"/>
      <c r="M20646" s="160"/>
    </row>
    <row r="20647" spans="2:13" x14ac:dyDescent="0.25">
      <c r="B20647" s="151"/>
      <c r="M20647" s="160"/>
    </row>
    <row r="20648" spans="2:13" x14ac:dyDescent="0.25">
      <c r="B20648" s="151"/>
      <c r="M20648" s="160"/>
    </row>
    <row r="20649" spans="2:13" x14ac:dyDescent="0.25">
      <c r="B20649" s="151"/>
      <c r="M20649" s="160"/>
    </row>
    <row r="20650" spans="2:13" x14ac:dyDescent="0.25">
      <c r="B20650" s="151"/>
      <c r="M20650" s="160"/>
    </row>
    <row r="20651" spans="2:13" x14ac:dyDescent="0.25">
      <c r="B20651" s="151"/>
      <c r="M20651" s="160"/>
    </row>
    <row r="20652" spans="2:13" x14ac:dyDescent="0.25">
      <c r="B20652" s="151"/>
      <c r="M20652" s="160"/>
    </row>
    <row r="20653" spans="2:13" x14ac:dyDescent="0.25">
      <c r="B20653" s="151"/>
      <c r="M20653" s="160"/>
    </row>
    <row r="20654" spans="2:13" x14ac:dyDescent="0.25">
      <c r="B20654" s="151"/>
      <c r="M20654" s="160"/>
    </row>
    <row r="20655" spans="2:13" x14ac:dyDescent="0.25">
      <c r="B20655" s="151"/>
      <c r="M20655" s="160"/>
    </row>
    <row r="20656" spans="2:13" x14ac:dyDescent="0.25">
      <c r="B20656" s="151"/>
      <c r="M20656" s="160"/>
    </row>
    <row r="20657" spans="2:13" x14ac:dyDescent="0.25">
      <c r="B20657" s="151"/>
      <c r="M20657" s="160"/>
    </row>
    <row r="20658" spans="2:13" x14ac:dyDescent="0.25">
      <c r="B20658" s="151"/>
      <c r="M20658" s="160"/>
    </row>
    <row r="20659" spans="2:13" x14ac:dyDescent="0.25">
      <c r="B20659" s="151"/>
      <c r="M20659" s="160"/>
    </row>
    <row r="20660" spans="2:13" x14ac:dyDescent="0.25">
      <c r="B20660" s="151"/>
      <c r="M20660" s="160"/>
    </row>
    <row r="20661" spans="2:13" x14ac:dyDescent="0.25">
      <c r="B20661" s="151"/>
      <c r="M20661" s="160"/>
    </row>
    <row r="20662" spans="2:13" x14ac:dyDescent="0.25">
      <c r="B20662" s="151"/>
      <c r="M20662" s="160"/>
    </row>
    <row r="20663" spans="2:13" x14ac:dyDescent="0.25">
      <c r="B20663" s="151"/>
      <c r="M20663" s="160"/>
    </row>
    <row r="20664" spans="2:13" x14ac:dyDescent="0.25">
      <c r="B20664" s="151"/>
      <c r="M20664" s="160"/>
    </row>
    <row r="20665" spans="2:13" x14ac:dyDescent="0.25">
      <c r="B20665" s="151"/>
      <c r="M20665" s="160"/>
    </row>
    <row r="20666" spans="2:13" x14ac:dyDescent="0.25">
      <c r="B20666" s="151"/>
      <c r="M20666" s="160"/>
    </row>
    <row r="20667" spans="2:13" x14ac:dyDescent="0.25">
      <c r="B20667" s="151"/>
      <c r="M20667" s="160"/>
    </row>
    <row r="20668" spans="2:13" x14ac:dyDescent="0.25">
      <c r="B20668" s="151"/>
      <c r="M20668" s="160"/>
    </row>
    <row r="20669" spans="2:13" x14ac:dyDescent="0.25">
      <c r="B20669" s="151"/>
      <c r="M20669" s="160"/>
    </row>
    <row r="20670" spans="2:13" x14ac:dyDescent="0.25">
      <c r="B20670" s="151"/>
      <c r="M20670" s="160"/>
    </row>
    <row r="20671" spans="2:13" x14ac:dyDescent="0.25">
      <c r="B20671" s="151"/>
      <c r="M20671" s="160"/>
    </row>
    <row r="20672" spans="2:13" x14ac:dyDescent="0.25">
      <c r="B20672" s="151"/>
      <c r="M20672" s="160"/>
    </row>
    <row r="20673" spans="2:13" x14ac:dyDescent="0.25">
      <c r="B20673" s="151"/>
      <c r="M20673" s="160"/>
    </row>
    <row r="20674" spans="2:13" x14ac:dyDescent="0.25">
      <c r="B20674" s="151"/>
      <c r="M20674" s="160"/>
    </row>
    <row r="20675" spans="2:13" x14ac:dyDescent="0.25">
      <c r="B20675" s="151"/>
      <c r="M20675" s="160"/>
    </row>
    <row r="20676" spans="2:13" x14ac:dyDescent="0.25">
      <c r="B20676" s="151"/>
      <c r="M20676" s="160"/>
    </row>
    <row r="20677" spans="2:13" x14ac:dyDescent="0.25">
      <c r="B20677" s="151"/>
      <c r="M20677" s="160"/>
    </row>
    <row r="20678" spans="2:13" x14ac:dyDescent="0.25">
      <c r="B20678" s="151"/>
      <c r="M20678" s="160"/>
    </row>
    <row r="20679" spans="2:13" x14ac:dyDescent="0.25">
      <c r="B20679" s="151"/>
      <c r="M20679" s="160"/>
    </row>
    <row r="20680" spans="2:13" x14ac:dyDescent="0.25">
      <c r="B20680" s="151"/>
      <c r="M20680" s="160"/>
    </row>
    <row r="20681" spans="2:13" x14ac:dyDescent="0.25">
      <c r="B20681" s="151"/>
      <c r="M20681" s="160"/>
    </row>
    <row r="20682" spans="2:13" x14ac:dyDescent="0.25">
      <c r="B20682" s="151"/>
      <c r="M20682" s="160"/>
    </row>
    <row r="20683" spans="2:13" x14ac:dyDescent="0.25">
      <c r="B20683" s="151"/>
      <c r="M20683" s="160"/>
    </row>
    <row r="20684" spans="2:13" x14ac:dyDescent="0.25">
      <c r="B20684" s="151"/>
      <c r="M20684" s="160"/>
    </row>
    <row r="20685" spans="2:13" x14ac:dyDescent="0.25">
      <c r="B20685" s="151"/>
      <c r="M20685" s="160"/>
    </row>
    <row r="20686" spans="2:13" x14ac:dyDescent="0.25">
      <c r="B20686" s="151"/>
      <c r="M20686" s="160"/>
    </row>
    <row r="20687" spans="2:13" x14ac:dyDescent="0.25">
      <c r="B20687" s="151"/>
      <c r="M20687" s="160"/>
    </row>
    <row r="20688" spans="2:13" x14ac:dyDescent="0.25">
      <c r="B20688" s="151"/>
      <c r="M20688" s="160"/>
    </row>
    <row r="20689" spans="2:13" x14ac:dyDescent="0.25">
      <c r="B20689" s="151"/>
      <c r="M20689" s="160"/>
    </row>
    <row r="20690" spans="2:13" x14ac:dyDescent="0.25">
      <c r="B20690" s="151"/>
      <c r="M20690" s="160"/>
    </row>
    <row r="20691" spans="2:13" x14ac:dyDescent="0.25">
      <c r="B20691" s="151"/>
      <c r="M20691" s="160"/>
    </row>
    <row r="20692" spans="2:13" x14ac:dyDescent="0.25">
      <c r="B20692" s="151"/>
      <c r="M20692" s="160"/>
    </row>
    <row r="20693" spans="2:13" x14ac:dyDescent="0.25">
      <c r="B20693" s="151"/>
      <c r="M20693" s="160"/>
    </row>
    <row r="20694" spans="2:13" x14ac:dyDescent="0.25">
      <c r="B20694" s="151"/>
      <c r="M20694" s="160"/>
    </row>
    <row r="20695" spans="2:13" x14ac:dyDescent="0.25">
      <c r="B20695" s="151"/>
      <c r="M20695" s="160"/>
    </row>
    <row r="20696" spans="2:13" x14ac:dyDescent="0.25">
      <c r="B20696" s="151"/>
      <c r="M20696" s="160"/>
    </row>
    <row r="20697" spans="2:13" x14ac:dyDescent="0.25">
      <c r="B20697" s="151"/>
      <c r="M20697" s="160"/>
    </row>
    <row r="20698" spans="2:13" x14ac:dyDescent="0.25">
      <c r="B20698" s="151"/>
      <c r="M20698" s="160"/>
    </row>
    <row r="20699" spans="2:13" x14ac:dyDescent="0.25">
      <c r="B20699" s="151"/>
      <c r="M20699" s="160"/>
    </row>
    <row r="20700" spans="2:13" x14ac:dyDescent="0.25">
      <c r="B20700" s="151"/>
      <c r="M20700" s="160"/>
    </row>
    <row r="20701" spans="2:13" x14ac:dyDescent="0.25">
      <c r="B20701" s="151"/>
      <c r="M20701" s="160"/>
    </row>
    <row r="20702" spans="2:13" x14ac:dyDescent="0.25">
      <c r="B20702" s="151"/>
      <c r="M20702" s="160"/>
    </row>
    <row r="20703" spans="2:13" x14ac:dyDescent="0.25">
      <c r="B20703" s="151"/>
      <c r="M20703" s="160"/>
    </row>
    <row r="20704" spans="2:13" x14ac:dyDescent="0.25">
      <c r="B20704" s="151"/>
      <c r="M20704" s="160"/>
    </row>
    <row r="20705" spans="2:13" x14ac:dyDescent="0.25">
      <c r="B20705" s="151"/>
      <c r="M20705" s="160"/>
    </row>
    <row r="20706" spans="2:13" x14ac:dyDescent="0.25">
      <c r="B20706" s="151"/>
      <c r="M20706" s="160"/>
    </row>
    <row r="20707" spans="2:13" x14ac:dyDescent="0.25">
      <c r="B20707" s="151"/>
      <c r="M20707" s="160"/>
    </row>
    <row r="20708" spans="2:13" x14ac:dyDescent="0.25">
      <c r="B20708" s="151"/>
      <c r="M20708" s="160"/>
    </row>
    <row r="20709" spans="2:13" x14ac:dyDescent="0.25">
      <c r="B20709" s="151"/>
      <c r="M20709" s="160"/>
    </row>
    <row r="20710" spans="2:13" x14ac:dyDescent="0.25">
      <c r="B20710" s="151"/>
      <c r="M20710" s="160"/>
    </row>
    <row r="20711" spans="2:13" x14ac:dyDescent="0.25">
      <c r="B20711" s="151"/>
      <c r="M20711" s="160"/>
    </row>
    <row r="20712" spans="2:13" x14ac:dyDescent="0.25">
      <c r="B20712" s="151"/>
      <c r="M20712" s="160"/>
    </row>
    <row r="20713" spans="2:13" x14ac:dyDescent="0.25">
      <c r="B20713" s="151"/>
      <c r="M20713" s="160"/>
    </row>
    <row r="20714" spans="2:13" x14ac:dyDescent="0.25">
      <c r="B20714" s="151"/>
      <c r="M20714" s="160"/>
    </row>
    <row r="20715" spans="2:13" x14ac:dyDescent="0.25">
      <c r="B20715" s="151"/>
      <c r="M20715" s="160"/>
    </row>
    <row r="20716" spans="2:13" x14ac:dyDescent="0.25">
      <c r="B20716" s="151"/>
      <c r="M20716" s="160"/>
    </row>
    <row r="20717" spans="2:13" x14ac:dyDescent="0.25">
      <c r="B20717" s="151"/>
      <c r="M20717" s="160"/>
    </row>
    <row r="20718" spans="2:13" x14ac:dyDescent="0.25">
      <c r="B20718" s="151"/>
      <c r="M20718" s="160"/>
    </row>
    <row r="20719" spans="2:13" x14ac:dyDescent="0.25">
      <c r="B20719" s="151"/>
      <c r="M20719" s="160"/>
    </row>
    <row r="20720" spans="2:13" x14ac:dyDescent="0.25">
      <c r="B20720" s="151"/>
      <c r="M20720" s="160"/>
    </row>
    <row r="20721" spans="2:13" x14ac:dyDescent="0.25">
      <c r="B20721" s="151"/>
      <c r="M20721" s="160"/>
    </row>
    <row r="20722" spans="2:13" x14ac:dyDescent="0.25">
      <c r="B20722" s="151"/>
      <c r="M20722" s="160"/>
    </row>
    <row r="20723" spans="2:13" x14ac:dyDescent="0.25">
      <c r="B20723" s="151"/>
      <c r="M20723" s="160"/>
    </row>
    <row r="20724" spans="2:13" x14ac:dyDescent="0.25">
      <c r="B20724" s="151"/>
      <c r="M20724" s="160"/>
    </row>
    <row r="20725" spans="2:13" x14ac:dyDescent="0.25">
      <c r="B20725" s="151"/>
      <c r="M20725" s="160"/>
    </row>
    <row r="20726" spans="2:13" x14ac:dyDescent="0.25">
      <c r="B20726" s="151"/>
      <c r="M20726" s="160"/>
    </row>
    <row r="20727" spans="2:13" x14ac:dyDescent="0.25">
      <c r="B20727" s="151"/>
      <c r="M20727" s="160"/>
    </row>
    <row r="20728" spans="2:13" x14ac:dyDescent="0.25">
      <c r="B20728" s="151"/>
      <c r="M20728" s="160"/>
    </row>
    <row r="20729" spans="2:13" x14ac:dyDescent="0.25">
      <c r="B20729" s="151"/>
      <c r="M20729" s="160"/>
    </row>
    <row r="20730" spans="2:13" x14ac:dyDescent="0.25">
      <c r="B20730" s="151"/>
      <c r="M20730" s="160"/>
    </row>
    <row r="20731" spans="2:13" x14ac:dyDescent="0.25">
      <c r="B20731" s="151"/>
      <c r="M20731" s="160"/>
    </row>
    <row r="20732" spans="2:13" x14ac:dyDescent="0.25">
      <c r="B20732" s="151"/>
      <c r="M20732" s="160"/>
    </row>
    <row r="20733" spans="2:13" x14ac:dyDescent="0.25">
      <c r="B20733" s="151"/>
      <c r="M20733" s="160"/>
    </row>
    <row r="20734" spans="2:13" x14ac:dyDescent="0.25">
      <c r="B20734" s="151"/>
      <c r="M20734" s="160"/>
    </row>
    <row r="20735" spans="2:13" x14ac:dyDescent="0.25">
      <c r="B20735" s="151"/>
      <c r="M20735" s="160"/>
    </row>
    <row r="20736" spans="2:13" x14ac:dyDescent="0.25">
      <c r="B20736" s="151"/>
      <c r="M20736" s="160"/>
    </row>
    <row r="20737" spans="2:13" x14ac:dyDescent="0.25">
      <c r="B20737" s="151"/>
      <c r="M20737" s="160"/>
    </row>
    <row r="20738" spans="2:13" x14ac:dyDescent="0.25">
      <c r="B20738" s="151"/>
      <c r="M20738" s="160"/>
    </row>
    <row r="20739" spans="2:13" x14ac:dyDescent="0.25">
      <c r="B20739" s="151"/>
      <c r="M20739" s="160"/>
    </row>
    <row r="20740" spans="2:13" x14ac:dyDescent="0.25">
      <c r="B20740" s="151"/>
      <c r="M20740" s="160"/>
    </row>
    <row r="20741" spans="2:13" x14ac:dyDescent="0.25">
      <c r="B20741" s="151"/>
      <c r="M20741" s="160"/>
    </row>
    <row r="20742" spans="2:13" x14ac:dyDescent="0.25">
      <c r="B20742" s="151"/>
      <c r="M20742" s="160"/>
    </row>
    <row r="20743" spans="2:13" x14ac:dyDescent="0.25">
      <c r="B20743" s="151"/>
      <c r="M20743" s="160"/>
    </row>
    <row r="20744" spans="2:13" x14ac:dyDescent="0.25">
      <c r="B20744" s="151"/>
      <c r="M20744" s="160"/>
    </row>
    <row r="20745" spans="2:13" x14ac:dyDescent="0.25">
      <c r="B20745" s="151"/>
      <c r="M20745" s="160"/>
    </row>
    <row r="20746" spans="2:13" x14ac:dyDescent="0.25">
      <c r="B20746" s="151"/>
      <c r="M20746" s="160"/>
    </row>
    <row r="20747" spans="2:13" x14ac:dyDescent="0.25">
      <c r="B20747" s="151"/>
      <c r="M20747" s="160"/>
    </row>
    <row r="20748" spans="2:13" x14ac:dyDescent="0.25">
      <c r="B20748" s="151"/>
      <c r="M20748" s="160"/>
    </row>
    <row r="20749" spans="2:13" x14ac:dyDescent="0.25">
      <c r="B20749" s="151"/>
      <c r="M20749" s="160"/>
    </row>
    <row r="20750" spans="2:13" x14ac:dyDescent="0.25">
      <c r="B20750" s="151"/>
      <c r="M20750" s="160"/>
    </row>
    <row r="20751" spans="2:13" x14ac:dyDescent="0.25">
      <c r="B20751" s="151"/>
      <c r="M20751" s="160"/>
    </row>
    <row r="20752" spans="2:13" x14ac:dyDescent="0.25">
      <c r="B20752" s="151"/>
      <c r="M20752" s="160"/>
    </row>
    <row r="20753" spans="2:13" x14ac:dyDescent="0.25">
      <c r="B20753" s="151"/>
      <c r="M20753" s="160"/>
    </row>
    <row r="20754" spans="2:13" x14ac:dyDescent="0.25">
      <c r="B20754" s="151"/>
      <c r="M20754" s="160"/>
    </row>
    <row r="20755" spans="2:13" x14ac:dyDescent="0.25">
      <c r="B20755" s="151"/>
      <c r="M20755" s="160"/>
    </row>
    <row r="20756" spans="2:13" x14ac:dyDescent="0.25">
      <c r="B20756" s="151"/>
      <c r="M20756" s="160"/>
    </row>
    <row r="20757" spans="2:13" x14ac:dyDescent="0.25">
      <c r="B20757" s="151"/>
      <c r="M20757" s="160"/>
    </row>
    <row r="20758" spans="2:13" x14ac:dyDescent="0.25">
      <c r="B20758" s="151"/>
      <c r="M20758" s="160"/>
    </row>
    <row r="20759" spans="2:13" x14ac:dyDescent="0.25">
      <c r="B20759" s="151"/>
      <c r="M20759" s="160"/>
    </row>
    <row r="20760" spans="2:13" x14ac:dyDescent="0.25">
      <c r="B20760" s="151"/>
      <c r="M20760" s="160"/>
    </row>
    <row r="20761" spans="2:13" x14ac:dyDescent="0.25">
      <c r="B20761" s="151"/>
      <c r="M20761" s="160"/>
    </row>
    <row r="20762" spans="2:13" x14ac:dyDescent="0.25">
      <c r="B20762" s="151"/>
      <c r="M20762" s="160"/>
    </row>
    <row r="20763" spans="2:13" x14ac:dyDescent="0.25">
      <c r="B20763" s="151"/>
      <c r="M20763" s="160"/>
    </row>
    <row r="20764" spans="2:13" x14ac:dyDescent="0.25">
      <c r="B20764" s="151"/>
      <c r="M20764" s="160"/>
    </row>
    <row r="20765" spans="2:13" x14ac:dyDescent="0.25">
      <c r="B20765" s="151"/>
      <c r="M20765" s="160"/>
    </row>
    <row r="20766" spans="2:13" x14ac:dyDescent="0.25">
      <c r="B20766" s="151"/>
      <c r="M20766" s="160"/>
    </row>
    <row r="20767" spans="2:13" x14ac:dyDescent="0.25">
      <c r="B20767" s="151"/>
      <c r="M20767" s="160"/>
    </row>
    <row r="20768" spans="2:13" x14ac:dyDescent="0.25">
      <c r="B20768" s="151"/>
      <c r="M20768" s="160"/>
    </row>
    <row r="20769" spans="2:13" x14ac:dyDescent="0.25">
      <c r="B20769" s="151"/>
      <c r="M20769" s="160"/>
    </row>
    <row r="20770" spans="2:13" x14ac:dyDescent="0.25">
      <c r="B20770" s="151"/>
      <c r="M20770" s="160"/>
    </row>
    <row r="20771" spans="2:13" x14ac:dyDescent="0.25">
      <c r="B20771" s="151"/>
      <c r="M20771" s="160"/>
    </row>
    <row r="20772" spans="2:13" x14ac:dyDescent="0.25">
      <c r="B20772" s="151"/>
      <c r="M20772" s="160"/>
    </row>
    <row r="20773" spans="2:13" x14ac:dyDescent="0.25">
      <c r="B20773" s="151"/>
      <c r="M20773" s="160"/>
    </row>
    <row r="20774" spans="2:13" x14ac:dyDescent="0.25">
      <c r="B20774" s="151"/>
      <c r="M20774" s="160"/>
    </row>
    <row r="20775" spans="2:13" x14ac:dyDescent="0.25">
      <c r="B20775" s="151"/>
      <c r="M20775" s="160"/>
    </row>
    <row r="20776" spans="2:13" x14ac:dyDescent="0.25">
      <c r="B20776" s="151"/>
      <c r="M20776" s="160"/>
    </row>
    <row r="20777" spans="2:13" x14ac:dyDescent="0.25">
      <c r="B20777" s="151"/>
      <c r="M20777" s="160"/>
    </row>
    <row r="20778" spans="2:13" x14ac:dyDescent="0.25">
      <c r="B20778" s="151"/>
      <c r="M20778" s="160"/>
    </row>
    <row r="20779" spans="2:13" x14ac:dyDescent="0.25">
      <c r="B20779" s="151"/>
      <c r="M20779" s="160"/>
    </row>
    <row r="20780" spans="2:13" x14ac:dyDescent="0.25">
      <c r="B20780" s="151"/>
      <c r="M20780" s="160"/>
    </row>
    <row r="20781" spans="2:13" x14ac:dyDescent="0.25">
      <c r="B20781" s="151"/>
      <c r="M20781" s="160"/>
    </row>
    <row r="20782" spans="2:13" x14ac:dyDescent="0.25">
      <c r="B20782" s="151"/>
      <c r="M20782" s="160"/>
    </row>
    <row r="20783" spans="2:13" x14ac:dyDescent="0.25">
      <c r="B20783" s="151"/>
      <c r="M20783" s="160"/>
    </row>
    <row r="20784" spans="2:13" x14ac:dyDescent="0.25">
      <c r="B20784" s="151"/>
      <c r="M20784" s="160"/>
    </row>
    <row r="20785" spans="2:13" x14ac:dyDescent="0.25">
      <c r="B20785" s="151"/>
      <c r="M20785" s="160"/>
    </row>
    <row r="20786" spans="2:13" x14ac:dyDescent="0.25">
      <c r="B20786" s="151"/>
      <c r="M20786" s="160"/>
    </row>
    <row r="20787" spans="2:13" x14ac:dyDescent="0.25">
      <c r="B20787" s="151"/>
      <c r="M20787" s="160"/>
    </row>
    <row r="20788" spans="2:13" x14ac:dyDescent="0.25">
      <c r="B20788" s="151"/>
      <c r="M20788" s="160"/>
    </row>
    <row r="20789" spans="2:13" x14ac:dyDescent="0.25">
      <c r="B20789" s="151"/>
      <c r="M20789" s="160"/>
    </row>
    <row r="20790" spans="2:13" x14ac:dyDescent="0.25">
      <c r="B20790" s="151"/>
      <c r="M20790" s="160"/>
    </row>
    <row r="20791" spans="2:13" x14ac:dyDescent="0.25">
      <c r="B20791" s="151"/>
      <c r="M20791" s="160"/>
    </row>
    <row r="20792" spans="2:13" x14ac:dyDescent="0.25">
      <c r="B20792" s="151"/>
      <c r="M20792" s="160"/>
    </row>
    <row r="20793" spans="2:13" x14ac:dyDescent="0.25">
      <c r="B20793" s="151"/>
      <c r="M20793" s="160"/>
    </row>
    <row r="20794" spans="2:13" x14ac:dyDescent="0.25">
      <c r="B20794" s="151"/>
      <c r="M20794" s="160"/>
    </row>
    <row r="20795" spans="2:13" x14ac:dyDescent="0.25">
      <c r="B20795" s="151"/>
      <c r="M20795" s="160"/>
    </row>
    <row r="20796" spans="2:13" x14ac:dyDescent="0.25">
      <c r="B20796" s="151"/>
      <c r="M20796" s="160"/>
    </row>
    <row r="20797" spans="2:13" x14ac:dyDescent="0.25">
      <c r="B20797" s="151"/>
      <c r="M20797" s="160"/>
    </row>
    <row r="20798" spans="2:13" x14ac:dyDescent="0.25">
      <c r="B20798" s="151"/>
      <c r="M20798" s="160"/>
    </row>
    <row r="20799" spans="2:13" x14ac:dyDescent="0.25">
      <c r="B20799" s="151"/>
      <c r="M20799" s="160"/>
    </row>
    <row r="20800" spans="2:13" x14ac:dyDescent="0.25">
      <c r="B20800" s="151"/>
      <c r="M20800" s="160"/>
    </row>
    <row r="20801" spans="2:13" x14ac:dyDescent="0.25">
      <c r="B20801" s="151"/>
      <c r="M20801" s="160"/>
    </row>
    <row r="20802" spans="2:13" x14ac:dyDescent="0.25">
      <c r="B20802" s="151"/>
      <c r="M20802" s="160"/>
    </row>
    <row r="20803" spans="2:13" x14ac:dyDescent="0.25">
      <c r="B20803" s="151"/>
      <c r="M20803" s="160"/>
    </row>
    <row r="20804" spans="2:13" x14ac:dyDescent="0.25">
      <c r="B20804" s="151"/>
      <c r="M20804" s="160"/>
    </row>
    <row r="20805" spans="2:13" x14ac:dyDescent="0.25">
      <c r="B20805" s="151"/>
      <c r="M20805" s="160"/>
    </row>
    <row r="20806" spans="2:13" x14ac:dyDescent="0.25">
      <c r="B20806" s="151"/>
      <c r="M20806" s="160"/>
    </row>
    <row r="20807" spans="2:13" x14ac:dyDescent="0.25">
      <c r="B20807" s="151"/>
      <c r="M20807" s="160"/>
    </row>
    <row r="20808" spans="2:13" x14ac:dyDescent="0.25">
      <c r="B20808" s="151"/>
      <c r="M20808" s="160"/>
    </row>
    <row r="20809" spans="2:13" x14ac:dyDescent="0.25">
      <c r="B20809" s="151"/>
      <c r="M20809" s="160"/>
    </row>
    <row r="20810" spans="2:13" x14ac:dyDescent="0.25">
      <c r="B20810" s="151"/>
      <c r="M20810" s="160"/>
    </row>
    <row r="20811" spans="2:13" x14ac:dyDescent="0.25">
      <c r="B20811" s="151"/>
      <c r="M20811" s="160"/>
    </row>
    <row r="20812" spans="2:13" x14ac:dyDescent="0.25">
      <c r="B20812" s="151"/>
      <c r="M20812" s="160"/>
    </row>
    <row r="20813" spans="2:13" x14ac:dyDescent="0.25">
      <c r="B20813" s="151"/>
      <c r="M20813" s="160"/>
    </row>
    <row r="20814" spans="2:13" x14ac:dyDescent="0.25">
      <c r="B20814" s="151"/>
      <c r="M20814" s="160"/>
    </row>
    <row r="20815" spans="2:13" x14ac:dyDescent="0.25">
      <c r="B20815" s="151"/>
      <c r="M20815" s="160"/>
    </row>
    <row r="20816" spans="2:13" x14ac:dyDescent="0.25">
      <c r="B20816" s="151"/>
      <c r="M20816" s="160"/>
    </row>
    <row r="20817" spans="2:13" x14ac:dyDescent="0.25">
      <c r="B20817" s="151"/>
      <c r="M20817" s="160"/>
    </row>
    <row r="20818" spans="2:13" x14ac:dyDescent="0.25">
      <c r="B20818" s="151"/>
      <c r="M20818" s="160"/>
    </row>
    <row r="20819" spans="2:13" x14ac:dyDescent="0.25">
      <c r="B20819" s="151"/>
      <c r="M20819" s="160"/>
    </row>
    <row r="20820" spans="2:13" x14ac:dyDescent="0.25">
      <c r="B20820" s="151"/>
      <c r="M20820" s="160"/>
    </row>
    <row r="20821" spans="2:13" x14ac:dyDescent="0.25">
      <c r="B20821" s="151"/>
      <c r="M20821" s="160"/>
    </row>
    <row r="20822" spans="2:13" x14ac:dyDescent="0.25">
      <c r="B20822" s="151"/>
      <c r="M20822" s="160"/>
    </row>
    <row r="20823" spans="2:13" x14ac:dyDescent="0.25">
      <c r="B20823" s="151"/>
      <c r="M20823" s="160"/>
    </row>
    <row r="20824" spans="2:13" x14ac:dyDescent="0.25">
      <c r="B20824" s="151"/>
      <c r="M20824" s="160"/>
    </row>
    <row r="20825" spans="2:13" x14ac:dyDescent="0.25">
      <c r="B20825" s="151"/>
      <c r="M20825" s="160"/>
    </row>
    <row r="20826" spans="2:13" x14ac:dyDescent="0.25">
      <c r="B20826" s="151"/>
      <c r="M20826" s="160"/>
    </row>
    <row r="20827" spans="2:13" x14ac:dyDescent="0.25">
      <c r="B20827" s="151"/>
      <c r="M20827" s="160"/>
    </row>
    <row r="20828" spans="2:13" x14ac:dyDescent="0.25">
      <c r="B20828" s="151"/>
      <c r="M20828" s="160"/>
    </row>
    <row r="20829" spans="2:13" x14ac:dyDescent="0.25">
      <c r="B20829" s="151"/>
      <c r="M20829" s="160"/>
    </row>
    <row r="20830" spans="2:13" x14ac:dyDescent="0.25">
      <c r="B20830" s="151"/>
      <c r="M20830" s="160"/>
    </row>
    <row r="20831" spans="2:13" x14ac:dyDescent="0.25">
      <c r="B20831" s="151"/>
      <c r="M20831" s="160"/>
    </row>
    <row r="20832" spans="2:13" x14ac:dyDescent="0.25">
      <c r="B20832" s="151"/>
      <c r="M20832" s="160"/>
    </row>
    <row r="20833" spans="2:13" x14ac:dyDescent="0.25">
      <c r="B20833" s="151"/>
      <c r="M20833" s="160"/>
    </row>
    <row r="20834" spans="2:13" x14ac:dyDescent="0.25">
      <c r="B20834" s="151"/>
      <c r="M20834" s="160"/>
    </row>
    <row r="20835" spans="2:13" x14ac:dyDescent="0.25">
      <c r="B20835" s="151"/>
      <c r="M20835" s="160"/>
    </row>
    <row r="20836" spans="2:13" x14ac:dyDescent="0.25">
      <c r="B20836" s="151"/>
      <c r="M20836" s="160"/>
    </row>
    <row r="20837" spans="2:13" x14ac:dyDescent="0.25">
      <c r="B20837" s="151"/>
      <c r="M20837" s="160"/>
    </row>
    <row r="20838" spans="2:13" x14ac:dyDescent="0.25">
      <c r="B20838" s="151"/>
      <c r="M20838" s="160"/>
    </row>
    <row r="20839" spans="2:13" x14ac:dyDescent="0.25">
      <c r="B20839" s="151"/>
      <c r="M20839" s="160"/>
    </row>
    <row r="20840" spans="2:13" x14ac:dyDescent="0.25">
      <c r="B20840" s="151"/>
      <c r="M20840" s="160"/>
    </row>
    <row r="20841" spans="2:13" x14ac:dyDescent="0.25">
      <c r="B20841" s="151"/>
      <c r="M20841" s="160"/>
    </row>
    <row r="20842" spans="2:13" x14ac:dyDescent="0.25">
      <c r="B20842" s="151"/>
      <c r="M20842" s="160"/>
    </row>
    <row r="20843" spans="2:13" x14ac:dyDescent="0.25">
      <c r="B20843" s="151"/>
      <c r="M20843" s="160"/>
    </row>
    <row r="20844" spans="2:13" x14ac:dyDescent="0.25">
      <c r="B20844" s="151"/>
      <c r="M20844" s="160"/>
    </row>
    <row r="20845" spans="2:13" x14ac:dyDescent="0.25">
      <c r="B20845" s="151"/>
      <c r="M20845" s="160"/>
    </row>
    <row r="20846" spans="2:13" x14ac:dyDescent="0.25">
      <c r="B20846" s="151"/>
      <c r="M20846" s="160"/>
    </row>
    <row r="20847" spans="2:13" x14ac:dyDescent="0.25">
      <c r="B20847" s="151"/>
      <c r="M20847" s="160"/>
    </row>
    <row r="20848" spans="2:13" x14ac:dyDescent="0.25">
      <c r="B20848" s="151"/>
      <c r="M20848" s="160"/>
    </row>
    <row r="20849" spans="2:13" x14ac:dyDescent="0.25">
      <c r="B20849" s="151"/>
      <c r="M20849" s="160"/>
    </row>
    <row r="20850" spans="2:13" x14ac:dyDescent="0.25">
      <c r="B20850" s="151"/>
      <c r="M20850" s="160"/>
    </row>
    <row r="20851" spans="2:13" x14ac:dyDescent="0.25">
      <c r="B20851" s="151"/>
      <c r="M20851" s="160"/>
    </row>
    <row r="20852" spans="2:13" x14ac:dyDescent="0.25">
      <c r="B20852" s="151"/>
      <c r="M20852" s="160"/>
    </row>
    <row r="20853" spans="2:13" x14ac:dyDescent="0.25">
      <c r="B20853" s="151"/>
      <c r="M20853" s="160"/>
    </row>
    <row r="20854" spans="2:13" x14ac:dyDescent="0.25">
      <c r="B20854" s="151"/>
      <c r="M20854" s="160"/>
    </row>
    <row r="20855" spans="2:13" x14ac:dyDescent="0.25">
      <c r="B20855" s="151"/>
      <c r="M20855" s="160"/>
    </row>
    <row r="20856" spans="2:13" x14ac:dyDescent="0.25">
      <c r="B20856" s="151"/>
      <c r="M20856" s="160"/>
    </row>
    <row r="20857" spans="2:13" x14ac:dyDescent="0.25">
      <c r="B20857" s="151"/>
      <c r="M20857" s="160"/>
    </row>
    <row r="20858" spans="2:13" x14ac:dyDescent="0.25">
      <c r="B20858" s="151"/>
      <c r="M20858" s="160"/>
    </row>
    <row r="20859" spans="2:13" x14ac:dyDescent="0.25">
      <c r="B20859" s="151"/>
      <c r="M20859" s="160"/>
    </row>
    <row r="20860" spans="2:13" x14ac:dyDescent="0.25">
      <c r="B20860" s="151"/>
      <c r="M20860" s="160"/>
    </row>
    <row r="20861" spans="2:13" x14ac:dyDescent="0.25">
      <c r="B20861" s="151"/>
      <c r="M20861" s="160"/>
    </row>
    <row r="20862" spans="2:13" x14ac:dyDescent="0.25">
      <c r="B20862" s="151"/>
      <c r="M20862" s="160"/>
    </row>
    <row r="20863" spans="2:13" x14ac:dyDescent="0.25">
      <c r="B20863" s="151"/>
      <c r="M20863" s="160"/>
    </row>
    <row r="20864" spans="2:13" x14ac:dyDescent="0.25">
      <c r="B20864" s="151"/>
      <c r="M20864" s="160"/>
    </row>
    <row r="20865" spans="2:13" x14ac:dyDescent="0.25">
      <c r="B20865" s="151"/>
      <c r="M20865" s="160"/>
    </row>
    <row r="20866" spans="2:13" x14ac:dyDescent="0.25">
      <c r="B20866" s="151"/>
      <c r="M20866" s="160"/>
    </row>
    <row r="20867" spans="2:13" x14ac:dyDescent="0.25">
      <c r="B20867" s="151"/>
      <c r="M20867" s="160"/>
    </row>
    <row r="20868" spans="2:13" x14ac:dyDescent="0.25">
      <c r="B20868" s="151"/>
      <c r="M20868" s="160"/>
    </row>
    <row r="20869" spans="2:13" x14ac:dyDescent="0.25">
      <c r="B20869" s="151"/>
      <c r="M20869" s="160"/>
    </row>
    <row r="20870" spans="2:13" x14ac:dyDescent="0.25">
      <c r="B20870" s="151"/>
      <c r="M20870" s="160"/>
    </row>
    <row r="20871" spans="2:13" x14ac:dyDescent="0.25">
      <c r="B20871" s="151"/>
      <c r="M20871" s="160"/>
    </row>
    <row r="20872" spans="2:13" x14ac:dyDescent="0.25">
      <c r="B20872" s="151"/>
      <c r="M20872" s="160"/>
    </row>
    <row r="20873" spans="2:13" x14ac:dyDescent="0.25">
      <c r="B20873" s="151"/>
      <c r="M20873" s="160"/>
    </row>
    <row r="20874" spans="2:13" x14ac:dyDescent="0.25">
      <c r="B20874" s="151"/>
      <c r="M20874" s="160"/>
    </row>
    <row r="20875" spans="2:13" x14ac:dyDescent="0.25">
      <c r="B20875" s="151"/>
      <c r="M20875" s="160"/>
    </row>
    <row r="20876" spans="2:13" x14ac:dyDescent="0.25">
      <c r="B20876" s="151"/>
      <c r="M20876" s="160"/>
    </row>
    <row r="20877" spans="2:13" x14ac:dyDescent="0.25">
      <c r="B20877" s="151"/>
      <c r="M20877" s="160"/>
    </row>
    <row r="20878" spans="2:13" x14ac:dyDescent="0.25">
      <c r="B20878" s="151"/>
      <c r="M20878" s="160"/>
    </row>
    <row r="20879" spans="2:13" x14ac:dyDescent="0.25">
      <c r="B20879" s="151"/>
      <c r="M20879" s="160"/>
    </row>
    <row r="20880" spans="2:13" x14ac:dyDescent="0.25">
      <c r="B20880" s="151"/>
      <c r="M20880" s="160"/>
    </row>
    <row r="20881" spans="2:13" x14ac:dyDescent="0.25">
      <c r="B20881" s="151"/>
      <c r="M20881" s="160"/>
    </row>
    <row r="20882" spans="2:13" x14ac:dyDescent="0.25">
      <c r="B20882" s="151"/>
      <c r="M20882" s="160"/>
    </row>
    <row r="20883" spans="2:13" x14ac:dyDescent="0.25">
      <c r="B20883" s="151"/>
      <c r="M20883" s="160"/>
    </row>
    <row r="20884" spans="2:13" x14ac:dyDescent="0.25">
      <c r="B20884" s="151"/>
      <c r="M20884" s="160"/>
    </row>
    <row r="20885" spans="2:13" x14ac:dyDescent="0.25">
      <c r="B20885" s="151"/>
      <c r="M20885" s="160"/>
    </row>
    <row r="20886" spans="2:13" x14ac:dyDescent="0.25">
      <c r="B20886" s="151"/>
      <c r="M20886" s="160"/>
    </row>
    <row r="20887" spans="2:13" x14ac:dyDescent="0.25">
      <c r="B20887" s="151"/>
      <c r="M20887" s="160"/>
    </row>
    <row r="20888" spans="2:13" x14ac:dyDescent="0.25">
      <c r="B20888" s="151"/>
      <c r="M20888" s="160"/>
    </row>
    <row r="20889" spans="2:13" x14ac:dyDescent="0.25">
      <c r="B20889" s="151"/>
      <c r="M20889" s="160"/>
    </row>
    <row r="20890" spans="2:13" x14ac:dyDescent="0.25">
      <c r="B20890" s="151"/>
      <c r="M20890" s="160"/>
    </row>
    <row r="20891" spans="2:13" x14ac:dyDescent="0.25">
      <c r="B20891" s="151"/>
      <c r="M20891" s="160"/>
    </row>
    <row r="20892" spans="2:13" x14ac:dyDescent="0.25">
      <c r="B20892" s="151"/>
      <c r="M20892" s="160"/>
    </row>
    <row r="20893" spans="2:13" x14ac:dyDescent="0.25">
      <c r="B20893" s="151"/>
      <c r="M20893" s="160"/>
    </row>
    <row r="20894" spans="2:13" x14ac:dyDescent="0.25">
      <c r="B20894" s="151"/>
      <c r="M20894" s="160"/>
    </row>
    <row r="20895" spans="2:13" x14ac:dyDescent="0.25">
      <c r="B20895" s="151"/>
      <c r="M20895" s="160"/>
    </row>
    <row r="20896" spans="2:13" x14ac:dyDescent="0.25">
      <c r="B20896" s="151"/>
      <c r="M20896" s="160"/>
    </row>
    <row r="20897" spans="2:13" x14ac:dyDescent="0.25">
      <c r="B20897" s="151"/>
      <c r="M20897" s="160"/>
    </row>
    <row r="20898" spans="2:13" x14ac:dyDescent="0.25">
      <c r="B20898" s="151"/>
      <c r="M20898" s="160"/>
    </row>
    <row r="20899" spans="2:13" x14ac:dyDescent="0.25">
      <c r="B20899" s="151"/>
      <c r="M20899" s="160"/>
    </row>
    <row r="20900" spans="2:13" x14ac:dyDescent="0.25">
      <c r="B20900" s="151"/>
      <c r="M20900" s="160"/>
    </row>
    <row r="20901" spans="2:13" x14ac:dyDescent="0.25">
      <c r="B20901" s="151"/>
      <c r="M20901" s="160"/>
    </row>
    <row r="20902" spans="2:13" x14ac:dyDescent="0.25">
      <c r="B20902" s="151"/>
      <c r="M20902" s="160"/>
    </row>
    <row r="20903" spans="2:13" x14ac:dyDescent="0.25">
      <c r="B20903" s="151"/>
      <c r="M20903" s="160"/>
    </row>
    <row r="20904" spans="2:13" x14ac:dyDescent="0.25">
      <c r="B20904" s="151"/>
      <c r="M20904" s="160"/>
    </row>
    <row r="20905" spans="2:13" x14ac:dyDescent="0.25">
      <c r="B20905" s="151"/>
      <c r="M20905" s="160"/>
    </row>
    <row r="20906" spans="2:13" x14ac:dyDescent="0.25">
      <c r="B20906" s="151"/>
      <c r="M20906" s="160"/>
    </row>
    <row r="20907" spans="2:13" x14ac:dyDescent="0.25">
      <c r="B20907" s="151"/>
      <c r="M20907" s="160"/>
    </row>
    <row r="20908" spans="2:13" x14ac:dyDescent="0.25">
      <c r="B20908" s="151"/>
      <c r="M20908" s="160"/>
    </row>
    <row r="20909" spans="2:13" x14ac:dyDescent="0.25">
      <c r="B20909" s="151"/>
      <c r="M20909" s="160"/>
    </row>
    <row r="20910" spans="2:13" x14ac:dyDescent="0.25">
      <c r="B20910" s="151"/>
      <c r="M20910" s="160"/>
    </row>
    <row r="20911" spans="2:13" x14ac:dyDescent="0.25">
      <c r="B20911" s="151"/>
      <c r="M20911" s="160"/>
    </row>
    <row r="20912" spans="2:13" x14ac:dyDescent="0.25">
      <c r="B20912" s="151"/>
      <c r="M20912" s="160"/>
    </row>
    <row r="20913" spans="2:13" x14ac:dyDescent="0.25">
      <c r="B20913" s="151"/>
      <c r="M20913" s="160"/>
    </row>
    <row r="20914" spans="2:13" x14ac:dyDescent="0.25">
      <c r="B20914" s="151"/>
      <c r="M20914" s="160"/>
    </row>
    <row r="20915" spans="2:13" x14ac:dyDescent="0.25">
      <c r="B20915" s="151"/>
      <c r="M20915" s="160"/>
    </row>
    <row r="20916" spans="2:13" x14ac:dyDescent="0.25">
      <c r="B20916" s="151"/>
      <c r="M20916" s="160"/>
    </row>
    <row r="20917" spans="2:13" x14ac:dyDescent="0.25">
      <c r="B20917" s="151"/>
      <c r="M20917" s="160"/>
    </row>
    <row r="20918" spans="2:13" x14ac:dyDescent="0.25">
      <c r="B20918" s="151"/>
      <c r="M20918" s="160"/>
    </row>
    <row r="20919" spans="2:13" x14ac:dyDescent="0.25">
      <c r="B20919" s="151"/>
      <c r="M20919" s="160"/>
    </row>
    <row r="20920" spans="2:13" x14ac:dyDescent="0.25">
      <c r="B20920" s="151"/>
      <c r="M20920" s="160"/>
    </row>
    <row r="20921" spans="2:13" x14ac:dyDescent="0.25">
      <c r="B20921" s="151"/>
      <c r="M20921" s="160"/>
    </row>
    <row r="20922" spans="2:13" x14ac:dyDescent="0.25">
      <c r="B20922" s="151"/>
      <c r="M20922" s="160"/>
    </row>
    <row r="20923" spans="2:13" x14ac:dyDescent="0.25">
      <c r="B20923" s="151"/>
      <c r="M20923" s="160"/>
    </row>
    <row r="20924" spans="2:13" x14ac:dyDescent="0.25">
      <c r="B20924" s="151"/>
      <c r="M20924" s="160"/>
    </row>
    <row r="20925" spans="2:13" x14ac:dyDescent="0.25">
      <c r="B20925" s="151"/>
      <c r="M20925" s="160"/>
    </row>
    <row r="20926" spans="2:13" x14ac:dyDescent="0.25">
      <c r="B20926" s="151"/>
      <c r="M20926" s="160"/>
    </row>
    <row r="20927" spans="2:13" x14ac:dyDescent="0.25">
      <c r="B20927" s="151"/>
      <c r="M20927" s="160"/>
    </row>
    <row r="20928" spans="2:13" x14ac:dyDescent="0.25">
      <c r="B20928" s="151"/>
      <c r="M20928" s="160"/>
    </row>
    <row r="20929" spans="2:13" x14ac:dyDescent="0.25">
      <c r="B20929" s="151"/>
      <c r="M20929" s="160"/>
    </row>
    <row r="20930" spans="2:13" x14ac:dyDescent="0.25">
      <c r="B20930" s="151"/>
      <c r="M20930" s="160"/>
    </row>
    <row r="20931" spans="2:13" x14ac:dyDescent="0.25">
      <c r="B20931" s="151"/>
      <c r="M20931" s="160"/>
    </row>
    <row r="20932" spans="2:13" x14ac:dyDescent="0.25">
      <c r="B20932" s="151"/>
      <c r="M20932" s="160"/>
    </row>
    <row r="20933" spans="2:13" x14ac:dyDescent="0.25">
      <c r="B20933" s="151"/>
      <c r="M20933" s="160"/>
    </row>
    <row r="20934" spans="2:13" x14ac:dyDescent="0.25">
      <c r="B20934" s="151"/>
      <c r="M20934" s="160"/>
    </row>
    <row r="20935" spans="2:13" x14ac:dyDescent="0.25">
      <c r="B20935" s="151"/>
      <c r="M20935" s="160"/>
    </row>
    <row r="20936" spans="2:13" x14ac:dyDescent="0.25">
      <c r="B20936" s="151"/>
      <c r="M20936" s="160"/>
    </row>
    <row r="20937" spans="2:13" x14ac:dyDescent="0.25">
      <c r="B20937" s="151"/>
      <c r="M20937" s="160"/>
    </row>
    <row r="20938" spans="2:13" x14ac:dyDescent="0.25">
      <c r="B20938" s="151"/>
      <c r="M20938" s="160"/>
    </row>
    <row r="20939" spans="2:13" x14ac:dyDescent="0.25">
      <c r="B20939" s="151"/>
      <c r="M20939" s="160"/>
    </row>
    <row r="20940" spans="2:13" x14ac:dyDescent="0.25">
      <c r="B20940" s="151"/>
      <c r="M20940" s="160"/>
    </row>
    <row r="20941" spans="2:13" x14ac:dyDescent="0.25">
      <c r="B20941" s="151"/>
      <c r="M20941" s="160"/>
    </row>
    <row r="20942" spans="2:13" x14ac:dyDescent="0.25">
      <c r="B20942" s="151"/>
      <c r="M20942" s="160"/>
    </row>
    <row r="20943" spans="2:13" x14ac:dyDescent="0.25">
      <c r="B20943" s="151"/>
      <c r="M20943" s="160"/>
    </row>
    <row r="20944" spans="2:13" x14ac:dyDescent="0.25">
      <c r="B20944" s="151"/>
      <c r="M20944" s="160"/>
    </row>
    <row r="20945" spans="2:13" x14ac:dyDescent="0.25">
      <c r="B20945" s="151"/>
      <c r="M20945" s="160"/>
    </row>
    <row r="20946" spans="2:13" x14ac:dyDescent="0.25">
      <c r="B20946" s="151"/>
      <c r="M20946" s="160"/>
    </row>
    <row r="20947" spans="2:13" x14ac:dyDescent="0.25">
      <c r="B20947" s="151"/>
      <c r="M20947" s="160"/>
    </row>
    <row r="20948" spans="2:13" x14ac:dyDescent="0.25">
      <c r="B20948" s="151"/>
      <c r="M20948" s="160"/>
    </row>
    <row r="20949" spans="2:13" x14ac:dyDescent="0.25">
      <c r="B20949" s="151"/>
      <c r="M20949" s="160"/>
    </row>
    <row r="20950" spans="2:13" x14ac:dyDescent="0.25">
      <c r="B20950" s="151"/>
      <c r="M20950" s="160"/>
    </row>
    <row r="20951" spans="2:13" x14ac:dyDescent="0.25">
      <c r="B20951" s="151"/>
      <c r="M20951" s="160"/>
    </row>
    <row r="20952" spans="2:13" x14ac:dyDescent="0.25">
      <c r="B20952" s="151"/>
      <c r="M20952" s="160"/>
    </row>
    <row r="20953" spans="2:13" x14ac:dyDescent="0.25">
      <c r="B20953" s="151"/>
      <c r="M20953" s="160"/>
    </row>
    <row r="20954" spans="2:13" x14ac:dyDescent="0.25">
      <c r="B20954" s="151"/>
      <c r="M20954" s="160"/>
    </row>
    <row r="20955" spans="2:13" x14ac:dyDescent="0.25">
      <c r="B20955" s="151"/>
      <c r="M20955" s="160"/>
    </row>
    <row r="20956" spans="2:13" x14ac:dyDescent="0.25">
      <c r="B20956" s="151"/>
      <c r="M20956" s="160"/>
    </row>
    <row r="20957" spans="2:13" x14ac:dyDescent="0.25">
      <c r="B20957" s="151"/>
      <c r="M20957" s="160"/>
    </row>
    <row r="20958" spans="2:13" x14ac:dyDescent="0.25">
      <c r="B20958" s="151"/>
      <c r="M20958" s="160"/>
    </row>
    <row r="20959" spans="2:13" x14ac:dyDescent="0.25">
      <c r="B20959" s="151"/>
      <c r="M20959" s="160"/>
    </row>
    <row r="20960" spans="2:13" x14ac:dyDescent="0.25">
      <c r="B20960" s="151"/>
      <c r="M20960" s="160"/>
    </row>
    <row r="20961" spans="2:13" x14ac:dyDescent="0.25">
      <c r="B20961" s="151"/>
      <c r="M20961" s="160"/>
    </row>
    <row r="20962" spans="2:13" x14ac:dyDescent="0.25">
      <c r="B20962" s="151"/>
      <c r="M20962" s="160"/>
    </row>
    <row r="20963" spans="2:13" x14ac:dyDescent="0.25">
      <c r="B20963" s="151"/>
      <c r="M20963" s="160"/>
    </row>
    <row r="20964" spans="2:13" x14ac:dyDescent="0.25">
      <c r="B20964" s="151"/>
      <c r="M20964" s="160"/>
    </row>
    <row r="20965" spans="2:13" x14ac:dyDescent="0.25">
      <c r="B20965" s="151"/>
      <c r="M20965" s="160"/>
    </row>
    <row r="20966" spans="2:13" x14ac:dyDescent="0.25">
      <c r="B20966" s="151"/>
      <c r="M20966" s="160"/>
    </row>
    <row r="20967" spans="2:13" x14ac:dyDescent="0.25">
      <c r="B20967" s="151"/>
      <c r="M20967" s="160"/>
    </row>
    <row r="20968" spans="2:13" x14ac:dyDescent="0.25">
      <c r="B20968" s="151"/>
      <c r="M20968" s="160"/>
    </row>
    <row r="20969" spans="2:13" x14ac:dyDescent="0.25">
      <c r="B20969" s="151"/>
      <c r="M20969" s="160"/>
    </row>
    <row r="20970" spans="2:13" x14ac:dyDescent="0.25">
      <c r="B20970" s="151"/>
      <c r="M20970" s="160"/>
    </row>
    <row r="20971" spans="2:13" x14ac:dyDescent="0.25">
      <c r="B20971" s="151"/>
      <c r="M20971" s="160"/>
    </row>
    <row r="20972" spans="2:13" x14ac:dyDescent="0.25">
      <c r="B20972" s="151"/>
      <c r="M20972" s="160"/>
    </row>
    <row r="20973" spans="2:13" x14ac:dyDescent="0.25">
      <c r="B20973" s="151"/>
      <c r="M20973" s="160"/>
    </row>
    <row r="20974" spans="2:13" x14ac:dyDescent="0.25">
      <c r="B20974" s="151"/>
      <c r="M20974" s="160"/>
    </row>
    <row r="20975" spans="2:13" x14ac:dyDescent="0.25">
      <c r="B20975" s="151"/>
      <c r="M20975" s="160"/>
    </row>
    <row r="20976" spans="2:13" x14ac:dyDescent="0.25">
      <c r="B20976" s="151"/>
      <c r="M20976" s="160"/>
    </row>
    <row r="20977" spans="2:13" x14ac:dyDescent="0.25">
      <c r="B20977" s="151"/>
      <c r="M20977" s="160"/>
    </row>
    <row r="20978" spans="2:13" x14ac:dyDescent="0.25">
      <c r="B20978" s="151"/>
      <c r="M20978" s="160"/>
    </row>
    <row r="20979" spans="2:13" x14ac:dyDescent="0.25">
      <c r="B20979" s="151"/>
      <c r="M20979" s="160"/>
    </row>
    <row r="20980" spans="2:13" x14ac:dyDescent="0.25">
      <c r="B20980" s="151"/>
      <c r="M20980" s="160"/>
    </row>
    <row r="20981" spans="2:13" x14ac:dyDescent="0.25">
      <c r="B20981" s="151"/>
      <c r="M20981" s="160"/>
    </row>
    <row r="20982" spans="2:13" x14ac:dyDescent="0.25">
      <c r="B20982" s="151"/>
      <c r="M20982" s="160"/>
    </row>
    <row r="20983" spans="2:13" x14ac:dyDescent="0.25">
      <c r="B20983" s="151"/>
      <c r="M20983" s="160"/>
    </row>
    <row r="20984" spans="2:13" x14ac:dyDescent="0.25">
      <c r="B20984" s="151"/>
      <c r="M20984" s="160"/>
    </row>
    <row r="20985" spans="2:13" x14ac:dyDescent="0.25">
      <c r="B20985" s="151"/>
      <c r="M20985" s="160"/>
    </row>
    <row r="20986" spans="2:13" x14ac:dyDescent="0.25">
      <c r="B20986" s="151"/>
      <c r="M20986" s="160"/>
    </row>
    <row r="20987" spans="2:13" x14ac:dyDescent="0.25">
      <c r="B20987" s="151"/>
      <c r="M20987" s="160"/>
    </row>
    <row r="20988" spans="2:13" x14ac:dyDescent="0.25">
      <c r="B20988" s="151"/>
      <c r="M20988" s="160"/>
    </row>
    <row r="20989" spans="2:13" x14ac:dyDescent="0.25">
      <c r="B20989" s="151"/>
      <c r="M20989" s="160"/>
    </row>
    <row r="20990" spans="2:13" x14ac:dyDescent="0.25">
      <c r="B20990" s="151"/>
      <c r="M20990" s="160"/>
    </row>
    <row r="20991" spans="2:13" x14ac:dyDescent="0.25">
      <c r="B20991" s="151"/>
      <c r="M20991" s="160"/>
    </row>
    <row r="20992" spans="2:13" x14ac:dyDescent="0.25">
      <c r="B20992" s="151"/>
      <c r="M20992" s="160"/>
    </row>
    <row r="20993" spans="2:13" x14ac:dyDescent="0.25">
      <c r="B20993" s="151"/>
      <c r="M20993" s="160"/>
    </row>
    <row r="20994" spans="2:13" x14ac:dyDescent="0.25">
      <c r="B20994" s="151"/>
      <c r="M20994" s="160"/>
    </row>
    <row r="20995" spans="2:13" x14ac:dyDescent="0.25">
      <c r="B20995" s="151"/>
      <c r="M20995" s="160"/>
    </row>
    <row r="20996" spans="2:13" x14ac:dyDescent="0.25">
      <c r="B20996" s="151"/>
      <c r="M20996" s="160"/>
    </row>
    <row r="20997" spans="2:13" x14ac:dyDescent="0.25">
      <c r="B20997" s="151"/>
      <c r="M20997" s="160"/>
    </row>
    <row r="20998" spans="2:13" x14ac:dyDescent="0.25">
      <c r="B20998" s="151"/>
      <c r="M20998" s="160"/>
    </row>
    <row r="20999" spans="2:13" x14ac:dyDescent="0.25">
      <c r="B20999" s="151"/>
      <c r="M20999" s="160"/>
    </row>
    <row r="21000" spans="2:13" x14ac:dyDescent="0.25">
      <c r="B21000" s="151"/>
      <c r="M21000" s="160"/>
    </row>
    <row r="21001" spans="2:13" x14ac:dyDescent="0.25">
      <c r="B21001" s="151"/>
      <c r="M21001" s="160"/>
    </row>
    <row r="21002" spans="2:13" x14ac:dyDescent="0.25">
      <c r="B21002" s="151"/>
      <c r="M21002" s="160"/>
    </row>
    <row r="21003" spans="2:13" x14ac:dyDescent="0.25">
      <c r="B21003" s="151"/>
      <c r="M21003" s="160"/>
    </row>
    <row r="21004" spans="2:13" x14ac:dyDescent="0.25">
      <c r="B21004" s="151"/>
      <c r="M21004" s="160"/>
    </row>
    <row r="21005" spans="2:13" x14ac:dyDescent="0.25">
      <c r="B21005" s="151"/>
      <c r="M21005" s="160"/>
    </row>
    <row r="21006" spans="2:13" x14ac:dyDescent="0.25">
      <c r="B21006" s="151"/>
      <c r="M21006" s="160"/>
    </row>
    <row r="21007" spans="2:13" x14ac:dyDescent="0.25">
      <c r="B21007" s="151"/>
      <c r="M21007" s="160"/>
    </row>
    <row r="21008" spans="2:13" x14ac:dyDescent="0.25">
      <c r="B21008" s="151"/>
      <c r="M21008" s="160"/>
    </row>
    <row r="21009" spans="2:13" x14ac:dyDescent="0.25">
      <c r="B21009" s="151"/>
      <c r="M21009" s="160"/>
    </row>
    <row r="21010" spans="2:13" x14ac:dyDescent="0.25">
      <c r="B21010" s="151"/>
      <c r="M21010" s="160"/>
    </row>
    <row r="21011" spans="2:13" x14ac:dyDescent="0.25">
      <c r="B21011" s="151"/>
      <c r="M21011" s="160"/>
    </row>
    <row r="21012" spans="2:13" x14ac:dyDescent="0.25">
      <c r="B21012" s="151"/>
      <c r="M21012" s="160"/>
    </row>
    <row r="21013" spans="2:13" x14ac:dyDescent="0.25">
      <c r="B21013" s="151"/>
      <c r="M21013" s="160"/>
    </row>
    <row r="21014" spans="2:13" x14ac:dyDescent="0.25">
      <c r="B21014" s="151"/>
      <c r="M21014" s="160"/>
    </row>
    <row r="21015" spans="2:13" x14ac:dyDescent="0.25">
      <c r="B21015" s="151"/>
      <c r="M21015" s="160"/>
    </row>
    <row r="21016" spans="2:13" x14ac:dyDescent="0.25">
      <c r="B21016" s="151"/>
      <c r="M21016" s="160"/>
    </row>
    <row r="21017" spans="2:13" x14ac:dyDescent="0.25">
      <c r="B21017" s="151"/>
      <c r="M21017" s="160"/>
    </row>
    <row r="21018" spans="2:13" x14ac:dyDescent="0.25">
      <c r="B21018" s="151"/>
      <c r="M21018" s="160"/>
    </row>
    <row r="21019" spans="2:13" x14ac:dyDescent="0.25">
      <c r="B21019" s="151"/>
      <c r="M21019" s="160"/>
    </row>
    <row r="21020" spans="2:13" x14ac:dyDescent="0.25">
      <c r="B21020" s="151"/>
      <c r="M21020" s="160"/>
    </row>
    <row r="21021" spans="2:13" x14ac:dyDescent="0.25">
      <c r="B21021" s="151"/>
      <c r="M21021" s="160"/>
    </row>
    <row r="21022" spans="2:13" x14ac:dyDescent="0.25">
      <c r="B21022" s="151"/>
      <c r="M21022" s="160"/>
    </row>
    <row r="21023" spans="2:13" x14ac:dyDescent="0.25">
      <c r="B21023" s="151"/>
      <c r="M21023" s="160"/>
    </row>
    <row r="21024" spans="2:13" x14ac:dyDescent="0.25">
      <c r="B21024" s="151"/>
      <c r="M21024" s="160"/>
    </row>
    <row r="21025" spans="2:13" x14ac:dyDescent="0.25">
      <c r="B21025" s="151"/>
      <c r="M21025" s="160"/>
    </row>
    <row r="21026" spans="2:13" x14ac:dyDescent="0.25">
      <c r="B21026" s="151"/>
      <c r="M21026" s="160"/>
    </row>
    <row r="21027" spans="2:13" x14ac:dyDescent="0.25">
      <c r="B21027" s="151"/>
      <c r="M21027" s="160"/>
    </row>
    <row r="21028" spans="2:13" x14ac:dyDescent="0.25">
      <c r="B21028" s="151"/>
      <c r="M21028" s="160"/>
    </row>
    <row r="21029" spans="2:13" x14ac:dyDescent="0.25">
      <c r="B21029" s="151"/>
      <c r="M21029" s="160"/>
    </row>
    <row r="21030" spans="2:13" x14ac:dyDescent="0.25">
      <c r="B21030" s="151"/>
      <c r="M21030" s="160"/>
    </row>
    <row r="21031" spans="2:13" x14ac:dyDescent="0.25">
      <c r="B21031" s="151"/>
      <c r="M21031" s="160"/>
    </row>
    <row r="21032" spans="2:13" x14ac:dyDescent="0.25">
      <c r="B21032" s="151"/>
      <c r="M21032" s="160"/>
    </row>
    <row r="21033" spans="2:13" x14ac:dyDescent="0.25">
      <c r="B21033" s="151"/>
      <c r="M21033" s="160"/>
    </row>
    <row r="21034" spans="2:13" x14ac:dyDescent="0.25">
      <c r="B21034" s="151"/>
      <c r="M21034" s="160"/>
    </row>
    <row r="21035" spans="2:13" x14ac:dyDescent="0.25">
      <c r="B21035" s="151"/>
      <c r="M21035" s="160"/>
    </row>
    <row r="21036" spans="2:13" x14ac:dyDescent="0.25">
      <c r="B21036" s="151"/>
      <c r="M21036" s="160"/>
    </row>
    <row r="21037" spans="2:13" x14ac:dyDescent="0.25">
      <c r="B21037" s="151"/>
      <c r="M21037" s="160"/>
    </row>
    <row r="21038" spans="2:13" x14ac:dyDescent="0.25">
      <c r="B21038" s="151"/>
      <c r="M21038" s="160"/>
    </row>
    <row r="21039" spans="2:13" x14ac:dyDescent="0.25">
      <c r="B21039" s="151"/>
      <c r="M21039" s="160"/>
    </row>
    <row r="21040" spans="2:13" x14ac:dyDescent="0.25">
      <c r="B21040" s="151"/>
      <c r="M21040" s="160"/>
    </row>
    <row r="21041" spans="2:13" x14ac:dyDescent="0.25">
      <c r="B21041" s="151"/>
      <c r="M21041" s="160"/>
    </row>
    <row r="21042" spans="2:13" x14ac:dyDescent="0.25">
      <c r="B21042" s="151"/>
      <c r="M21042" s="160"/>
    </row>
    <row r="21043" spans="2:13" x14ac:dyDescent="0.25">
      <c r="B21043" s="151"/>
      <c r="M21043" s="160"/>
    </row>
    <row r="21044" spans="2:13" x14ac:dyDescent="0.25">
      <c r="B21044" s="151"/>
      <c r="M21044" s="160"/>
    </row>
    <row r="21045" spans="2:13" x14ac:dyDescent="0.25">
      <c r="B21045" s="151"/>
      <c r="M21045" s="160"/>
    </row>
    <row r="21046" spans="2:13" x14ac:dyDescent="0.25">
      <c r="B21046" s="151"/>
      <c r="M21046" s="160"/>
    </row>
    <row r="21047" spans="2:13" x14ac:dyDescent="0.25">
      <c r="B21047" s="151"/>
      <c r="M21047" s="160"/>
    </row>
    <row r="21048" spans="2:13" x14ac:dyDescent="0.25">
      <c r="B21048" s="151"/>
      <c r="M21048" s="160"/>
    </row>
    <row r="21049" spans="2:13" x14ac:dyDescent="0.25">
      <c r="B21049" s="151"/>
      <c r="M21049" s="160"/>
    </row>
    <row r="21050" spans="2:13" x14ac:dyDescent="0.25">
      <c r="B21050" s="151"/>
      <c r="M21050" s="160"/>
    </row>
    <row r="21051" spans="2:13" x14ac:dyDescent="0.25">
      <c r="B21051" s="151"/>
      <c r="M21051" s="160"/>
    </row>
    <row r="21052" spans="2:13" x14ac:dyDescent="0.25">
      <c r="B21052" s="151"/>
      <c r="M21052" s="160"/>
    </row>
    <row r="21053" spans="2:13" x14ac:dyDescent="0.25">
      <c r="B21053" s="151"/>
      <c r="M21053" s="160"/>
    </row>
    <row r="21054" spans="2:13" x14ac:dyDescent="0.25">
      <c r="B21054" s="151"/>
      <c r="M21054" s="160"/>
    </row>
    <row r="21055" spans="2:13" x14ac:dyDescent="0.25">
      <c r="B21055" s="151"/>
      <c r="M21055" s="160"/>
    </row>
    <row r="21056" spans="2:13" x14ac:dyDescent="0.25">
      <c r="B21056" s="151"/>
      <c r="M21056" s="160"/>
    </row>
    <row r="21057" spans="2:13" x14ac:dyDescent="0.25">
      <c r="B21057" s="151"/>
      <c r="M21057" s="160"/>
    </row>
    <row r="21058" spans="2:13" x14ac:dyDescent="0.25">
      <c r="B21058" s="151"/>
      <c r="M21058" s="160"/>
    </row>
    <row r="21059" spans="2:13" x14ac:dyDescent="0.25">
      <c r="B21059" s="151"/>
      <c r="M21059" s="160"/>
    </row>
    <row r="21060" spans="2:13" x14ac:dyDescent="0.25">
      <c r="B21060" s="151"/>
      <c r="M21060" s="160"/>
    </row>
    <row r="21061" spans="2:13" x14ac:dyDescent="0.25">
      <c r="B21061" s="151"/>
      <c r="M21061" s="160"/>
    </row>
    <row r="21062" spans="2:13" x14ac:dyDescent="0.25">
      <c r="B21062" s="151"/>
      <c r="M21062" s="160"/>
    </row>
    <row r="21063" spans="2:13" x14ac:dyDescent="0.25">
      <c r="B21063" s="151"/>
      <c r="M21063" s="160"/>
    </row>
    <row r="21064" spans="2:13" x14ac:dyDescent="0.25">
      <c r="B21064" s="151"/>
      <c r="M21064" s="160"/>
    </row>
    <row r="21065" spans="2:13" x14ac:dyDescent="0.25">
      <c r="B21065" s="151"/>
      <c r="M21065" s="160"/>
    </row>
    <row r="21066" spans="2:13" x14ac:dyDescent="0.25">
      <c r="B21066" s="151"/>
      <c r="M21066" s="160"/>
    </row>
    <row r="21067" spans="2:13" x14ac:dyDescent="0.25">
      <c r="B21067" s="151"/>
      <c r="M21067" s="160"/>
    </row>
    <row r="21068" spans="2:13" x14ac:dyDescent="0.25">
      <c r="B21068" s="151"/>
      <c r="M21068" s="160"/>
    </row>
    <row r="21069" spans="2:13" x14ac:dyDescent="0.25">
      <c r="B21069" s="151"/>
      <c r="M21069" s="160"/>
    </row>
    <row r="21070" spans="2:13" x14ac:dyDescent="0.25">
      <c r="B21070" s="151"/>
      <c r="M21070" s="160"/>
    </row>
    <row r="21071" spans="2:13" x14ac:dyDescent="0.25">
      <c r="B21071" s="151"/>
      <c r="M21071" s="160"/>
    </row>
    <row r="21072" spans="2:13" x14ac:dyDescent="0.25">
      <c r="B21072" s="151"/>
      <c r="M21072" s="160"/>
    </row>
    <row r="21073" spans="2:13" x14ac:dyDescent="0.25">
      <c r="B21073" s="151"/>
      <c r="M21073" s="160"/>
    </row>
    <row r="21074" spans="2:13" x14ac:dyDescent="0.25">
      <c r="B21074" s="151"/>
      <c r="M21074" s="160"/>
    </row>
    <row r="21075" spans="2:13" x14ac:dyDescent="0.25">
      <c r="B21075" s="151"/>
      <c r="M21075" s="160"/>
    </row>
    <row r="21076" spans="2:13" x14ac:dyDescent="0.25">
      <c r="B21076" s="151"/>
      <c r="M21076" s="160"/>
    </row>
    <row r="21077" spans="2:13" x14ac:dyDescent="0.25">
      <c r="B21077" s="151"/>
      <c r="M21077" s="160"/>
    </row>
    <row r="21078" spans="2:13" x14ac:dyDescent="0.25">
      <c r="B21078" s="151"/>
      <c r="M21078" s="160"/>
    </row>
    <row r="21079" spans="2:13" x14ac:dyDescent="0.25">
      <c r="B21079" s="151"/>
      <c r="M21079" s="160"/>
    </row>
    <row r="21080" spans="2:13" x14ac:dyDescent="0.25">
      <c r="B21080" s="151"/>
      <c r="M21080" s="160"/>
    </row>
    <row r="21081" spans="2:13" x14ac:dyDescent="0.25">
      <c r="B21081" s="151"/>
      <c r="M21081" s="160"/>
    </row>
    <row r="21082" spans="2:13" x14ac:dyDescent="0.25">
      <c r="B21082" s="151"/>
      <c r="M21082" s="160"/>
    </row>
    <row r="21083" spans="2:13" x14ac:dyDescent="0.25">
      <c r="B21083" s="151"/>
      <c r="M21083" s="160"/>
    </row>
    <row r="21084" spans="2:13" x14ac:dyDescent="0.25">
      <c r="B21084" s="151"/>
      <c r="M21084" s="160"/>
    </row>
    <row r="21085" spans="2:13" x14ac:dyDescent="0.25">
      <c r="B21085" s="151"/>
      <c r="M21085" s="160"/>
    </row>
    <row r="21086" spans="2:13" x14ac:dyDescent="0.25">
      <c r="B21086" s="151"/>
      <c r="M21086" s="160"/>
    </row>
    <row r="21087" spans="2:13" x14ac:dyDescent="0.25">
      <c r="B21087" s="151"/>
      <c r="M21087" s="160"/>
    </row>
    <row r="21088" spans="2:13" x14ac:dyDescent="0.25">
      <c r="B21088" s="151"/>
      <c r="M21088" s="160"/>
    </row>
    <row r="21089" spans="2:13" x14ac:dyDescent="0.25">
      <c r="B21089" s="151"/>
      <c r="M21089" s="160"/>
    </row>
    <row r="21090" spans="2:13" x14ac:dyDescent="0.25">
      <c r="B21090" s="151"/>
      <c r="M21090" s="160"/>
    </row>
    <row r="21091" spans="2:13" x14ac:dyDescent="0.25">
      <c r="B21091" s="151"/>
      <c r="M21091" s="160"/>
    </row>
    <row r="21092" spans="2:13" x14ac:dyDescent="0.25">
      <c r="B21092" s="151"/>
      <c r="M21092" s="160"/>
    </row>
    <row r="21093" spans="2:13" x14ac:dyDescent="0.25">
      <c r="B21093" s="151"/>
      <c r="M21093" s="160"/>
    </row>
    <row r="21094" spans="2:13" x14ac:dyDescent="0.25">
      <c r="B21094" s="151"/>
      <c r="M21094" s="160"/>
    </row>
    <row r="21095" spans="2:13" x14ac:dyDescent="0.25">
      <c r="B21095" s="151"/>
      <c r="M21095" s="160"/>
    </row>
    <row r="21096" spans="2:13" x14ac:dyDescent="0.25">
      <c r="B21096" s="151"/>
      <c r="M21096" s="160"/>
    </row>
    <row r="21097" spans="2:13" x14ac:dyDescent="0.25">
      <c r="B21097" s="151"/>
      <c r="M21097" s="160"/>
    </row>
    <row r="21098" spans="2:13" x14ac:dyDescent="0.25">
      <c r="B21098" s="151"/>
      <c r="M21098" s="160"/>
    </row>
    <row r="21099" spans="2:13" x14ac:dyDescent="0.25">
      <c r="B21099" s="151"/>
      <c r="M21099" s="160"/>
    </row>
    <row r="21100" spans="2:13" x14ac:dyDescent="0.25">
      <c r="B21100" s="151"/>
      <c r="M21100" s="160"/>
    </row>
    <row r="21101" spans="2:13" x14ac:dyDescent="0.25">
      <c r="B21101" s="151"/>
      <c r="M21101" s="160"/>
    </row>
    <row r="21102" spans="2:13" x14ac:dyDescent="0.25">
      <c r="B21102" s="151"/>
      <c r="M21102" s="160"/>
    </row>
    <row r="21103" spans="2:13" x14ac:dyDescent="0.25">
      <c r="B21103" s="151"/>
      <c r="M21103" s="160"/>
    </row>
    <row r="21104" spans="2:13" x14ac:dyDescent="0.25">
      <c r="B21104" s="151"/>
      <c r="M21104" s="160"/>
    </row>
    <row r="21105" spans="2:13" x14ac:dyDescent="0.25">
      <c r="B21105" s="151"/>
      <c r="M21105" s="160"/>
    </row>
    <row r="21106" spans="2:13" x14ac:dyDescent="0.25">
      <c r="B21106" s="151"/>
      <c r="M21106" s="160"/>
    </row>
    <row r="21107" spans="2:13" x14ac:dyDescent="0.25">
      <c r="B21107" s="151"/>
      <c r="M21107" s="160"/>
    </row>
    <row r="21108" spans="2:13" x14ac:dyDescent="0.25">
      <c r="B21108" s="151"/>
      <c r="M21108" s="160"/>
    </row>
    <row r="21109" spans="2:13" x14ac:dyDescent="0.25">
      <c r="B21109" s="151"/>
      <c r="M21109" s="160"/>
    </row>
    <row r="21110" spans="2:13" x14ac:dyDescent="0.25">
      <c r="B21110" s="151"/>
      <c r="M21110" s="160"/>
    </row>
    <row r="21111" spans="2:13" x14ac:dyDescent="0.25">
      <c r="B21111" s="151"/>
      <c r="M21111" s="160"/>
    </row>
    <row r="21112" spans="2:13" x14ac:dyDescent="0.25">
      <c r="B21112" s="151"/>
      <c r="M21112" s="160"/>
    </row>
    <row r="21113" spans="2:13" x14ac:dyDescent="0.25">
      <c r="B21113" s="151"/>
      <c r="M21113" s="160"/>
    </row>
    <row r="21114" spans="2:13" x14ac:dyDescent="0.25">
      <c r="B21114" s="151"/>
      <c r="M21114" s="160"/>
    </row>
    <row r="21115" spans="2:13" x14ac:dyDescent="0.25">
      <c r="B21115" s="151"/>
      <c r="M21115" s="160"/>
    </row>
    <row r="21116" spans="2:13" x14ac:dyDescent="0.25">
      <c r="B21116" s="151"/>
      <c r="M21116" s="160"/>
    </row>
    <row r="21117" spans="2:13" x14ac:dyDescent="0.25">
      <c r="B21117" s="151"/>
      <c r="M21117" s="160"/>
    </row>
    <row r="21118" spans="2:13" x14ac:dyDescent="0.25">
      <c r="B21118" s="151"/>
      <c r="M21118" s="160"/>
    </row>
    <row r="21119" spans="2:13" x14ac:dyDescent="0.25">
      <c r="B21119" s="151"/>
      <c r="M21119" s="160"/>
    </row>
    <row r="21120" spans="2:13" x14ac:dyDescent="0.25">
      <c r="B21120" s="151"/>
      <c r="M21120" s="160"/>
    </row>
    <row r="21121" spans="2:13" x14ac:dyDescent="0.25">
      <c r="B21121" s="151"/>
      <c r="M21121" s="160"/>
    </row>
    <row r="21122" spans="2:13" x14ac:dyDescent="0.25">
      <c r="B21122" s="151"/>
      <c r="M21122" s="160"/>
    </row>
    <row r="21123" spans="2:13" x14ac:dyDescent="0.25">
      <c r="B21123" s="151"/>
      <c r="M21123" s="160"/>
    </row>
    <row r="21124" spans="2:13" x14ac:dyDescent="0.25">
      <c r="B21124" s="151"/>
      <c r="M21124" s="160"/>
    </row>
    <row r="21125" spans="2:13" x14ac:dyDescent="0.25">
      <c r="B21125" s="151"/>
      <c r="M21125" s="160"/>
    </row>
    <row r="21126" spans="2:13" x14ac:dyDescent="0.25">
      <c r="B21126" s="151"/>
      <c r="M21126" s="160"/>
    </row>
    <row r="21127" spans="2:13" x14ac:dyDescent="0.25">
      <c r="B21127" s="151"/>
      <c r="M21127" s="160"/>
    </row>
    <row r="21128" spans="2:13" x14ac:dyDescent="0.25">
      <c r="B21128" s="151"/>
      <c r="M21128" s="160"/>
    </row>
    <row r="21129" spans="2:13" x14ac:dyDescent="0.25">
      <c r="B21129" s="151"/>
      <c r="M21129" s="160"/>
    </row>
    <row r="21130" spans="2:13" x14ac:dyDescent="0.25">
      <c r="B21130" s="151"/>
      <c r="M21130" s="160"/>
    </row>
    <row r="21131" spans="2:13" x14ac:dyDescent="0.25">
      <c r="B21131" s="151"/>
      <c r="M21131" s="160"/>
    </row>
    <row r="21132" spans="2:13" x14ac:dyDescent="0.25">
      <c r="B21132" s="151"/>
      <c r="M21132" s="160"/>
    </row>
    <row r="21133" spans="2:13" x14ac:dyDescent="0.25">
      <c r="B21133" s="151"/>
      <c r="M21133" s="160"/>
    </row>
    <row r="21134" spans="2:13" x14ac:dyDescent="0.25">
      <c r="B21134" s="151"/>
      <c r="M21134" s="160"/>
    </row>
    <row r="21135" spans="2:13" x14ac:dyDescent="0.25">
      <c r="B21135" s="151"/>
      <c r="M21135" s="160"/>
    </row>
    <row r="21136" spans="2:13" x14ac:dyDescent="0.25">
      <c r="B21136" s="151"/>
      <c r="M21136" s="160"/>
    </row>
    <row r="21137" spans="2:13" x14ac:dyDescent="0.25">
      <c r="B21137" s="151"/>
      <c r="M21137" s="160"/>
    </row>
    <row r="21138" spans="2:13" x14ac:dyDescent="0.25">
      <c r="B21138" s="151"/>
      <c r="M21138" s="160"/>
    </row>
    <row r="21139" spans="2:13" x14ac:dyDescent="0.25">
      <c r="B21139" s="151"/>
      <c r="M21139" s="160"/>
    </row>
    <row r="21140" spans="2:13" x14ac:dyDescent="0.25">
      <c r="B21140" s="151"/>
      <c r="M21140" s="160"/>
    </row>
    <row r="21141" spans="2:13" x14ac:dyDescent="0.25">
      <c r="B21141" s="151"/>
      <c r="M21141" s="160"/>
    </row>
    <row r="21142" spans="2:13" x14ac:dyDescent="0.25">
      <c r="B21142" s="151"/>
      <c r="M21142" s="160"/>
    </row>
    <row r="21143" spans="2:13" x14ac:dyDescent="0.25">
      <c r="B21143" s="151"/>
      <c r="M21143" s="160"/>
    </row>
    <row r="21144" spans="2:13" x14ac:dyDescent="0.25">
      <c r="B21144" s="151"/>
      <c r="M21144" s="160"/>
    </row>
    <row r="21145" spans="2:13" x14ac:dyDescent="0.25">
      <c r="B21145" s="151"/>
      <c r="M21145" s="160"/>
    </row>
    <row r="21146" spans="2:13" x14ac:dyDescent="0.25">
      <c r="B21146" s="151"/>
      <c r="M21146" s="160"/>
    </row>
    <row r="21147" spans="2:13" x14ac:dyDescent="0.25">
      <c r="B21147" s="151"/>
      <c r="M21147" s="160"/>
    </row>
    <row r="21148" spans="2:13" x14ac:dyDescent="0.25">
      <c r="B21148" s="151"/>
      <c r="M21148" s="160"/>
    </row>
    <row r="21149" spans="2:13" x14ac:dyDescent="0.25">
      <c r="B21149" s="151"/>
      <c r="M21149" s="160"/>
    </row>
    <row r="21150" spans="2:13" x14ac:dyDescent="0.25">
      <c r="B21150" s="151"/>
      <c r="M21150" s="160"/>
    </row>
    <row r="21151" spans="2:13" x14ac:dyDescent="0.25">
      <c r="B21151" s="151"/>
      <c r="M21151" s="160"/>
    </row>
    <row r="21152" spans="2:13" x14ac:dyDescent="0.25">
      <c r="B21152" s="151"/>
      <c r="M21152" s="160"/>
    </row>
    <row r="21153" spans="2:13" x14ac:dyDescent="0.25">
      <c r="B21153" s="151"/>
      <c r="M21153" s="160"/>
    </row>
    <row r="21154" spans="2:13" x14ac:dyDescent="0.25">
      <c r="B21154" s="151"/>
      <c r="M21154" s="160"/>
    </row>
    <row r="21155" spans="2:13" x14ac:dyDescent="0.25">
      <c r="B21155" s="151"/>
      <c r="M21155" s="160"/>
    </row>
    <row r="21156" spans="2:13" x14ac:dyDescent="0.25">
      <c r="B21156" s="151"/>
      <c r="M21156" s="160"/>
    </row>
    <row r="21157" spans="2:13" x14ac:dyDescent="0.25">
      <c r="B21157" s="151"/>
      <c r="M21157" s="160"/>
    </row>
    <row r="21158" spans="2:13" x14ac:dyDescent="0.25">
      <c r="B21158" s="151"/>
      <c r="M21158" s="160"/>
    </row>
    <row r="21159" spans="2:13" x14ac:dyDescent="0.25">
      <c r="B21159" s="151"/>
      <c r="M21159" s="160"/>
    </row>
    <row r="21160" spans="2:13" x14ac:dyDescent="0.25">
      <c r="B21160" s="151"/>
      <c r="M21160" s="160"/>
    </row>
    <row r="21161" spans="2:13" x14ac:dyDescent="0.25">
      <c r="B21161" s="151"/>
      <c r="M21161" s="160"/>
    </row>
    <row r="21162" spans="2:13" x14ac:dyDescent="0.25">
      <c r="B21162" s="151"/>
      <c r="M21162" s="160"/>
    </row>
    <row r="21163" spans="2:13" x14ac:dyDescent="0.25">
      <c r="B21163" s="151"/>
      <c r="M21163" s="160"/>
    </row>
    <row r="21164" spans="2:13" x14ac:dyDescent="0.25">
      <c r="B21164" s="151"/>
      <c r="M21164" s="160"/>
    </row>
    <row r="21165" spans="2:13" x14ac:dyDescent="0.25">
      <c r="B21165" s="151"/>
      <c r="M21165" s="160"/>
    </row>
    <row r="21166" spans="2:13" x14ac:dyDescent="0.25">
      <c r="B21166" s="151"/>
      <c r="M21166" s="160"/>
    </row>
    <row r="21167" spans="2:13" x14ac:dyDescent="0.25">
      <c r="B21167" s="151"/>
      <c r="M21167" s="160"/>
    </row>
    <row r="21168" spans="2:13" x14ac:dyDescent="0.25">
      <c r="B21168" s="151"/>
      <c r="M21168" s="160"/>
    </row>
    <row r="21169" spans="2:13" x14ac:dyDescent="0.25">
      <c r="B21169" s="151"/>
      <c r="M21169" s="160"/>
    </row>
    <row r="21170" spans="2:13" x14ac:dyDescent="0.25">
      <c r="B21170" s="151"/>
      <c r="M21170" s="160"/>
    </row>
    <row r="21171" spans="2:13" x14ac:dyDescent="0.25">
      <c r="B21171" s="151"/>
      <c r="M21171" s="160"/>
    </row>
    <row r="21172" spans="2:13" x14ac:dyDescent="0.25">
      <c r="B21172" s="151"/>
      <c r="M21172" s="160"/>
    </row>
    <row r="21173" spans="2:13" x14ac:dyDescent="0.25">
      <c r="B21173" s="151"/>
      <c r="M21173" s="160"/>
    </row>
    <row r="21174" spans="2:13" x14ac:dyDescent="0.25">
      <c r="B21174" s="151"/>
      <c r="M21174" s="160"/>
    </row>
    <row r="21175" spans="2:13" x14ac:dyDescent="0.25">
      <c r="B21175" s="151"/>
      <c r="M21175" s="160"/>
    </row>
    <row r="21176" spans="2:13" x14ac:dyDescent="0.25">
      <c r="B21176" s="151"/>
      <c r="M21176" s="160"/>
    </row>
    <row r="21177" spans="2:13" x14ac:dyDescent="0.25">
      <c r="B21177" s="151"/>
      <c r="M21177" s="160"/>
    </row>
    <row r="21178" spans="2:13" x14ac:dyDescent="0.25">
      <c r="B21178" s="151"/>
      <c r="M21178" s="160"/>
    </row>
    <row r="21179" spans="2:13" x14ac:dyDescent="0.25">
      <c r="B21179" s="151"/>
      <c r="M21179" s="160"/>
    </row>
    <row r="21180" spans="2:13" x14ac:dyDescent="0.25">
      <c r="B21180" s="151"/>
      <c r="M21180" s="160"/>
    </row>
    <row r="21181" spans="2:13" x14ac:dyDescent="0.25">
      <c r="B21181" s="151"/>
      <c r="M21181" s="160"/>
    </row>
    <row r="21182" spans="2:13" x14ac:dyDescent="0.25">
      <c r="B21182" s="151"/>
      <c r="M21182" s="160"/>
    </row>
    <row r="21183" spans="2:13" x14ac:dyDescent="0.25">
      <c r="B21183" s="151"/>
      <c r="M21183" s="160"/>
    </row>
    <row r="21184" spans="2:13" x14ac:dyDescent="0.25">
      <c r="B21184" s="151"/>
      <c r="M21184" s="160"/>
    </row>
    <row r="21185" spans="2:13" x14ac:dyDescent="0.25">
      <c r="B21185" s="151"/>
      <c r="M21185" s="160"/>
    </row>
    <row r="21186" spans="2:13" x14ac:dyDescent="0.25">
      <c r="B21186" s="151"/>
      <c r="M21186" s="160"/>
    </row>
    <row r="21187" spans="2:13" x14ac:dyDescent="0.25">
      <c r="B21187" s="151"/>
      <c r="M21187" s="160"/>
    </row>
    <row r="21188" spans="2:13" x14ac:dyDescent="0.25">
      <c r="B21188" s="151"/>
      <c r="M21188" s="160"/>
    </row>
    <row r="21189" spans="2:13" x14ac:dyDescent="0.25">
      <c r="B21189" s="151"/>
      <c r="M21189" s="160"/>
    </row>
    <row r="21190" spans="2:13" x14ac:dyDescent="0.25">
      <c r="B21190" s="151"/>
      <c r="M21190" s="160"/>
    </row>
    <row r="21191" spans="2:13" x14ac:dyDescent="0.25">
      <c r="B21191" s="151"/>
      <c r="M21191" s="160"/>
    </row>
    <row r="21192" spans="2:13" x14ac:dyDescent="0.25">
      <c r="B21192" s="151"/>
      <c r="M21192" s="160"/>
    </row>
    <row r="21193" spans="2:13" x14ac:dyDescent="0.25">
      <c r="B21193" s="151"/>
      <c r="M21193" s="160"/>
    </row>
    <row r="21194" spans="2:13" x14ac:dyDescent="0.25">
      <c r="B21194" s="151"/>
      <c r="M21194" s="160"/>
    </row>
    <row r="21195" spans="2:13" x14ac:dyDescent="0.25">
      <c r="B21195" s="151"/>
      <c r="M21195" s="160"/>
    </row>
    <row r="21196" spans="2:13" x14ac:dyDescent="0.25">
      <c r="B21196" s="151"/>
      <c r="M21196" s="160"/>
    </row>
    <row r="21197" spans="2:13" x14ac:dyDescent="0.25">
      <c r="B21197" s="151"/>
      <c r="M21197" s="160"/>
    </row>
    <row r="21198" spans="2:13" x14ac:dyDescent="0.25">
      <c r="B21198" s="151"/>
      <c r="M21198" s="160"/>
    </row>
    <row r="21199" spans="2:13" x14ac:dyDescent="0.25">
      <c r="B21199" s="151"/>
      <c r="M21199" s="160"/>
    </row>
    <row r="21200" spans="2:13" x14ac:dyDescent="0.25">
      <c r="B21200" s="151"/>
      <c r="M21200" s="160"/>
    </row>
    <row r="21201" spans="2:13" x14ac:dyDescent="0.25">
      <c r="B21201" s="151"/>
      <c r="M21201" s="160"/>
    </row>
    <row r="21202" spans="2:13" x14ac:dyDescent="0.25">
      <c r="B21202" s="151"/>
      <c r="M21202" s="160"/>
    </row>
    <row r="21203" spans="2:13" x14ac:dyDescent="0.25">
      <c r="B21203" s="151"/>
      <c r="M21203" s="160"/>
    </row>
    <row r="21204" spans="2:13" x14ac:dyDescent="0.25">
      <c r="B21204" s="151"/>
      <c r="M21204" s="160"/>
    </row>
    <row r="21205" spans="2:13" x14ac:dyDescent="0.25">
      <c r="B21205" s="151"/>
      <c r="M21205" s="160"/>
    </row>
    <row r="21206" spans="2:13" x14ac:dyDescent="0.25">
      <c r="B21206" s="151"/>
      <c r="M21206" s="160"/>
    </row>
    <row r="21207" spans="2:13" x14ac:dyDescent="0.25">
      <c r="B21207" s="151"/>
      <c r="M21207" s="160"/>
    </row>
    <row r="21208" spans="2:13" x14ac:dyDescent="0.25">
      <c r="B21208" s="151"/>
      <c r="M21208" s="160"/>
    </row>
    <row r="21209" spans="2:13" x14ac:dyDescent="0.25">
      <c r="B21209" s="151"/>
      <c r="M21209" s="160"/>
    </row>
    <row r="21210" spans="2:13" x14ac:dyDescent="0.25">
      <c r="B21210" s="151"/>
      <c r="M21210" s="160"/>
    </row>
    <row r="21211" spans="2:13" x14ac:dyDescent="0.25">
      <c r="B21211" s="151"/>
      <c r="M21211" s="160"/>
    </row>
    <row r="21212" spans="2:13" x14ac:dyDescent="0.25">
      <c r="B21212" s="151"/>
      <c r="M21212" s="160"/>
    </row>
    <row r="21213" spans="2:13" x14ac:dyDescent="0.25">
      <c r="B21213" s="151"/>
      <c r="M21213" s="160"/>
    </row>
    <row r="21214" spans="2:13" x14ac:dyDescent="0.25">
      <c r="B21214" s="151"/>
      <c r="M21214" s="160"/>
    </row>
    <row r="21215" spans="2:13" x14ac:dyDescent="0.25">
      <c r="B21215" s="151"/>
      <c r="M21215" s="160"/>
    </row>
    <row r="21216" spans="2:13" x14ac:dyDescent="0.25">
      <c r="B21216" s="151"/>
      <c r="M21216" s="160"/>
    </row>
    <row r="21217" spans="2:13" x14ac:dyDescent="0.25">
      <c r="B21217" s="151"/>
      <c r="M21217" s="160"/>
    </row>
    <row r="21218" spans="2:13" x14ac:dyDescent="0.25">
      <c r="B21218" s="151"/>
      <c r="M21218" s="160"/>
    </row>
    <row r="21219" spans="2:13" x14ac:dyDescent="0.25">
      <c r="B21219" s="151"/>
      <c r="M21219" s="160"/>
    </row>
    <row r="21220" spans="2:13" x14ac:dyDescent="0.25">
      <c r="B21220" s="151"/>
      <c r="M21220" s="160"/>
    </row>
    <row r="21221" spans="2:13" x14ac:dyDescent="0.25">
      <c r="B21221" s="151"/>
      <c r="M21221" s="160"/>
    </row>
    <row r="21222" spans="2:13" x14ac:dyDescent="0.25">
      <c r="B21222" s="151"/>
      <c r="M21222" s="160"/>
    </row>
    <row r="21223" spans="2:13" x14ac:dyDescent="0.25">
      <c r="B21223" s="151"/>
      <c r="M21223" s="160"/>
    </row>
    <row r="21224" spans="2:13" x14ac:dyDescent="0.25">
      <c r="B21224" s="151"/>
      <c r="M21224" s="160"/>
    </row>
    <row r="21225" spans="2:13" x14ac:dyDescent="0.25">
      <c r="B21225" s="151"/>
      <c r="M21225" s="160"/>
    </row>
    <row r="21226" spans="2:13" x14ac:dyDescent="0.25">
      <c r="B21226" s="151"/>
      <c r="M21226" s="160"/>
    </row>
    <row r="21227" spans="2:13" x14ac:dyDescent="0.25">
      <c r="B21227" s="151"/>
      <c r="M21227" s="160"/>
    </row>
    <row r="21228" spans="2:13" x14ac:dyDescent="0.25">
      <c r="B21228" s="151"/>
      <c r="M21228" s="160"/>
    </row>
    <row r="21229" spans="2:13" x14ac:dyDescent="0.25">
      <c r="B21229" s="151"/>
      <c r="M21229" s="160"/>
    </row>
    <row r="21230" spans="2:13" x14ac:dyDescent="0.25">
      <c r="B21230" s="151"/>
      <c r="M21230" s="160"/>
    </row>
    <row r="21231" spans="2:13" x14ac:dyDescent="0.25">
      <c r="B21231" s="151"/>
      <c r="M21231" s="160"/>
    </row>
    <row r="21232" spans="2:13" x14ac:dyDescent="0.25">
      <c r="B21232" s="151"/>
      <c r="M21232" s="160"/>
    </row>
    <row r="21233" spans="2:13" x14ac:dyDescent="0.25">
      <c r="B21233" s="151"/>
      <c r="M21233" s="160"/>
    </row>
    <row r="21234" spans="2:13" x14ac:dyDescent="0.25">
      <c r="B21234" s="151"/>
      <c r="M21234" s="160"/>
    </row>
    <row r="21235" spans="2:13" x14ac:dyDescent="0.25">
      <c r="B21235" s="151"/>
      <c r="M21235" s="160"/>
    </row>
    <row r="21236" spans="2:13" x14ac:dyDescent="0.25">
      <c r="B21236" s="151"/>
      <c r="M21236" s="160"/>
    </row>
    <row r="21237" spans="2:13" x14ac:dyDescent="0.25">
      <c r="B21237" s="151"/>
      <c r="M21237" s="160"/>
    </row>
    <row r="21238" spans="2:13" x14ac:dyDescent="0.25">
      <c r="B21238" s="151"/>
      <c r="M21238" s="160"/>
    </row>
    <row r="21239" spans="2:13" x14ac:dyDescent="0.25">
      <c r="B21239" s="151"/>
      <c r="M21239" s="160"/>
    </row>
    <row r="21240" spans="2:13" x14ac:dyDescent="0.25">
      <c r="B21240" s="151"/>
      <c r="M21240" s="160"/>
    </row>
    <row r="21241" spans="2:13" x14ac:dyDescent="0.25">
      <c r="B21241" s="151"/>
      <c r="M21241" s="160"/>
    </row>
    <row r="21242" spans="2:13" x14ac:dyDescent="0.25">
      <c r="B21242" s="151"/>
      <c r="M21242" s="160"/>
    </row>
    <row r="21243" spans="2:13" x14ac:dyDescent="0.25">
      <c r="B21243" s="151"/>
      <c r="M21243" s="160"/>
    </row>
    <row r="21244" spans="2:13" x14ac:dyDescent="0.25">
      <c r="B21244" s="151"/>
      <c r="M21244" s="160"/>
    </row>
    <row r="21245" spans="2:13" x14ac:dyDescent="0.25">
      <c r="B21245" s="151"/>
      <c r="M21245" s="160"/>
    </row>
    <row r="21246" spans="2:13" x14ac:dyDescent="0.25">
      <c r="B21246" s="151"/>
      <c r="M21246" s="160"/>
    </row>
    <row r="21247" spans="2:13" x14ac:dyDescent="0.25">
      <c r="B21247" s="151"/>
      <c r="M21247" s="160"/>
    </row>
    <row r="21248" spans="2:13" x14ac:dyDescent="0.25">
      <c r="B21248" s="151"/>
      <c r="M21248" s="160"/>
    </row>
    <row r="21249" spans="2:13" x14ac:dyDescent="0.25">
      <c r="B21249" s="151"/>
      <c r="M21249" s="160"/>
    </row>
    <row r="21250" spans="2:13" x14ac:dyDescent="0.25">
      <c r="B21250" s="151"/>
      <c r="M21250" s="160"/>
    </row>
    <row r="21251" spans="2:13" x14ac:dyDescent="0.25">
      <c r="B21251" s="151"/>
      <c r="M21251" s="160"/>
    </row>
    <row r="21252" spans="2:13" x14ac:dyDescent="0.25">
      <c r="B21252" s="151"/>
      <c r="M21252" s="160"/>
    </row>
    <row r="21253" spans="2:13" x14ac:dyDescent="0.25">
      <c r="B21253" s="151"/>
      <c r="M21253" s="160"/>
    </row>
    <row r="21254" spans="2:13" x14ac:dyDescent="0.25">
      <c r="B21254" s="151"/>
      <c r="M21254" s="160"/>
    </row>
    <row r="21255" spans="2:13" x14ac:dyDescent="0.25">
      <c r="B21255" s="151"/>
      <c r="M21255" s="160"/>
    </row>
    <row r="21256" spans="2:13" x14ac:dyDescent="0.25">
      <c r="B21256" s="151"/>
      <c r="M21256" s="160"/>
    </row>
    <row r="21257" spans="2:13" x14ac:dyDescent="0.25">
      <c r="B21257" s="151"/>
      <c r="M21257" s="160"/>
    </row>
    <row r="21258" spans="2:13" x14ac:dyDescent="0.25">
      <c r="B21258" s="151"/>
      <c r="M21258" s="160"/>
    </row>
    <row r="21259" spans="2:13" x14ac:dyDescent="0.25">
      <c r="B21259" s="151"/>
      <c r="M21259" s="160"/>
    </row>
    <row r="21260" spans="2:13" x14ac:dyDescent="0.25">
      <c r="B21260" s="151"/>
      <c r="M21260" s="160"/>
    </row>
    <row r="21261" spans="2:13" x14ac:dyDescent="0.25">
      <c r="B21261" s="151"/>
      <c r="M21261" s="160"/>
    </row>
    <row r="21262" spans="2:13" x14ac:dyDescent="0.25">
      <c r="B21262" s="151"/>
      <c r="M21262" s="160"/>
    </row>
    <row r="21263" spans="2:13" x14ac:dyDescent="0.25">
      <c r="B21263" s="151"/>
      <c r="M21263" s="160"/>
    </row>
    <row r="21264" spans="2:13" x14ac:dyDescent="0.25">
      <c r="B21264" s="151"/>
      <c r="M21264" s="160"/>
    </row>
    <row r="21265" spans="2:13" x14ac:dyDescent="0.25">
      <c r="B21265" s="151"/>
      <c r="M21265" s="160"/>
    </row>
    <row r="21266" spans="2:13" x14ac:dyDescent="0.25">
      <c r="B21266" s="151"/>
      <c r="M21266" s="160"/>
    </row>
    <row r="21267" spans="2:13" x14ac:dyDescent="0.25">
      <c r="B21267" s="151"/>
      <c r="M21267" s="160"/>
    </row>
    <row r="21268" spans="2:13" x14ac:dyDescent="0.25">
      <c r="B21268" s="151"/>
      <c r="M21268" s="160"/>
    </row>
    <row r="21269" spans="2:13" x14ac:dyDescent="0.25">
      <c r="B21269" s="151"/>
      <c r="M21269" s="160"/>
    </row>
    <row r="21270" spans="2:13" x14ac:dyDescent="0.25">
      <c r="B21270" s="151"/>
      <c r="M21270" s="160"/>
    </row>
    <row r="21271" spans="2:13" x14ac:dyDescent="0.25">
      <c r="B21271" s="151"/>
      <c r="M21271" s="160"/>
    </row>
    <row r="21272" spans="2:13" x14ac:dyDescent="0.25">
      <c r="B21272" s="151"/>
      <c r="M21272" s="160"/>
    </row>
    <row r="21273" spans="2:13" x14ac:dyDescent="0.25">
      <c r="B21273" s="151"/>
      <c r="M21273" s="160"/>
    </row>
    <row r="21274" spans="2:13" x14ac:dyDescent="0.25">
      <c r="B21274" s="151"/>
      <c r="M21274" s="160"/>
    </row>
    <row r="21275" spans="2:13" x14ac:dyDescent="0.25">
      <c r="B21275" s="151"/>
      <c r="M21275" s="160"/>
    </row>
    <row r="21276" spans="2:13" x14ac:dyDescent="0.25">
      <c r="B21276" s="151"/>
      <c r="M21276" s="160"/>
    </row>
    <row r="21277" spans="2:13" x14ac:dyDescent="0.25">
      <c r="B21277" s="151"/>
      <c r="M21277" s="160"/>
    </row>
    <row r="21278" spans="2:13" x14ac:dyDescent="0.25">
      <c r="B21278" s="151"/>
      <c r="M21278" s="160"/>
    </row>
    <row r="21279" spans="2:13" x14ac:dyDescent="0.25">
      <c r="B21279" s="151"/>
      <c r="M21279" s="160"/>
    </row>
    <row r="21280" spans="2:13" x14ac:dyDescent="0.25">
      <c r="B21280" s="151"/>
      <c r="M21280" s="160"/>
    </row>
    <row r="21281" spans="2:13" x14ac:dyDescent="0.25">
      <c r="B21281" s="151"/>
      <c r="M21281" s="160"/>
    </row>
    <row r="21282" spans="2:13" x14ac:dyDescent="0.25">
      <c r="B21282" s="151"/>
      <c r="M21282" s="160"/>
    </row>
    <row r="21283" spans="2:13" x14ac:dyDescent="0.25">
      <c r="B21283" s="151"/>
      <c r="M21283" s="160"/>
    </row>
    <row r="21284" spans="2:13" x14ac:dyDescent="0.25">
      <c r="B21284" s="151"/>
      <c r="M21284" s="160"/>
    </row>
    <row r="21285" spans="2:13" x14ac:dyDescent="0.25">
      <c r="B21285" s="151"/>
      <c r="M21285" s="160"/>
    </row>
    <row r="21286" spans="2:13" x14ac:dyDescent="0.25">
      <c r="B21286" s="151"/>
      <c r="M21286" s="160"/>
    </row>
    <row r="21287" spans="2:13" x14ac:dyDescent="0.25">
      <c r="B21287" s="151"/>
      <c r="M21287" s="160"/>
    </row>
    <row r="21288" spans="2:13" x14ac:dyDescent="0.25">
      <c r="B21288" s="151"/>
      <c r="M21288" s="160"/>
    </row>
    <row r="21289" spans="2:13" x14ac:dyDescent="0.25">
      <c r="B21289" s="151"/>
      <c r="M21289" s="160"/>
    </row>
    <row r="21290" spans="2:13" x14ac:dyDescent="0.25">
      <c r="B21290" s="151"/>
      <c r="M21290" s="160"/>
    </row>
    <row r="21291" spans="2:13" x14ac:dyDescent="0.25">
      <c r="B21291" s="151"/>
      <c r="M21291" s="160"/>
    </row>
    <row r="21292" spans="2:13" x14ac:dyDescent="0.25">
      <c r="B21292" s="151"/>
      <c r="M21292" s="160"/>
    </row>
    <row r="21293" spans="2:13" x14ac:dyDescent="0.25">
      <c r="B21293" s="151"/>
      <c r="M21293" s="160"/>
    </row>
    <row r="21294" spans="2:13" x14ac:dyDescent="0.25">
      <c r="B21294" s="151"/>
      <c r="M21294" s="160"/>
    </row>
    <row r="21295" spans="2:13" x14ac:dyDescent="0.25">
      <c r="B21295" s="151"/>
      <c r="M21295" s="160"/>
    </row>
    <row r="21296" spans="2:13" x14ac:dyDescent="0.25">
      <c r="B21296" s="151"/>
      <c r="M21296" s="160"/>
    </row>
    <row r="21297" spans="2:13" x14ac:dyDescent="0.25">
      <c r="B21297" s="151"/>
      <c r="M21297" s="160"/>
    </row>
    <row r="21298" spans="2:13" x14ac:dyDescent="0.25">
      <c r="B21298" s="151"/>
      <c r="M21298" s="160"/>
    </row>
    <row r="21299" spans="2:13" x14ac:dyDescent="0.25">
      <c r="B21299" s="151"/>
      <c r="M21299" s="160"/>
    </row>
    <row r="21300" spans="2:13" x14ac:dyDescent="0.25">
      <c r="B21300" s="151"/>
      <c r="M21300" s="160"/>
    </row>
    <row r="21301" spans="2:13" x14ac:dyDescent="0.25">
      <c r="B21301" s="151"/>
      <c r="M21301" s="160"/>
    </row>
    <row r="21302" spans="2:13" x14ac:dyDescent="0.25">
      <c r="B21302" s="151"/>
      <c r="M21302" s="160"/>
    </row>
    <row r="21303" spans="2:13" x14ac:dyDescent="0.25">
      <c r="B21303" s="151"/>
      <c r="M21303" s="160"/>
    </row>
    <row r="21304" spans="2:13" x14ac:dyDescent="0.25">
      <c r="B21304" s="151"/>
      <c r="M21304" s="160"/>
    </row>
    <row r="21305" spans="2:13" x14ac:dyDescent="0.25">
      <c r="B21305" s="151"/>
      <c r="M21305" s="160"/>
    </row>
    <row r="21306" spans="2:13" x14ac:dyDescent="0.25">
      <c r="B21306" s="151"/>
      <c r="M21306" s="160"/>
    </row>
    <row r="21307" spans="2:13" x14ac:dyDescent="0.25">
      <c r="B21307" s="151"/>
      <c r="M21307" s="160"/>
    </row>
    <row r="21308" spans="2:13" x14ac:dyDescent="0.25">
      <c r="B21308" s="151"/>
      <c r="M21308" s="160"/>
    </row>
    <row r="21309" spans="2:13" x14ac:dyDescent="0.25">
      <c r="B21309" s="151"/>
      <c r="M21309" s="160"/>
    </row>
    <row r="21310" spans="2:13" x14ac:dyDescent="0.25">
      <c r="B21310" s="151"/>
      <c r="M21310" s="160"/>
    </row>
    <row r="21311" spans="2:13" x14ac:dyDescent="0.25">
      <c r="B21311" s="151"/>
      <c r="M21311" s="160"/>
    </row>
    <row r="21312" spans="2:13" x14ac:dyDescent="0.25">
      <c r="B21312" s="151"/>
      <c r="M21312" s="160"/>
    </row>
    <row r="21313" spans="2:13" x14ac:dyDescent="0.25">
      <c r="B21313" s="151"/>
      <c r="M21313" s="160"/>
    </row>
    <row r="21314" spans="2:13" x14ac:dyDescent="0.25">
      <c r="B21314" s="151"/>
      <c r="M21314" s="160"/>
    </row>
    <row r="21315" spans="2:13" x14ac:dyDescent="0.25">
      <c r="B21315" s="151"/>
      <c r="M21315" s="160"/>
    </row>
    <row r="21316" spans="2:13" x14ac:dyDescent="0.25">
      <c r="B21316" s="151"/>
      <c r="M21316" s="160"/>
    </row>
    <row r="21317" spans="2:13" x14ac:dyDescent="0.25">
      <c r="B21317" s="151"/>
      <c r="M21317" s="160"/>
    </row>
    <row r="21318" spans="2:13" x14ac:dyDescent="0.25">
      <c r="B21318" s="151"/>
      <c r="M21318" s="160"/>
    </row>
    <row r="21319" spans="2:13" x14ac:dyDescent="0.25">
      <c r="B21319" s="151"/>
      <c r="M21319" s="160"/>
    </row>
    <row r="21320" spans="2:13" x14ac:dyDescent="0.25">
      <c r="B21320" s="151"/>
      <c r="M21320" s="160"/>
    </row>
    <row r="21321" spans="2:13" x14ac:dyDescent="0.25">
      <c r="B21321" s="151"/>
      <c r="M21321" s="160"/>
    </row>
    <row r="21322" spans="2:13" x14ac:dyDescent="0.25">
      <c r="B21322" s="151"/>
      <c r="M21322" s="160"/>
    </row>
    <row r="21323" spans="2:13" x14ac:dyDescent="0.25">
      <c r="B21323" s="151"/>
      <c r="M21323" s="160"/>
    </row>
    <row r="21324" spans="2:13" x14ac:dyDescent="0.25">
      <c r="B21324" s="151"/>
      <c r="M21324" s="160"/>
    </row>
    <row r="21325" spans="2:13" x14ac:dyDescent="0.25">
      <c r="B21325" s="151"/>
      <c r="M21325" s="160"/>
    </row>
    <row r="21326" spans="2:13" x14ac:dyDescent="0.25">
      <c r="B21326" s="151"/>
      <c r="M21326" s="160"/>
    </row>
    <row r="21327" spans="2:13" x14ac:dyDescent="0.25">
      <c r="B21327" s="151"/>
      <c r="M21327" s="160"/>
    </row>
    <row r="21328" spans="2:13" x14ac:dyDescent="0.25">
      <c r="B21328" s="151"/>
      <c r="M21328" s="160"/>
    </row>
    <row r="21329" spans="2:13" x14ac:dyDescent="0.25">
      <c r="B21329" s="151"/>
      <c r="M21329" s="160"/>
    </row>
    <row r="21330" spans="2:13" x14ac:dyDescent="0.25">
      <c r="B21330" s="151"/>
      <c r="M21330" s="160"/>
    </row>
    <row r="21331" spans="2:13" x14ac:dyDescent="0.25">
      <c r="B21331" s="151"/>
      <c r="M21331" s="160"/>
    </row>
    <row r="21332" spans="2:13" x14ac:dyDescent="0.25">
      <c r="B21332" s="151"/>
      <c r="M21332" s="160"/>
    </row>
    <row r="21333" spans="2:13" x14ac:dyDescent="0.25">
      <c r="B21333" s="151"/>
      <c r="M21333" s="160"/>
    </row>
    <row r="21334" spans="2:13" x14ac:dyDescent="0.25">
      <c r="B21334" s="151"/>
      <c r="M21334" s="160"/>
    </row>
    <row r="21335" spans="2:13" x14ac:dyDescent="0.25">
      <c r="B21335" s="151"/>
      <c r="M21335" s="160"/>
    </row>
    <row r="21336" spans="2:13" x14ac:dyDescent="0.25">
      <c r="B21336" s="151"/>
      <c r="M21336" s="160"/>
    </row>
    <row r="21337" spans="2:13" x14ac:dyDescent="0.25">
      <c r="B21337" s="151"/>
      <c r="M21337" s="160"/>
    </row>
    <row r="21338" spans="2:13" x14ac:dyDescent="0.25">
      <c r="B21338" s="151"/>
      <c r="M21338" s="160"/>
    </row>
    <row r="21339" spans="2:13" x14ac:dyDescent="0.25">
      <c r="B21339" s="151"/>
      <c r="M21339" s="160"/>
    </row>
    <row r="21340" spans="2:13" x14ac:dyDescent="0.25">
      <c r="B21340" s="151"/>
      <c r="M21340" s="160"/>
    </row>
    <row r="21341" spans="2:13" x14ac:dyDescent="0.25">
      <c r="B21341" s="151"/>
      <c r="M21341" s="160"/>
    </row>
    <row r="21342" spans="2:13" x14ac:dyDescent="0.25">
      <c r="B21342" s="151"/>
      <c r="M21342" s="160"/>
    </row>
    <row r="21343" spans="2:13" x14ac:dyDescent="0.25">
      <c r="B21343" s="151"/>
      <c r="M21343" s="160"/>
    </row>
    <row r="21344" spans="2:13" x14ac:dyDescent="0.25">
      <c r="B21344" s="151"/>
      <c r="M21344" s="160"/>
    </row>
    <row r="21345" spans="2:13" x14ac:dyDescent="0.25">
      <c r="B21345" s="151"/>
      <c r="M21345" s="160"/>
    </row>
    <row r="21346" spans="2:13" x14ac:dyDescent="0.25">
      <c r="B21346" s="151"/>
      <c r="M21346" s="160"/>
    </row>
    <row r="21347" spans="2:13" x14ac:dyDescent="0.25">
      <c r="B21347" s="151"/>
      <c r="M21347" s="160"/>
    </row>
    <row r="21348" spans="2:13" x14ac:dyDescent="0.25">
      <c r="B21348" s="151"/>
      <c r="M21348" s="160"/>
    </row>
    <row r="21349" spans="2:13" x14ac:dyDescent="0.25">
      <c r="B21349" s="151"/>
      <c r="M21349" s="160"/>
    </row>
    <row r="21350" spans="2:13" x14ac:dyDescent="0.25">
      <c r="B21350" s="151"/>
      <c r="M21350" s="160"/>
    </row>
    <row r="21351" spans="2:13" x14ac:dyDescent="0.25">
      <c r="B21351" s="151"/>
      <c r="M21351" s="160"/>
    </row>
    <row r="21352" spans="2:13" x14ac:dyDescent="0.25">
      <c r="B21352" s="151"/>
      <c r="M21352" s="160"/>
    </row>
    <row r="21353" spans="2:13" x14ac:dyDescent="0.25">
      <c r="B21353" s="151"/>
      <c r="M21353" s="160"/>
    </row>
    <row r="21354" spans="2:13" x14ac:dyDescent="0.25">
      <c r="B21354" s="151"/>
      <c r="M21354" s="160"/>
    </row>
    <row r="21355" spans="2:13" x14ac:dyDescent="0.25">
      <c r="B21355" s="151"/>
      <c r="M21355" s="160"/>
    </row>
    <row r="21356" spans="2:13" x14ac:dyDescent="0.25">
      <c r="B21356" s="151"/>
      <c r="M21356" s="160"/>
    </row>
    <row r="21357" spans="2:13" x14ac:dyDescent="0.25">
      <c r="B21357" s="151"/>
      <c r="M21357" s="160"/>
    </row>
    <row r="21358" spans="2:13" x14ac:dyDescent="0.25">
      <c r="B21358" s="151"/>
      <c r="M21358" s="160"/>
    </row>
    <row r="21359" spans="2:13" x14ac:dyDescent="0.25">
      <c r="B21359" s="151"/>
      <c r="M21359" s="160"/>
    </row>
    <row r="21360" spans="2:13" x14ac:dyDescent="0.25">
      <c r="B21360" s="151"/>
      <c r="M21360" s="160"/>
    </row>
    <row r="21361" spans="2:13" x14ac:dyDescent="0.25">
      <c r="B21361" s="151"/>
      <c r="M21361" s="160"/>
    </row>
    <row r="21362" spans="2:13" x14ac:dyDescent="0.25">
      <c r="B21362" s="151"/>
      <c r="M21362" s="160"/>
    </row>
    <row r="21363" spans="2:13" x14ac:dyDescent="0.25">
      <c r="B21363" s="151"/>
      <c r="M21363" s="160"/>
    </row>
    <row r="21364" spans="2:13" x14ac:dyDescent="0.25">
      <c r="B21364" s="151"/>
      <c r="M21364" s="160"/>
    </row>
    <row r="21365" spans="2:13" x14ac:dyDescent="0.25">
      <c r="B21365" s="151"/>
      <c r="M21365" s="160"/>
    </row>
    <row r="21366" spans="2:13" x14ac:dyDescent="0.25">
      <c r="B21366" s="151"/>
      <c r="M21366" s="160"/>
    </row>
    <row r="21367" spans="2:13" x14ac:dyDescent="0.25">
      <c r="B21367" s="151"/>
      <c r="M21367" s="160"/>
    </row>
    <row r="21368" spans="2:13" x14ac:dyDescent="0.25">
      <c r="B21368" s="151"/>
      <c r="M21368" s="160"/>
    </row>
    <row r="21369" spans="2:13" x14ac:dyDescent="0.25">
      <c r="B21369" s="151"/>
      <c r="M21369" s="160"/>
    </row>
    <row r="21370" spans="2:13" x14ac:dyDescent="0.25">
      <c r="B21370" s="151"/>
      <c r="M21370" s="160"/>
    </row>
    <row r="21371" spans="2:13" x14ac:dyDescent="0.25">
      <c r="B21371" s="151"/>
      <c r="M21371" s="160"/>
    </row>
    <row r="21372" spans="2:13" x14ac:dyDescent="0.25">
      <c r="B21372" s="151"/>
      <c r="M21372" s="160"/>
    </row>
    <row r="21373" spans="2:13" x14ac:dyDescent="0.25">
      <c r="B21373" s="151"/>
      <c r="M21373" s="160"/>
    </row>
    <row r="21374" spans="2:13" x14ac:dyDescent="0.25">
      <c r="B21374" s="151"/>
      <c r="M21374" s="160"/>
    </row>
    <row r="21375" spans="2:13" x14ac:dyDescent="0.25">
      <c r="B21375" s="151"/>
      <c r="M21375" s="160"/>
    </row>
    <row r="21376" spans="2:13" x14ac:dyDescent="0.25">
      <c r="B21376" s="151"/>
      <c r="M21376" s="160"/>
    </row>
    <row r="21377" spans="2:13" x14ac:dyDescent="0.25">
      <c r="B21377" s="151"/>
      <c r="M21377" s="160"/>
    </row>
    <row r="21378" spans="2:13" x14ac:dyDescent="0.25">
      <c r="B21378" s="151"/>
      <c r="M21378" s="160"/>
    </row>
    <row r="21379" spans="2:13" x14ac:dyDescent="0.25">
      <c r="B21379" s="151"/>
      <c r="M21379" s="160"/>
    </row>
    <row r="21380" spans="2:13" x14ac:dyDescent="0.25">
      <c r="B21380" s="151"/>
      <c r="M21380" s="160"/>
    </row>
    <row r="21381" spans="2:13" x14ac:dyDescent="0.25">
      <c r="B21381" s="151"/>
      <c r="M21381" s="160"/>
    </row>
    <row r="21382" spans="2:13" x14ac:dyDescent="0.25">
      <c r="B21382" s="151"/>
      <c r="M21382" s="160"/>
    </row>
    <row r="21383" spans="2:13" x14ac:dyDescent="0.25">
      <c r="B21383" s="151"/>
      <c r="M21383" s="160"/>
    </row>
    <row r="21384" spans="2:13" x14ac:dyDescent="0.25">
      <c r="B21384" s="151"/>
      <c r="M21384" s="160"/>
    </row>
    <row r="21385" spans="2:13" x14ac:dyDescent="0.25">
      <c r="B21385" s="151"/>
      <c r="M21385" s="160"/>
    </row>
    <row r="21386" spans="2:13" x14ac:dyDescent="0.25">
      <c r="B21386" s="151"/>
      <c r="M21386" s="160"/>
    </row>
    <row r="21387" spans="2:13" x14ac:dyDescent="0.25">
      <c r="B21387" s="151"/>
      <c r="M21387" s="160"/>
    </row>
    <row r="21388" spans="2:13" x14ac:dyDescent="0.25">
      <c r="B21388" s="151"/>
      <c r="M21388" s="160"/>
    </row>
    <row r="21389" spans="2:13" x14ac:dyDescent="0.25">
      <c r="B21389" s="151"/>
      <c r="M21389" s="160"/>
    </row>
    <row r="21390" spans="2:13" x14ac:dyDescent="0.25">
      <c r="B21390" s="151"/>
      <c r="M21390" s="160"/>
    </row>
    <row r="21391" spans="2:13" x14ac:dyDescent="0.25">
      <c r="B21391" s="151"/>
      <c r="M21391" s="160"/>
    </row>
    <row r="21392" spans="2:13" x14ac:dyDescent="0.25">
      <c r="B21392" s="151"/>
      <c r="M21392" s="160"/>
    </row>
    <row r="21393" spans="2:13" x14ac:dyDescent="0.25">
      <c r="B21393" s="151"/>
      <c r="M21393" s="160"/>
    </row>
    <row r="21394" spans="2:13" x14ac:dyDescent="0.25">
      <c r="B21394" s="151"/>
      <c r="M21394" s="160"/>
    </row>
    <row r="21395" spans="2:13" x14ac:dyDescent="0.25">
      <c r="B21395" s="151"/>
      <c r="M21395" s="160"/>
    </row>
    <row r="21396" spans="2:13" x14ac:dyDescent="0.25">
      <c r="B21396" s="151"/>
      <c r="M21396" s="160"/>
    </row>
    <row r="21397" spans="2:13" x14ac:dyDescent="0.25">
      <c r="B21397" s="151"/>
      <c r="M21397" s="160"/>
    </row>
    <row r="21398" spans="2:13" x14ac:dyDescent="0.25">
      <c r="B21398" s="151"/>
      <c r="M21398" s="160"/>
    </row>
    <row r="21399" spans="2:13" x14ac:dyDescent="0.25">
      <c r="B21399" s="151"/>
      <c r="M21399" s="160"/>
    </row>
    <row r="21400" spans="2:13" x14ac:dyDescent="0.25">
      <c r="B21400" s="151"/>
      <c r="M21400" s="160"/>
    </row>
    <row r="21401" spans="2:13" x14ac:dyDescent="0.25">
      <c r="B21401" s="151"/>
      <c r="M21401" s="160"/>
    </row>
    <row r="21402" spans="2:13" x14ac:dyDescent="0.25">
      <c r="B21402" s="151"/>
      <c r="M21402" s="160"/>
    </row>
    <row r="21403" spans="2:13" x14ac:dyDescent="0.25">
      <c r="B21403" s="151"/>
      <c r="M21403" s="160"/>
    </row>
    <row r="21404" spans="2:13" x14ac:dyDescent="0.25">
      <c r="B21404" s="151"/>
      <c r="M21404" s="160"/>
    </row>
    <row r="21405" spans="2:13" x14ac:dyDescent="0.25">
      <c r="B21405" s="151"/>
      <c r="M21405" s="160"/>
    </row>
    <row r="21406" spans="2:13" x14ac:dyDescent="0.25">
      <c r="B21406" s="151"/>
      <c r="M21406" s="160"/>
    </row>
    <row r="21407" spans="2:13" x14ac:dyDescent="0.25">
      <c r="B21407" s="151"/>
      <c r="M21407" s="160"/>
    </row>
    <row r="21408" spans="2:13" x14ac:dyDescent="0.25">
      <c r="B21408" s="151"/>
      <c r="M21408" s="160"/>
    </row>
    <row r="21409" spans="2:13" x14ac:dyDescent="0.25">
      <c r="B21409" s="151"/>
      <c r="M21409" s="160"/>
    </row>
    <row r="21410" spans="2:13" x14ac:dyDescent="0.25">
      <c r="B21410" s="151"/>
      <c r="M21410" s="160"/>
    </row>
    <row r="21411" spans="2:13" x14ac:dyDescent="0.25">
      <c r="B21411" s="151"/>
      <c r="M21411" s="160"/>
    </row>
    <row r="21412" spans="2:13" x14ac:dyDescent="0.25">
      <c r="B21412" s="151"/>
      <c r="M21412" s="160"/>
    </row>
    <row r="21413" spans="2:13" x14ac:dyDescent="0.25">
      <c r="B21413" s="151"/>
      <c r="M21413" s="160"/>
    </row>
    <row r="21414" spans="2:13" x14ac:dyDescent="0.25">
      <c r="B21414" s="151"/>
      <c r="M21414" s="160"/>
    </row>
    <row r="21415" spans="2:13" x14ac:dyDescent="0.25">
      <c r="B21415" s="151"/>
      <c r="M21415" s="160"/>
    </row>
    <row r="21416" spans="2:13" x14ac:dyDescent="0.25">
      <c r="B21416" s="151"/>
      <c r="M21416" s="160"/>
    </row>
    <row r="21417" spans="2:13" x14ac:dyDescent="0.25">
      <c r="B21417" s="151"/>
      <c r="M21417" s="160"/>
    </row>
    <row r="21418" spans="2:13" x14ac:dyDescent="0.25">
      <c r="B21418" s="151"/>
      <c r="M21418" s="160"/>
    </row>
    <row r="21419" spans="2:13" x14ac:dyDescent="0.25">
      <c r="B21419" s="151"/>
      <c r="M21419" s="160"/>
    </row>
    <row r="21420" spans="2:13" x14ac:dyDescent="0.25">
      <c r="B21420" s="151"/>
      <c r="M21420" s="160"/>
    </row>
    <row r="21421" spans="2:13" x14ac:dyDescent="0.25">
      <c r="B21421" s="151"/>
      <c r="M21421" s="160"/>
    </row>
    <row r="21422" spans="2:13" x14ac:dyDescent="0.25">
      <c r="B21422" s="151"/>
      <c r="M21422" s="160"/>
    </row>
    <row r="21423" spans="2:13" x14ac:dyDescent="0.25">
      <c r="B21423" s="151"/>
      <c r="M21423" s="160"/>
    </row>
    <row r="21424" spans="2:13" x14ac:dyDescent="0.25">
      <c r="B21424" s="151"/>
      <c r="M21424" s="160"/>
    </row>
    <row r="21425" spans="2:13" x14ac:dyDescent="0.25">
      <c r="B21425" s="151"/>
      <c r="M21425" s="160"/>
    </row>
    <row r="21426" spans="2:13" x14ac:dyDescent="0.25">
      <c r="B21426" s="151"/>
      <c r="M21426" s="160"/>
    </row>
    <row r="21427" spans="2:13" x14ac:dyDescent="0.25">
      <c r="B21427" s="151"/>
      <c r="M21427" s="160"/>
    </row>
    <row r="21428" spans="2:13" x14ac:dyDescent="0.25">
      <c r="B21428" s="151"/>
      <c r="M21428" s="160"/>
    </row>
    <row r="21429" spans="2:13" x14ac:dyDescent="0.25">
      <c r="B21429" s="151"/>
      <c r="M21429" s="160"/>
    </row>
    <row r="21430" spans="2:13" x14ac:dyDescent="0.25">
      <c r="B21430" s="151"/>
      <c r="M21430" s="160"/>
    </row>
    <row r="21431" spans="2:13" x14ac:dyDescent="0.25">
      <c r="B21431" s="151"/>
      <c r="M21431" s="160"/>
    </row>
    <row r="21432" spans="2:13" x14ac:dyDescent="0.25">
      <c r="B21432" s="151"/>
      <c r="M21432" s="160"/>
    </row>
    <row r="21433" spans="2:13" x14ac:dyDescent="0.25">
      <c r="B21433" s="151"/>
      <c r="M21433" s="160"/>
    </row>
    <row r="21434" spans="2:13" x14ac:dyDescent="0.25">
      <c r="B21434" s="151"/>
      <c r="M21434" s="160"/>
    </row>
    <row r="21435" spans="2:13" x14ac:dyDescent="0.25">
      <c r="B21435" s="151"/>
      <c r="M21435" s="160"/>
    </row>
    <row r="21436" spans="2:13" x14ac:dyDescent="0.25">
      <c r="B21436" s="151"/>
      <c r="M21436" s="160"/>
    </row>
    <row r="21437" spans="2:13" x14ac:dyDescent="0.25">
      <c r="B21437" s="151"/>
      <c r="M21437" s="160"/>
    </row>
    <row r="21438" spans="2:13" x14ac:dyDescent="0.25">
      <c r="B21438" s="151"/>
      <c r="M21438" s="160"/>
    </row>
    <row r="21439" spans="2:13" x14ac:dyDescent="0.25">
      <c r="B21439" s="151"/>
      <c r="M21439" s="160"/>
    </row>
    <row r="21440" spans="2:13" x14ac:dyDescent="0.25">
      <c r="B21440" s="151"/>
      <c r="M21440" s="160"/>
    </row>
    <row r="21441" spans="2:13" x14ac:dyDescent="0.25">
      <c r="B21441" s="151"/>
      <c r="M21441" s="160"/>
    </row>
    <row r="21442" spans="2:13" x14ac:dyDescent="0.25">
      <c r="B21442" s="151"/>
      <c r="M21442" s="160"/>
    </row>
    <row r="21443" spans="2:13" x14ac:dyDescent="0.25">
      <c r="B21443" s="151"/>
      <c r="M21443" s="160"/>
    </row>
    <row r="21444" spans="2:13" x14ac:dyDescent="0.25">
      <c r="B21444" s="151"/>
      <c r="M21444" s="160"/>
    </row>
    <row r="21445" spans="2:13" x14ac:dyDescent="0.25">
      <c r="B21445" s="151"/>
      <c r="M21445" s="160"/>
    </row>
    <row r="21446" spans="2:13" x14ac:dyDescent="0.25">
      <c r="B21446" s="151"/>
      <c r="M21446" s="160"/>
    </row>
    <row r="21447" spans="2:13" x14ac:dyDescent="0.25">
      <c r="B21447" s="151"/>
      <c r="M21447" s="160"/>
    </row>
    <row r="21448" spans="2:13" x14ac:dyDescent="0.25">
      <c r="B21448" s="151"/>
      <c r="M21448" s="160"/>
    </row>
    <row r="21449" spans="2:13" x14ac:dyDescent="0.25">
      <c r="B21449" s="151"/>
      <c r="M21449" s="160"/>
    </row>
    <row r="21450" spans="2:13" x14ac:dyDescent="0.25">
      <c r="B21450" s="151"/>
      <c r="M21450" s="160"/>
    </row>
    <row r="21451" spans="2:13" x14ac:dyDescent="0.25">
      <c r="B21451" s="151"/>
      <c r="M21451" s="160"/>
    </row>
    <row r="21452" spans="2:13" x14ac:dyDescent="0.25">
      <c r="B21452" s="151"/>
      <c r="M21452" s="160"/>
    </row>
    <row r="21453" spans="2:13" x14ac:dyDescent="0.25">
      <c r="B21453" s="151"/>
      <c r="M21453" s="160"/>
    </row>
    <row r="21454" spans="2:13" x14ac:dyDescent="0.25">
      <c r="B21454" s="151"/>
      <c r="M21454" s="160"/>
    </row>
    <row r="21455" spans="2:13" x14ac:dyDescent="0.25">
      <c r="B21455" s="151"/>
      <c r="M21455" s="160"/>
    </row>
    <row r="21456" spans="2:13" x14ac:dyDescent="0.25">
      <c r="B21456" s="151"/>
      <c r="M21456" s="160"/>
    </row>
    <row r="21457" spans="2:13" x14ac:dyDescent="0.25">
      <c r="B21457" s="151"/>
      <c r="M21457" s="160"/>
    </row>
    <row r="21458" spans="2:13" x14ac:dyDescent="0.25">
      <c r="B21458" s="151"/>
      <c r="M21458" s="160"/>
    </row>
    <row r="21459" spans="2:13" x14ac:dyDescent="0.25">
      <c r="B21459" s="151"/>
      <c r="M21459" s="160"/>
    </row>
    <row r="21460" spans="2:13" x14ac:dyDescent="0.25">
      <c r="B21460" s="151"/>
      <c r="M21460" s="160"/>
    </row>
    <row r="21461" spans="2:13" x14ac:dyDescent="0.25">
      <c r="B21461" s="151"/>
      <c r="M21461" s="160"/>
    </row>
    <row r="21462" spans="2:13" x14ac:dyDescent="0.25">
      <c r="B21462" s="151"/>
      <c r="M21462" s="160"/>
    </row>
    <row r="21463" spans="2:13" x14ac:dyDescent="0.25">
      <c r="B21463" s="151"/>
      <c r="M21463" s="160"/>
    </row>
    <row r="21464" spans="2:13" x14ac:dyDescent="0.25">
      <c r="B21464" s="151"/>
      <c r="M21464" s="160"/>
    </row>
    <row r="21465" spans="2:13" x14ac:dyDescent="0.25">
      <c r="B21465" s="151"/>
      <c r="M21465" s="160"/>
    </row>
    <row r="21466" spans="2:13" x14ac:dyDescent="0.25">
      <c r="B21466" s="151"/>
      <c r="M21466" s="160"/>
    </row>
    <row r="21467" spans="2:13" x14ac:dyDescent="0.25">
      <c r="B21467" s="151"/>
      <c r="M21467" s="160"/>
    </row>
    <row r="21468" spans="2:13" x14ac:dyDescent="0.25">
      <c r="B21468" s="151"/>
      <c r="M21468" s="160"/>
    </row>
    <row r="21469" spans="2:13" x14ac:dyDescent="0.25">
      <c r="B21469" s="151"/>
      <c r="M21469" s="160"/>
    </row>
    <row r="21470" spans="2:13" x14ac:dyDescent="0.25">
      <c r="B21470" s="151"/>
      <c r="M21470" s="160"/>
    </row>
    <row r="21471" spans="2:13" x14ac:dyDescent="0.25">
      <c r="B21471" s="151"/>
      <c r="M21471" s="160"/>
    </row>
    <row r="21472" spans="2:13" x14ac:dyDescent="0.25">
      <c r="B21472" s="151"/>
      <c r="M21472" s="160"/>
    </row>
    <row r="21473" spans="2:13" x14ac:dyDescent="0.25">
      <c r="B21473" s="151"/>
      <c r="M21473" s="160"/>
    </row>
    <row r="21474" spans="2:13" x14ac:dyDescent="0.25">
      <c r="B21474" s="151"/>
      <c r="M21474" s="160"/>
    </row>
    <row r="21475" spans="2:13" x14ac:dyDescent="0.25">
      <c r="B21475" s="151"/>
      <c r="M21475" s="160"/>
    </row>
    <row r="21476" spans="2:13" x14ac:dyDescent="0.25">
      <c r="B21476" s="151"/>
      <c r="M21476" s="160"/>
    </row>
    <row r="21477" spans="2:13" x14ac:dyDescent="0.25">
      <c r="B21477" s="151"/>
      <c r="M21477" s="160"/>
    </row>
    <row r="21478" spans="2:13" x14ac:dyDescent="0.25">
      <c r="B21478" s="151"/>
      <c r="M21478" s="160"/>
    </row>
    <row r="21479" spans="2:13" x14ac:dyDescent="0.25">
      <c r="B21479" s="151"/>
      <c r="M21479" s="160"/>
    </row>
    <row r="21480" spans="2:13" x14ac:dyDescent="0.25">
      <c r="B21480" s="151"/>
      <c r="M21480" s="160"/>
    </row>
    <row r="21481" spans="2:13" x14ac:dyDescent="0.25">
      <c r="B21481" s="151"/>
      <c r="M21481" s="160"/>
    </row>
    <row r="21482" spans="2:13" x14ac:dyDescent="0.25">
      <c r="B21482" s="151"/>
      <c r="M21482" s="160"/>
    </row>
    <row r="21483" spans="2:13" x14ac:dyDescent="0.25">
      <c r="B21483" s="151"/>
      <c r="M21483" s="160"/>
    </row>
    <row r="21484" spans="2:13" x14ac:dyDescent="0.25">
      <c r="B21484" s="151"/>
      <c r="M21484" s="160"/>
    </row>
    <row r="21485" spans="2:13" x14ac:dyDescent="0.25">
      <c r="B21485" s="151"/>
      <c r="M21485" s="160"/>
    </row>
    <row r="21486" spans="2:13" x14ac:dyDescent="0.25">
      <c r="B21486" s="151"/>
      <c r="M21486" s="160"/>
    </row>
    <row r="21487" spans="2:13" x14ac:dyDescent="0.25">
      <c r="B21487" s="151"/>
      <c r="M21487" s="160"/>
    </row>
    <row r="21488" spans="2:13" x14ac:dyDescent="0.25">
      <c r="B21488" s="151"/>
      <c r="M21488" s="160"/>
    </row>
    <row r="21489" spans="2:13" x14ac:dyDescent="0.25">
      <c r="B21489" s="151"/>
      <c r="M21489" s="160"/>
    </row>
    <row r="21490" spans="2:13" x14ac:dyDescent="0.25">
      <c r="B21490" s="151"/>
      <c r="M21490" s="160"/>
    </row>
    <row r="21491" spans="2:13" x14ac:dyDescent="0.25">
      <c r="B21491" s="151"/>
      <c r="M21491" s="160"/>
    </row>
    <row r="21492" spans="2:13" x14ac:dyDescent="0.25">
      <c r="B21492" s="151"/>
      <c r="M21492" s="160"/>
    </row>
    <row r="21493" spans="2:13" x14ac:dyDescent="0.25">
      <c r="B21493" s="151"/>
      <c r="M21493" s="160"/>
    </row>
    <row r="21494" spans="2:13" x14ac:dyDescent="0.25">
      <c r="B21494" s="151"/>
      <c r="M21494" s="160"/>
    </row>
    <row r="21495" spans="2:13" x14ac:dyDescent="0.25">
      <c r="B21495" s="151"/>
      <c r="M21495" s="160"/>
    </row>
    <row r="21496" spans="2:13" x14ac:dyDescent="0.25">
      <c r="B21496" s="151"/>
      <c r="M21496" s="160"/>
    </row>
    <row r="21497" spans="2:13" x14ac:dyDescent="0.25">
      <c r="B21497" s="151"/>
      <c r="M21497" s="160"/>
    </row>
    <row r="21498" spans="2:13" x14ac:dyDescent="0.25">
      <c r="B21498" s="151"/>
      <c r="M21498" s="160"/>
    </row>
    <row r="21499" spans="2:13" x14ac:dyDescent="0.25">
      <c r="B21499" s="151"/>
      <c r="M21499" s="160"/>
    </row>
    <row r="21500" spans="2:13" x14ac:dyDescent="0.25">
      <c r="B21500" s="151"/>
      <c r="M21500" s="160"/>
    </row>
    <row r="21501" spans="2:13" x14ac:dyDescent="0.25">
      <c r="B21501" s="151"/>
      <c r="M21501" s="160"/>
    </row>
    <row r="21502" spans="2:13" x14ac:dyDescent="0.25">
      <c r="B21502" s="151"/>
      <c r="M21502" s="160"/>
    </row>
    <row r="21503" spans="2:13" x14ac:dyDescent="0.25">
      <c r="B21503" s="151"/>
      <c r="M21503" s="160"/>
    </row>
    <row r="21504" spans="2:13" x14ac:dyDescent="0.25">
      <c r="B21504" s="151"/>
      <c r="M21504" s="160"/>
    </row>
    <row r="21505" spans="2:13" x14ac:dyDescent="0.25">
      <c r="B21505" s="151"/>
      <c r="M21505" s="160"/>
    </row>
    <row r="21506" spans="2:13" x14ac:dyDescent="0.25">
      <c r="B21506" s="151"/>
      <c r="M21506" s="160"/>
    </row>
    <row r="21507" spans="2:13" x14ac:dyDescent="0.25">
      <c r="B21507" s="151"/>
      <c r="M21507" s="160"/>
    </row>
    <row r="21508" spans="2:13" x14ac:dyDescent="0.25">
      <c r="B21508" s="151"/>
      <c r="M21508" s="160"/>
    </row>
    <row r="21509" spans="2:13" x14ac:dyDescent="0.25">
      <c r="B21509" s="151"/>
      <c r="M21509" s="160"/>
    </row>
    <row r="21510" spans="2:13" x14ac:dyDescent="0.25">
      <c r="B21510" s="151"/>
      <c r="M21510" s="160"/>
    </row>
    <row r="21511" spans="2:13" x14ac:dyDescent="0.25">
      <c r="B21511" s="151"/>
      <c r="M21511" s="160"/>
    </row>
    <row r="21512" spans="2:13" x14ac:dyDescent="0.25">
      <c r="B21512" s="151"/>
      <c r="M21512" s="160"/>
    </row>
    <row r="21513" spans="2:13" x14ac:dyDescent="0.25">
      <c r="B21513" s="151"/>
      <c r="M21513" s="160"/>
    </row>
    <row r="21514" spans="2:13" x14ac:dyDescent="0.25">
      <c r="B21514" s="151"/>
      <c r="M21514" s="160"/>
    </row>
    <row r="21515" spans="2:13" x14ac:dyDescent="0.25">
      <c r="B21515" s="151"/>
      <c r="M21515" s="160"/>
    </row>
    <row r="21516" spans="2:13" x14ac:dyDescent="0.25">
      <c r="B21516" s="151"/>
      <c r="M21516" s="160"/>
    </row>
    <row r="21517" spans="2:13" x14ac:dyDescent="0.25">
      <c r="B21517" s="151"/>
      <c r="M21517" s="160"/>
    </row>
    <row r="21518" spans="2:13" x14ac:dyDescent="0.25">
      <c r="B21518" s="151"/>
      <c r="M21518" s="160"/>
    </row>
    <row r="21519" spans="2:13" x14ac:dyDescent="0.25">
      <c r="B21519" s="151"/>
      <c r="M21519" s="160"/>
    </row>
    <row r="21520" spans="2:13" x14ac:dyDescent="0.25">
      <c r="B21520" s="151"/>
      <c r="M21520" s="160"/>
    </row>
    <row r="21521" spans="2:13" x14ac:dyDescent="0.25">
      <c r="B21521" s="151"/>
      <c r="M21521" s="160"/>
    </row>
    <row r="21522" spans="2:13" x14ac:dyDescent="0.25">
      <c r="B21522" s="151"/>
      <c r="M21522" s="160"/>
    </row>
    <row r="21523" spans="2:13" x14ac:dyDescent="0.25">
      <c r="B21523" s="151"/>
      <c r="M21523" s="160"/>
    </row>
    <row r="21524" spans="2:13" x14ac:dyDescent="0.25">
      <c r="B21524" s="151"/>
      <c r="M21524" s="160"/>
    </row>
    <row r="21525" spans="2:13" x14ac:dyDescent="0.25">
      <c r="B21525" s="151"/>
      <c r="M21525" s="160"/>
    </row>
    <row r="21526" spans="2:13" x14ac:dyDescent="0.25">
      <c r="B21526" s="151"/>
      <c r="M21526" s="160"/>
    </row>
    <row r="21527" spans="2:13" x14ac:dyDescent="0.25">
      <c r="B21527" s="151"/>
      <c r="M21527" s="160"/>
    </row>
    <row r="21528" spans="2:13" x14ac:dyDescent="0.25">
      <c r="B21528" s="151"/>
      <c r="M21528" s="160"/>
    </row>
    <row r="21529" spans="2:13" x14ac:dyDescent="0.25">
      <c r="B21529" s="151"/>
      <c r="M21529" s="160"/>
    </row>
    <row r="21530" spans="2:13" x14ac:dyDescent="0.25">
      <c r="B21530" s="151"/>
      <c r="M21530" s="160"/>
    </row>
    <row r="21531" spans="2:13" x14ac:dyDescent="0.25">
      <c r="B21531" s="151"/>
      <c r="M21531" s="160"/>
    </row>
    <row r="21532" spans="2:13" x14ac:dyDescent="0.25">
      <c r="B21532" s="151"/>
      <c r="M21532" s="160"/>
    </row>
    <row r="21533" spans="2:13" x14ac:dyDescent="0.25">
      <c r="B21533" s="151"/>
      <c r="M21533" s="160"/>
    </row>
    <row r="21534" spans="2:13" x14ac:dyDescent="0.25">
      <c r="B21534" s="151"/>
      <c r="M21534" s="160"/>
    </row>
    <row r="21535" spans="2:13" x14ac:dyDescent="0.25">
      <c r="B21535" s="151"/>
      <c r="M21535" s="160"/>
    </row>
    <row r="21536" spans="2:13" x14ac:dyDescent="0.25">
      <c r="B21536" s="151"/>
      <c r="M21536" s="160"/>
    </row>
    <row r="21537" spans="2:13" x14ac:dyDescent="0.25">
      <c r="B21537" s="151"/>
      <c r="M21537" s="160"/>
    </row>
    <row r="21538" spans="2:13" x14ac:dyDescent="0.25">
      <c r="B21538" s="151"/>
      <c r="M21538" s="160"/>
    </row>
    <row r="21539" spans="2:13" x14ac:dyDescent="0.25">
      <c r="B21539" s="151"/>
      <c r="M21539" s="160"/>
    </row>
    <row r="21540" spans="2:13" x14ac:dyDescent="0.25">
      <c r="B21540" s="151"/>
      <c r="M21540" s="160"/>
    </row>
    <row r="21541" spans="2:13" x14ac:dyDescent="0.25">
      <c r="B21541" s="151"/>
      <c r="M21541" s="160"/>
    </row>
    <row r="21542" spans="2:13" x14ac:dyDescent="0.25">
      <c r="B21542" s="151"/>
      <c r="M21542" s="160"/>
    </row>
    <row r="21543" spans="2:13" x14ac:dyDescent="0.25">
      <c r="B21543" s="151"/>
      <c r="M21543" s="160"/>
    </row>
    <row r="21544" spans="2:13" x14ac:dyDescent="0.25">
      <c r="B21544" s="151"/>
      <c r="M21544" s="160"/>
    </row>
    <row r="21545" spans="2:13" x14ac:dyDescent="0.25">
      <c r="B21545" s="151"/>
      <c r="M21545" s="160"/>
    </row>
    <row r="21546" spans="2:13" x14ac:dyDescent="0.25">
      <c r="B21546" s="151"/>
      <c r="M21546" s="160"/>
    </row>
    <row r="21547" spans="2:13" x14ac:dyDescent="0.25">
      <c r="B21547" s="151"/>
      <c r="M21547" s="160"/>
    </row>
    <row r="21548" spans="2:13" x14ac:dyDescent="0.25">
      <c r="B21548" s="151"/>
      <c r="M21548" s="160"/>
    </row>
    <row r="21549" spans="2:13" x14ac:dyDescent="0.25">
      <c r="B21549" s="151"/>
      <c r="M21549" s="160"/>
    </row>
    <row r="21550" spans="2:13" x14ac:dyDescent="0.25">
      <c r="B21550" s="151"/>
      <c r="M21550" s="160"/>
    </row>
    <row r="21551" spans="2:13" x14ac:dyDescent="0.25">
      <c r="B21551" s="151"/>
      <c r="M21551" s="160"/>
    </row>
    <row r="21552" spans="2:13" x14ac:dyDescent="0.25">
      <c r="B21552" s="151"/>
      <c r="M21552" s="160"/>
    </row>
    <row r="21553" spans="2:13" x14ac:dyDescent="0.25">
      <c r="B21553" s="151"/>
      <c r="M21553" s="160"/>
    </row>
    <row r="21554" spans="2:13" x14ac:dyDescent="0.25">
      <c r="B21554" s="151"/>
      <c r="M21554" s="160"/>
    </row>
    <row r="21555" spans="2:13" x14ac:dyDescent="0.25">
      <c r="B21555" s="151"/>
      <c r="M21555" s="160"/>
    </row>
    <row r="21556" spans="2:13" x14ac:dyDescent="0.25">
      <c r="B21556" s="151"/>
      <c r="M21556" s="160"/>
    </row>
    <row r="21557" spans="2:13" x14ac:dyDescent="0.25">
      <c r="B21557" s="151"/>
      <c r="M21557" s="160"/>
    </row>
    <row r="21558" spans="2:13" x14ac:dyDescent="0.25">
      <c r="B21558" s="151"/>
      <c r="M21558" s="160"/>
    </row>
    <row r="21559" spans="2:13" x14ac:dyDescent="0.25">
      <c r="B21559" s="151"/>
      <c r="M21559" s="160"/>
    </row>
    <row r="21560" spans="2:13" x14ac:dyDescent="0.25">
      <c r="B21560" s="151"/>
      <c r="M21560" s="160"/>
    </row>
    <row r="21561" spans="2:13" x14ac:dyDescent="0.25">
      <c r="B21561" s="151"/>
      <c r="M21561" s="160"/>
    </row>
    <row r="21562" spans="2:13" x14ac:dyDescent="0.25">
      <c r="B21562" s="151"/>
      <c r="M21562" s="160"/>
    </row>
    <row r="21563" spans="2:13" x14ac:dyDescent="0.25">
      <c r="B21563" s="151"/>
      <c r="M21563" s="160"/>
    </row>
    <row r="21564" spans="2:13" x14ac:dyDescent="0.25">
      <c r="B21564" s="151"/>
      <c r="M21564" s="160"/>
    </row>
    <row r="21565" spans="2:13" x14ac:dyDescent="0.25">
      <c r="B21565" s="151"/>
      <c r="M21565" s="160"/>
    </row>
    <row r="21566" spans="2:13" x14ac:dyDescent="0.25">
      <c r="B21566" s="151"/>
      <c r="M21566" s="160"/>
    </row>
    <row r="21567" spans="2:13" x14ac:dyDescent="0.25">
      <c r="B21567" s="151"/>
      <c r="M21567" s="160"/>
    </row>
    <row r="21568" spans="2:13" x14ac:dyDescent="0.25">
      <c r="B21568" s="151"/>
      <c r="M21568" s="160"/>
    </row>
    <row r="21569" spans="2:13" x14ac:dyDescent="0.25">
      <c r="B21569" s="151"/>
      <c r="M21569" s="160"/>
    </row>
    <row r="21570" spans="2:13" x14ac:dyDescent="0.25">
      <c r="B21570" s="151"/>
      <c r="M21570" s="160"/>
    </row>
    <row r="21571" spans="2:13" x14ac:dyDescent="0.25">
      <c r="B21571" s="151"/>
      <c r="M21571" s="160"/>
    </row>
    <row r="21572" spans="2:13" x14ac:dyDescent="0.25">
      <c r="B21572" s="151"/>
      <c r="M21572" s="160"/>
    </row>
    <row r="21573" spans="2:13" x14ac:dyDescent="0.25">
      <c r="B21573" s="151"/>
      <c r="M21573" s="160"/>
    </row>
    <row r="21574" spans="2:13" x14ac:dyDescent="0.25">
      <c r="B21574" s="151"/>
      <c r="M21574" s="160"/>
    </row>
    <row r="21575" spans="2:13" x14ac:dyDescent="0.25">
      <c r="B21575" s="151"/>
      <c r="M21575" s="160"/>
    </row>
    <row r="21576" spans="2:13" x14ac:dyDescent="0.25">
      <c r="B21576" s="151"/>
      <c r="M21576" s="160"/>
    </row>
    <row r="21577" spans="2:13" x14ac:dyDescent="0.25">
      <c r="B21577" s="151"/>
      <c r="M21577" s="160"/>
    </row>
    <row r="21578" spans="2:13" x14ac:dyDescent="0.25">
      <c r="B21578" s="151"/>
      <c r="M21578" s="160"/>
    </row>
    <row r="21579" spans="2:13" x14ac:dyDescent="0.25">
      <c r="B21579" s="151"/>
      <c r="M21579" s="160"/>
    </row>
    <row r="21580" spans="2:13" x14ac:dyDescent="0.25">
      <c r="B21580" s="151"/>
      <c r="M21580" s="160"/>
    </row>
    <row r="21581" spans="2:13" x14ac:dyDescent="0.25">
      <c r="B21581" s="151"/>
      <c r="M21581" s="160"/>
    </row>
    <row r="21582" spans="2:13" x14ac:dyDescent="0.25">
      <c r="B21582" s="151"/>
      <c r="M21582" s="160"/>
    </row>
    <row r="21583" spans="2:13" x14ac:dyDescent="0.25">
      <c r="B21583" s="151"/>
      <c r="M21583" s="160"/>
    </row>
    <row r="21584" spans="2:13" x14ac:dyDescent="0.25">
      <c r="B21584" s="151"/>
      <c r="M21584" s="160"/>
    </row>
    <row r="21585" spans="2:13" x14ac:dyDescent="0.25">
      <c r="B21585" s="151"/>
      <c r="M21585" s="160"/>
    </row>
    <row r="21586" spans="2:13" x14ac:dyDescent="0.25">
      <c r="B21586" s="151"/>
      <c r="M21586" s="160"/>
    </row>
    <row r="21587" spans="2:13" x14ac:dyDescent="0.25">
      <c r="B21587" s="151"/>
      <c r="M21587" s="160"/>
    </row>
    <row r="21588" spans="2:13" x14ac:dyDescent="0.25">
      <c r="B21588" s="151"/>
      <c r="M21588" s="160"/>
    </row>
    <row r="21589" spans="2:13" x14ac:dyDescent="0.25">
      <c r="B21589" s="151"/>
      <c r="M21589" s="160"/>
    </row>
    <row r="21590" spans="2:13" x14ac:dyDescent="0.25">
      <c r="B21590" s="151"/>
      <c r="M21590" s="160"/>
    </row>
    <row r="21591" spans="2:13" x14ac:dyDescent="0.25">
      <c r="B21591" s="151"/>
      <c r="M21591" s="160"/>
    </row>
    <row r="21592" spans="2:13" x14ac:dyDescent="0.25">
      <c r="B21592" s="151"/>
      <c r="M21592" s="160"/>
    </row>
    <row r="21593" spans="2:13" x14ac:dyDescent="0.25">
      <c r="B21593" s="151"/>
      <c r="M21593" s="160"/>
    </row>
    <row r="21594" spans="2:13" x14ac:dyDescent="0.25">
      <c r="B21594" s="151"/>
      <c r="M21594" s="160"/>
    </row>
    <row r="21595" spans="2:13" x14ac:dyDescent="0.25">
      <c r="B21595" s="151"/>
      <c r="M21595" s="160"/>
    </row>
    <row r="21596" spans="2:13" x14ac:dyDescent="0.25">
      <c r="B21596" s="151"/>
      <c r="M21596" s="160"/>
    </row>
    <row r="21597" spans="2:13" x14ac:dyDescent="0.25">
      <c r="B21597" s="151"/>
      <c r="M21597" s="160"/>
    </row>
    <row r="21598" spans="2:13" x14ac:dyDescent="0.25">
      <c r="B21598" s="151"/>
      <c r="M21598" s="160"/>
    </row>
    <row r="21599" spans="2:13" x14ac:dyDescent="0.25">
      <c r="B21599" s="151"/>
      <c r="M21599" s="160"/>
    </row>
    <row r="21600" spans="2:13" x14ac:dyDescent="0.25">
      <c r="B21600" s="151"/>
      <c r="M21600" s="160"/>
    </row>
    <row r="21601" spans="2:13" x14ac:dyDescent="0.25">
      <c r="B21601" s="151"/>
      <c r="M21601" s="160"/>
    </row>
    <row r="21602" spans="2:13" x14ac:dyDescent="0.25">
      <c r="B21602" s="151"/>
      <c r="M21602" s="160"/>
    </row>
    <row r="21603" spans="2:13" x14ac:dyDescent="0.25">
      <c r="B21603" s="151"/>
      <c r="M21603" s="160"/>
    </row>
    <row r="21604" spans="2:13" x14ac:dyDescent="0.25">
      <c r="B21604" s="151"/>
      <c r="M21604" s="160"/>
    </row>
    <row r="21605" spans="2:13" x14ac:dyDescent="0.25">
      <c r="B21605" s="151"/>
      <c r="M21605" s="160"/>
    </row>
    <row r="21606" spans="2:13" x14ac:dyDescent="0.25">
      <c r="B21606" s="151"/>
      <c r="M21606" s="160"/>
    </row>
    <row r="21607" spans="2:13" x14ac:dyDescent="0.25">
      <c r="B21607" s="151"/>
      <c r="M21607" s="160"/>
    </row>
    <row r="21608" spans="2:13" x14ac:dyDescent="0.25">
      <c r="B21608" s="151"/>
      <c r="M21608" s="160"/>
    </row>
    <row r="21609" spans="2:13" x14ac:dyDescent="0.25">
      <c r="B21609" s="151"/>
      <c r="M21609" s="160"/>
    </row>
    <row r="21610" spans="2:13" x14ac:dyDescent="0.25">
      <c r="B21610" s="151"/>
      <c r="M21610" s="160"/>
    </row>
    <row r="21611" spans="2:13" x14ac:dyDescent="0.25">
      <c r="B21611" s="151"/>
      <c r="M21611" s="160"/>
    </row>
    <row r="21612" spans="2:13" x14ac:dyDescent="0.25">
      <c r="B21612" s="151"/>
      <c r="M21612" s="160"/>
    </row>
    <row r="21613" spans="2:13" x14ac:dyDescent="0.25">
      <c r="B21613" s="151"/>
      <c r="M21613" s="160"/>
    </row>
    <row r="21614" spans="2:13" x14ac:dyDescent="0.25">
      <c r="B21614" s="151"/>
      <c r="M21614" s="160"/>
    </row>
    <row r="21615" spans="2:13" x14ac:dyDescent="0.25">
      <c r="B21615" s="151"/>
      <c r="M21615" s="160"/>
    </row>
    <row r="21616" spans="2:13" x14ac:dyDescent="0.25">
      <c r="B21616" s="151"/>
      <c r="M21616" s="160"/>
    </row>
    <row r="21617" spans="2:13" x14ac:dyDescent="0.25">
      <c r="B21617" s="151"/>
      <c r="M21617" s="160"/>
    </row>
    <row r="21618" spans="2:13" x14ac:dyDescent="0.25">
      <c r="B21618" s="151"/>
      <c r="M21618" s="160"/>
    </row>
    <row r="21619" spans="2:13" x14ac:dyDescent="0.25">
      <c r="B21619" s="151"/>
      <c r="M21619" s="160"/>
    </row>
    <row r="21620" spans="2:13" x14ac:dyDescent="0.25">
      <c r="B21620" s="151"/>
      <c r="M21620" s="160"/>
    </row>
    <row r="21621" spans="2:13" x14ac:dyDescent="0.25">
      <c r="B21621" s="151"/>
      <c r="M21621" s="160"/>
    </row>
    <row r="21622" spans="2:13" x14ac:dyDescent="0.25">
      <c r="B21622" s="151"/>
      <c r="M21622" s="160"/>
    </row>
    <row r="21623" spans="2:13" x14ac:dyDescent="0.25">
      <c r="B21623" s="151"/>
      <c r="M21623" s="160"/>
    </row>
    <row r="21624" spans="2:13" x14ac:dyDescent="0.25">
      <c r="B21624" s="151"/>
      <c r="M21624" s="160"/>
    </row>
    <row r="21625" spans="2:13" x14ac:dyDescent="0.25">
      <c r="B21625" s="151"/>
      <c r="M21625" s="160"/>
    </row>
    <row r="21626" spans="2:13" x14ac:dyDescent="0.25">
      <c r="B21626" s="151"/>
      <c r="M21626" s="160"/>
    </row>
    <row r="21627" spans="2:13" x14ac:dyDescent="0.25">
      <c r="B21627" s="151"/>
      <c r="M21627" s="160"/>
    </row>
    <row r="21628" spans="2:13" x14ac:dyDescent="0.25">
      <c r="B21628" s="151"/>
      <c r="M21628" s="160"/>
    </row>
    <row r="21629" spans="2:13" x14ac:dyDescent="0.25">
      <c r="B21629" s="151"/>
      <c r="M21629" s="160"/>
    </row>
    <row r="21630" spans="2:13" x14ac:dyDescent="0.25">
      <c r="B21630" s="151"/>
      <c r="M21630" s="160"/>
    </row>
    <row r="21631" spans="2:13" x14ac:dyDescent="0.25">
      <c r="B21631" s="151"/>
      <c r="M21631" s="160"/>
    </row>
    <row r="21632" spans="2:13" x14ac:dyDescent="0.25">
      <c r="B21632" s="151"/>
      <c r="M21632" s="160"/>
    </row>
    <row r="21633" spans="2:13" x14ac:dyDescent="0.25">
      <c r="B21633" s="151"/>
      <c r="M21633" s="160"/>
    </row>
    <row r="21634" spans="2:13" x14ac:dyDescent="0.25">
      <c r="B21634" s="151"/>
      <c r="M21634" s="160"/>
    </row>
    <row r="21635" spans="2:13" x14ac:dyDescent="0.25">
      <c r="B21635" s="151"/>
      <c r="M21635" s="160"/>
    </row>
    <row r="21636" spans="2:13" x14ac:dyDescent="0.25">
      <c r="B21636" s="151"/>
      <c r="M21636" s="160"/>
    </row>
    <row r="21637" spans="2:13" x14ac:dyDescent="0.25">
      <c r="B21637" s="151"/>
      <c r="M21637" s="160"/>
    </row>
    <row r="21638" spans="2:13" x14ac:dyDescent="0.25">
      <c r="B21638" s="151"/>
      <c r="M21638" s="160"/>
    </row>
    <row r="21639" spans="2:13" x14ac:dyDescent="0.25">
      <c r="B21639" s="151"/>
      <c r="M21639" s="160"/>
    </row>
    <row r="21640" spans="2:13" x14ac:dyDescent="0.25">
      <c r="B21640" s="151"/>
      <c r="M21640" s="160"/>
    </row>
    <row r="21641" spans="2:13" x14ac:dyDescent="0.25">
      <c r="B21641" s="151"/>
      <c r="M21641" s="160"/>
    </row>
    <row r="21642" spans="2:13" x14ac:dyDescent="0.25">
      <c r="B21642" s="151"/>
      <c r="M21642" s="160"/>
    </row>
    <row r="21643" spans="2:13" x14ac:dyDescent="0.25">
      <c r="B21643" s="151"/>
      <c r="M21643" s="160"/>
    </row>
    <row r="21644" spans="2:13" x14ac:dyDescent="0.25">
      <c r="B21644" s="151"/>
      <c r="M21644" s="160"/>
    </row>
    <row r="21645" spans="2:13" x14ac:dyDescent="0.25">
      <c r="B21645" s="151"/>
      <c r="M21645" s="160"/>
    </row>
    <row r="21646" spans="2:13" x14ac:dyDescent="0.25">
      <c r="B21646" s="151"/>
      <c r="M21646" s="160"/>
    </row>
    <row r="21647" spans="2:13" x14ac:dyDescent="0.25">
      <c r="B21647" s="151"/>
      <c r="M21647" s="160"/>
    </row>
    <row r="21648" spans="2:13" x14ac:dyDescent="0.25">
      <c r="B21648" s="151"/>
      <c r="M21648" s="160"/>
    </row>
    <row r="21649" spans="2:13" x14ac:dyDescent="0.25">
      <c r="B21649" s="151"/>
      <c r="M21649" s="160"/>
    </row>
    <row r="21650" spans="2:13" x14ac:dyDescent="0.25">
      <c r="B21650" s="151"/>
      <c r="M21650" s="160"/>
    </row>
    <row r="21651" spans="2:13" x14ac:dyDescent="0.25">
      <c r="B21651" s="151"/>
      <c r="M21651" s="160"/>
    </row>
    <row r="21652" spans="2:13" x14ac:dyDescent="0.25">
      <c r="B21652" s="151"/>
      <c r="M21652" s="160"/>
    </row>
    <row r="21653" spans="2:13" x14ac:dyDescent="0.25">
      <c r="B21653" s="151"/>
      <c r="M21653" s="160"/>
    </row>
    <row r="21654" spans="2:13" x14ac:dyDescent="0.25">
      <c r="B21654" s="151"/>
      <c r="M21654" s="160"/>
    </row>
    <row r="21655" spans="2:13" x14ac:dyDescent="0.25">
      <c r="B21655" s="151"/>
      <c r="M21655" s="160"/>
    </row>
    <row r="21656" spans="2:13" x14ac:dyDescent="0.25">
      <c r="B21656" s="151"/>
      <c r="M21656" s="160"/>
    </row>
    <row r="21657" spans="2:13" x14ac:dyDescent="0.25">
      <c r="B21657" s="151"/>
      <c r="M21657" s="160"/>
    </row>
    <row r="21658" spans="2:13" x14ac:dyDescent="0.25">
      <c r="B21658" s="151"/>
      <c r="M21658" s="160"/>
    </row>
    <row r="21659" spans="2:13" x14ac:dyDescent="0.25">
      <c r="B21659" s="151"/>
      <c r="M21659" s="160"/>
    </row>
    <row r="21660" spans="2:13" x14ac:dyDescent="0.25">
      <c r="B21660" s="151"/>
      <c r="M21660" s="160"/>
    </row>
    <row r="21661" spans="2:13" x14ac:dyDescent="0.25">
      <c r="B21661" s="151"/>
      <c r="M21661" s="160"/>
    </row>
    <row r="21662" spans="2:13" x14ac:dyDescent="0.25">
      <c r="B21662" s="151"/>
      <c r="M21662" s="160"/>
    </row>
    <row r="21663" spans="2:13" x14ac:dyDescent="0.25">
      <c r="B21663" s="151"/>
      <c r="M21663" s="160"/>
    </row>
    <row r="21664" spans="2:13" x14ac:dyDescent="0.25">
      <c r="B21664" s="151"/>
      <c r="M21664" s="160"/>
    </row>
    <row r="21665" spans="2:13" x14ac:dyDescent="0.25">
      <c r="B21665" s="151"/>
      <c r="M21665" s="160"/>
    </row>
    <row r="21666" spans="2:13" x14ac:dyDescent="0.25">
      <c r="B21666" s="151"/>
      <c r="M21666" s="160"/>
    </row>
    <row r="21667" spans="2:13" x14ac:dyDescent="0.25">
      <c r="B21667" s="151"/>
      <c r="M21667" s="160"/>
    </row>
    <row r="21668" spans="2:13" x14ac:dyDescent="0.25">
      <c r="B21668" s="151"/>
      <c r="M21668" s="160"/>
    </row>
    <row r="21669" spans="2:13" x14ac:dyDescent="0.25">
      <c r="B21669" s="151"/>
      <c r="M21669" s="160"/>
    </row>
    <row r="21670" spans="2:13" x14ac:dyDescent="0.25">
      <c r="B21670" s="151"/>
      <c r="M21670" s="160"/>
    </row>
    <row r="21671" spans="2:13" x14ac:dyDescent="0.25">
      <c r="B21671" s="151"/>
      <c r="M21671" s="160"/>
    </row>
    <row r="21672" spans="2:13" x14ac:dyDescent="0.25">
      <c r="B21672" s="151"/>
      <c r="M21672" s="160"/>
    </row>
    <row r="21673" spans="2:13" x14ac:dyDescent="0.25">
      <c r="B21673" s="151"/>
      <c r="M21673" s="160"/>
    </row>
    <row r="21674" spans="2:13" x14ac:dyDescent="0.25">
      <c r="B21674" s="151"/>
      <c r="M21674" s="160"/>
    </row>
    <row r="21675" spans="2:13" x14ac:dyDescent="0.25">
      <c r="B21675" s="151"/>
      <c r="M21675" s="160"/>
    </row>
    <row r="21676" spans="2:13" x14ac:dyDescent="0.25">
      <c r="B21676" s="151"/>
      <c r="M21676" s="160"/>
    </row>
    <row r="21677" spans="2:13" x14ac:dyDescent="0.25">
      <c r="B21677" s="151"/>
      <c r="M21677" s="160"/>
    </row>
    <row r="21678" spans="2:13" x14ac:dyDescent="0.25">
      <c r="B21678" s="151"/>
      <c r="M21678" s="160"/>
    </row>
    <row r="21679" spans="2:13" x14ac:dyDescent="0.25">
      <c r="B21679" s="151"/>
      <c r="M21679" s="160"/>
    </row>
    <row r="21680" spans="2:13" x14ac:dyDescent="0.25">
      <c r="B21680" s="151"/>
      <c r="M21680" s="160"/>
    </row>
    <row r="21681" spans="2:13" x14ac:dyDescent="0.25">
      <c r="B21681" s="151"/>
      <c r="M21681" s="160"/>
    </row>
    <row r="21682" spans="2:13" x14ac:dyDescent="0.25">
      <c r="B21682" s="151"/>
      <c r="M21682" s="160"/>
    </row>
    <row r="21683" spans="2:13" x14ac:dyDescent="0.25">
      <c r="B21683" s="151"/>
      <c r="M21683" s="160"/>
    </row>
    <row r="21684" spans="2:13" x14ac:dyDescent="0.25">
      <c r="B21684" s="151"/>
      <c r="M21684" s="160"/>
    </row>
    <row r="21685" spans="2:13" x14ac:dyDescent="0.25">
      <c r="B21685" s="151"/>
      <c r="M21685" s="160"/>
    </row>
    <row r="21686" spans="2:13" x14ac:dyDescent="0.25">
      <c r="B21686" s="151"/>
      <c r="M21686" s="160"/>
    </row>
    <row r="21687" spans="2:13" x14ac:dyDescent="0.25">
      <c r="B21687" s="151"/>
      <c r="M21687" s="160"/>
    </row>
    <row r="21688" spans="2:13" x14ac:dyDescent="0.25">
      <c r="B21688" s="151"/>
      <c r="M21688" s="160"/>
    </row>
    <row r="21689" spans="2:13" x14ac:dyDescent="0.25">
      <c r="B21689" s="151"/>
      <c r="M21689" s="160"/>
    </row>
    <row r="21690" spans="2:13" x14ac:dyDescent="0.25">
      <c r="B21690" s="151"/>
      <c r="M21690" s="160"/>
    </row>
    <row r="21691" spans="2:13" x14ac:dyDescent="0.25">
      <c r="B21691" s="151"/>
      <c r="M21691" s="160"/>
    </row>
    <row r="21692" spans="2:13" x14ac:dyDescent="0.25">
      <c r="B21692" s="151"/>
      <c r="M21692" s="160"/>
    </row>
    <row r="21693" spans="2:13" x14ac:dyDescent="0.25">
      <c r="B21693" s="151"/>
      <c r="M21693" s="160"/>
    </row>
    <row r="21694" spans="2:13" x14ac:dyDescent="0.25">
      <c r="B21694" s="151"/>
      <c r="M21694" s="160"/>
    </row>
    <row r="21695" spans="2:13" x14ac:dyDescent="0.25">
      <c r="B21695" s="151"/>
      <c r="M21695" s="160"/>
    </row>
    <row r="21696" spans="2:13" x14ac:dyDescent="0.25">
      <c r="B21696" s="151"/>
      <c r="M21696" s="160"/>
    </row>
    <row r="21697" spans="2:13" x14ac:dyDescent="0.25">
      <c r="B21697" s="151"/>
      <c r="M21697" s="160"/>
    </row>
    <row r="21698" spans="2:13" x14ac:dyDescent="0.25">
      <c r="B21698" s="151"/>
      <c r="M21698" s="160"/>
    </row>
    <row r="21699" spans="2:13" x14ac:dyDescent="0.25">
      <c r="B21699" s="151"/>
      <c r="M21699" s="160"/>
    </row>
    <row r="21700" spans="2:13" x14ac:dyDescent="0.25">
      <c r="B21700" s="151"/>
      <c r="M21700" s="160"/>
    </row>
    <row r="21701" spans="2:13" x14ac:dyDescent="0.25">
      <c r="B21701" s="151"/>
      <c r="M21701" s="160"/>
    </row>
    <row r="21702" spans="2:13" x14ac:dyDescent="0.25">
      <c r="B21702" s="151"/>
      <c r="M21702" s="160"/>
    </row>
    <row r="21703" spans="2:13" x14ac:dyDescent="0.25">
      <c r="B21703" s="151"/>
      <c r="M21703" s="160"/>
    </row>
    <row r="21704" spans="2:13" x14ac:dyDescent="0.25">
      <c r="B21704" s="151"/>
      <c r="M21704" s="160"/>
    </row>
    <row r="21705" spans="2:13" x14ac:dyDescent="0.25">
      <c r="B21705" s="151"/>
      <c r="M21705" s="160"/>
    </row>
    <row r="21706" spans="2:13" x14ac:dyDescent="0.25">
      <c r="B21706" s="151"/>
      <c r="M21706" s="160"/>
    </row>
    <row r="21707" spans="2:13" x14ac:dyDescent="0.25">
      <c r="B21707" s="151"/>
      <c r="M21707" s="160"/>
    </row>
    <row r="21708" spans="2:13" x14ac:dyDescent="0.25">
      <c r="B21708" s="151"/>
      <c r="M21708" s="160"/>
    </row>
    <row r="21709" spans="2:13" x14ac:dyDescent="0.25">
      <c r="B21709" s="151"/>
      <c r="M21709" s="160"/>
    </row>
    <row r="21710" spans="2:13" x14ac:dyDescent="0.25">
      <c r="B21710" s="151"/>
      <c r="M21710" s="160"/>
    </row>
    <row r="21711" spans="2:13" x14ac:dyDescent="0.25">
      <c r="B21711" s="151"/>
      <c r="M21711" s="160"/>
    </row>
    <row r="21712" spans="2:13" x14ac:dyDescent="0.25">
      <c r="B21712" s="151"/>
      <c r="M21712" s="160"/>
    </row>
    <row r="21713" spans="2:13" x14ac:dyDescent="0.25">
      <c r="B21713" s="151"/>
      <c r="M21713" s="160"/>
    </row>
    <row r="21714" spans="2:13" x14ac:dyDescent="0.25">
      <c r="B21714" s="151"/>
      <c r="M21714" s="160"/>
    </row>
    <row r="21715" spans="2:13" x14ac:dyDescent="0.25">
      <c r="B21715" s="151"/>
      <c r="M21715" s="160"/>
    </row>
    <row r="21716" spans="2:13" x14ac:dyDescent="0.25">
      <c r="B21716" s="151"/>
      <c r="M21716" s="160"/>
    </row>
    <row r="21717" spans="2:13" x14ac:dyDescent="0.25">
      <c r="B21717" s="151"/>
      <c r="M21717" s="160"/>
    </row>
    <row r="21718" spans="2:13" x14ac:dyDescent="0.25">
      <c r="B21718" s="151"/>
      <c r="M21718" s="160"/>
    </row>
    <row r="21719" spans="2:13" x14ac:dyDescent="0.25">
      <c r="B21719" s="151"/>
      <c r="M21719" s="160"/>
    </row>
    <row r="21720" spans="2:13" x14ac:dyDescent="0.25">
      <c r="B21720" s="151"/>
      <c r="M21720" s="160"/>
    </row>
    <row r="21721" spans="2:13" x14ac:dyDescent="0.25">
      <c r="B21721" s="151"/>
      <c r="M21721" s="160"/>
    </row>
    <row r="21722" spans="2:13" x14ac:dyDescent="0.25">
      <c r="B21722" s="151"/>
      <c r="M21722" s="160"/>
    </row>
    <row r="21723" spans="2:13" x14ac:dyDescent="0.25">
      <c r="B21723" s="151"/>
      <c r="M21723" s="160"/>
    </row>
    <row r="21724" spans="2:13" x14ac:dyDescent="0.25">
      <c r="B21724" s="151"/>
      <c r="M21724" s="160"/>
    </row>
    <row r="21725" spans="2:13" x14ac:dyDescent="0.25">
      <c r="B21725" s="151"/>
      <c r="M21725" s="160"/>
    </row>
    <row r="21726" spans="2:13" x14ac:dyDescent="0.25">
      <c r="B21726" s="151"/>
      <c r="M21726" s="160"/>
    </row>
    <row r="21727" spans="2:13" x14ac:dyDescent="0.25">
      <c r="B21727" s="151"/>
      <c r="M21727" s="160"/>
    </row>
    <row r="21728" spans="2:13" x14ac:dyDescent="0.25">
      <c r="B21728" s="151"/>
      <c r="M21728" s="160"/>
    </row>
    <row r="21729" spans="2:13" x14ac:dyDescent="0.25">
      <c r="B21729" s="151"/>
      <c r="M21729" s="160"/>
    </row>
    <row r="21730" spans="2:13" x14ac:dyDescent="0.25">
      <c r="B21730" s="151"/>
      <c r="M21730" s="160"/>
    </row>
    <row r="21731" spans="2:13" x14ac:dyDescent="0.25">
      <c r="B21731" s="151"/>
      <c r="M21731" s="160"/>
    </row>
    <row r="21732" spans="2:13" x14ac:dyDescent="0.25">
      <c r="B21732" s="151"/>
      <c r="M21732" s="160"/>
    </row>
    <row r="21733" spans="2:13" x14ac:dyDescent="0.25">
      <c r="B21733" s="151"/>
      <c r="M21733" s="160"/>
    </row>
    <row r="21734" spans="2:13" x14ac:dyDescent="0.25">
      <c r="B21734" s="151"/>
      <c r="M21734" s="160"/>
    </row>
    <row r="21735" spans="2:13" x14ac:dyDescent="0.25">
      <c r="B21735" s="151"/>
      <c r="M21735" s="160"/>
    </row>
    <row r="21736" spans="2:13" x14ac:dyDescent="0.25">
      <c r="B21736" s="151"/>
      <c r="M21736" s="160"/>
    </row>
    <row r="21737" spans="2:13" x14ac:dyDescent="0.25">
      <c r="B21737" s="151"/>
      <c r="M21737" s="160"/>
    </row>
    <row r="21738" spans="2:13" x14ac:dyDescent="0.25">
      <c r="B21738" s="151"/>
      <c r="M21738" s="160"/>
    </row>
    <row r="21739" spans="2:13" x14ac:dyDescent="0.25">
      <c r="B21739" s="151"/>
      <c r="M21739" s="160"/>
    </row>
    <row r="21740" spans="2:13" x14ac:dyDescent="0.25">
      <c r="B21740" s="151"/>
      <c r="M21740" s="160"/>
    </row>
    <row r="21741" spans="2:13" x14ac:dyDescent="0.25">
      <c r="B21741" s="151"/>
      <c r="M21741" s="160"/>
    </row>
    <row r="21742" spans="2:13" x14ac:dyDescent="0.25">
      <c r="B21742" s="151"/>
      <c r="M21742" s="160"/>
    </row>
    <row r="21743" spans="2:13" x14ac:dyDescent="0.25">
      <c r="B21743" s="151"/>
      <c r="M21743" s="160"/>
    </row>
    <row r="21744" spans="2:13" x14ac:dyDescent="0.25">
      <c r="B21744" s="151"/>
      <c r="M21744" s="160"/>
    </row>
    <row r="21745" spans="2:13" x14ac:dyDescent="0.25">
      <c r="B21745" s="151"/>
      <c r="M21745" s="160"/>
    </row>
    <row r="21746" spans="2:13" x14ac:dyDescent="0.25">
      <c r="B21746" s="151"/>
      <c r="M21746" s="160"/>
    </row>
    <row r="21747" spans="2:13" x14ac:dyDescent="0.25">
      <c r="B21747" s="151"/>
      <c r="M21747" s="160"/>
    </row>
    <row r="21748" spans="2:13" x14ac:dyDescent="0.25">
      <c r="B21748" s="151"/>
      <c r="M21748" s="160"/>
    </row>
    <row r="21749" spans="2:13" x14ac:dyDescent="0.25">
      <c r="B21749" s="151"/>
      <c r="M21749" s="160"/>
    </row>
    <row r="21750" spans="2:13" x14ac:dyDescent="0.25">
      <c r="B21750" s="151"/>
      <c r="M21750" s="160"/>
    </row>
    <row r="21751" spans="2:13" x14ac:dyDescent="0.25">
      <c r="B21751" s="151"/>
      <c r="M21751" s="160"/>
    </row>
    <row r="21752" spans="2:13" x14ac:dyDescent="0.25">
      <c r="B21752" s="151"/>
      <c r="M21752" s="160"/>
    </row>
    <row r="21753" spans="2:13" x14ac:dyDescent="0.25">
      <c r="B21753" s="151"/>
      <c r="M21753" s="160"/>
    </row>
    <row r="21754" spans="2:13" x14ac:dyDescent="0.25">
      <c r="B21754" s="151"/>
      <c r="M21754" s="160"/>
    </row>
    <row r="21755" spans="2:13" x14ac:dyDescent="0.25">
      <c r="B21755" s="151"/>
      <c r="M21755" s="160"/>
    </row>
    <row r="21756" spans="2:13" x14ac:dyDescent="0.25">
      <c r="B21756" s="151"/>
      <c r="M21756" s="160"/>
    </row>
    <row r="21757" spans="2:13" x14ac:dyDescent="0.25">
      <c r="B21757" s="151"/>
      <c r="M21757" s="160"/>
    </row>
    <row r="21758" spans="2:13" x14ac:dyDescent="0.25">
      <c r="B21758" s="151"/>
      <c r="M21758" s="160"/>
    </row>
    <row r="21759" spans="2:13" x14ac:dyDescent="0.25">
      <c r="B21759" s="151"/>
      <c r="M21759" s="160"/>
    </row>
    <row r="21760" spans="2:13" x14ac:dyDescent="0.25">
      <c r="B21760" s="151"/>
      <c r="M21760" s="160"/>
    </row>
    <row r="21761" spans="2:13" x14ac:dyDescent="0.25">
      <c r="B21761" s="151"/>
      <c r="M21761" s="160"/>
    </row>
    <row r="21762" spans="2:13" x14ac:dyDescent="0.25">
      <c r="B21762" s="151"/>
      <c r="M21762" s="160"/>
    </row>
    <row r="21763" spans="2:13" x14ac:dyDescent="0.25">
      <c r="B21763" s="151"/>
      <c r="M21763" s="160"/>
    </row>
    <row r="21764" spans="2:13" x14ac:dyDescent="0.25">
      <c r="B21764" s="151"/>
      <c r="M21764" s="160"/>
    </row>
    <row r="21765" spans="2:13" x14ac:dyDescent="0.25">
      <c r="B21765" s="151"/>
      <c r="M21765" s="160"/>
    </row>
    <row r="21766" spans="2:13" x14ac:dyDescent="0.25">
      <c r="B21766" s="151"/>
      <c r="M21766" s="160"/>
    </row>
    <row r="21767" spans="2:13" x14ac:dyDescent="0.25">
      <c r="B21767" s="151"/>
      <c r="M21767" s="160"/>
    </row>
    <row r="21768" spans="2:13" x14ac:dyDescent="0.25">
      <c r="B21768" s="151"/>
      <c r="M21768" s="160"/>
    </row>
    <row r="21769" spans="2:13" x14ac:dyDescent="0.25">
      <c r="B21769" s="151"/>
      <c r="M21769" s="160"/>
    </row>
    <row r="21770" spans="2:13" x14ac:dyDescent="0.25">
      <c r="B21770" s="151"/>
      <c r="M21770" s="160"/>
    </row>
    <row r="21771" spans="2:13" x14ac:dyDescent="0.25">
      <c r="B21771" s="151"/>
      <c r="M21771" s="160"/>
    </row>
    <row r="21772" spans="2:13" x14ac:dyDescent="0.25">
      <c r="B21772" s="151"/>
      <c r="M21772" s="160"/>
    </row>
    <row r="21773" spans="2:13" x14ac:dyDescent="0.25">
      <c r="B21773" s="151"/>
      <c r="M21773" s="160"/>
    </row>
    <row r="21774" spans="2:13" x14ac:dyDescent="0.25">
      <c r="B21774" s="151"/>
      <c r="M21774" s="160"/>
    </row>
    <row r="21775" spans="2:13" x14ac:dyDescent="0.25">
      <c r="B21775" s="151"/>
      <c r="M21775" s="160"/>
    </row>
    <row r="21776" spans="2:13" x14ac:dyDescent="0.25">
      <c r="B21776" s="151"/>
      <c r="M21776" s="160"/>
    </row>
    <row r="21777" spans="2:13" x14ac:dyDescent="0.25">
      <c r="B21777" s="151"/>
      <c r="M21777" s="160"/>
    </row>
    <row r="21778" spans="2:13" x14ac:dyDescent="0.25">
      <c r="B21778" s="151"/>
      <c r="M21778" s="160"/>
    </row>
    <row r="21779" spans="2:13" x14ac:dyDescent="0.25">
      <c r="B21779" s="151"/>
      <c r="M21779" s="160"/>
    </row>
    <row r="21780" spans="2:13" x14ac:dyDescent="0.25">
      <c r="B21780" s="151"/>
      <c r="M21780" s="160"/>
    </row>
    <row r="21781" spans="2:13" x14ac:dyDescent="0.25">
      <c r="B21781" s="151"/>
      <c r="M21781" s="160"/>
    </row>
    <row r="21782" spans="2:13" x14ac:dyDescent="0.25">
      <c r="B21782" s="151"/>
      <c r="M21782" s="160"/>
    </row>
    <row r="21783" spans="2:13" x14ac:dyDescent="0.25">
      <c r="B21783" s="151"/>
      <c r="M21783" s="160"/>
    </row>
    <row r="21784" spans="2:13" x14ac:dyDescent="0.25">
      <c r="B21784" s="151"/>
      <c r="M21784" s="160"/>
    </row>
    <row r="21785" spans="2:13" x14ac:dyDescent="0.25">
      <c r="B21785" s="151"/>
      <c r="M21785" s="160"/>
    </row>
    <row r="21786" spans="2:13" x14ac:dyDescent="0.25">
      <c r="B21786" s="151"/>
      <c r="M21786" s="160"/>
    </row>
    <row r="21787" spans="2:13" x14ac:dyDescent="0.25">
      <c r="B21787" s="151"/>
      <c r="M21787" s="160"/>
    </row>
    <row r="21788" spans="2:13" x14ac:dyDescent="0.25">
      <c r="B21788" s="151"/>
      <c r="M21788" s="160"/>
    </row>
    <row r="21789" spans="2:13" x14ac:dyDescent="0.25">
      <c r="B21789" s="151"/>
      <c r="M21789" s="160"/>
    </row>
    <row r="21790" spans="2:13" x14ac:dyDescent="0.25">
      <c r="B21790" s="151"/>
      <c r="M21790" s="160"/>
    </row>
    <row r="21791" spans="2:13" x14ac:dyDescent="0.25">
      <c r="B21791" s="151"/>
      <c r="M21791" s="160"/>
    </row>
    <row r="21792" spans="2:13" x14ac:dyDescent="0.25">
      <c r="B21792" s="151"/>
      <c r="M21792" s="160"/>
    </row>
    <row r="21793" spans="2:13" x14ac:dyDescent="0.25">
      <c r="B21793" s="151"/>
      <c r="M21793" s="160"/>
    </row>
    <row r="21794" spans="2:13" x14ac:dyDescent="0.25">
      <c r="B21794" s="151"/>
      <c r="M21794" s="160"/>
    </row>
    <row r="21795" spans="2:13" x14ac:dyDescent="0.25">
      <c r="B21795" s="151"/>
      <c r="M21795" s="160"/>
    </row>
    <row r="21796" spans="2:13" x14ac:dyDescent="0.25">
      <c r="B21796" s="151"/>
      <c r="M21796" s="160"/>
    </row>
    <row r="21797" spans="2:13" x14ac:dyDescent="0.25">
      <c r="B21797" s="151"/>
      <c r="M21797" s="160"/>
    </row>
    <row r="21798" spans="2:13" x14ac:dyDescent="0.25">
      <c r="B21798" s="151"/>
      <c r="M21798" s="160"/>
    </row>
    <row r="21799" spans="2:13" x14ac:dyDescent="0.25">
      <c r="B21799" s="151"/>
      <c r="M21799" s="160"/>
    </row>
    <row r="21800" spans="2:13" x14ac:dyDescent="0.25">
      <c r="B21800" s="151"/>
      <c r="M21800" s="160"/>
    </row>
    <row r="21801" spans="2:13" x14ac:dyDescent="0.25">
      <c r="B21801" s="151"/>
      <c r="M21801" s="160"/>
    </row>
    <row r="21802" spans="2:13" x14ac:dyDescent="0.25">
      <c r="B21802" s="151"/>
      <c r="M21802" s="160"/>
    </row>
    <row r="21803" spans="2:13" x14ac:dyDescent="0.25">
      <c r="B21803" s="151"/>
      <c r="M21803" s="160"/>
    </row>
    <row r="21804" spans="2:13" x14ac:dyDescent="0.25">
      <c r="B21804" s="151"/>
      <c r="M21804" s="160"/>
    </row>
    <row r="21805" spans="2:13" x14ac:dyDescent="0.25">
      <c r="B21805" s="151"/>
      <c r="M21805" s="160"/>
    </row>
    <row r="21806" spans="2:13" x14ac:dyDescent="0.25">
      <c r="B21806" s="151"/>
      <c r="M21806" s="160"/>
    </row>
    <row r="21807" spans="2:13" x14ac:dyDescent="0.25">
      <c r="B21807" s="151"/>
      <c r="M21807" s="160"/>
    </row>
    <row r="21808" spans="2:13" x14ac:dyDescent="0.25">
      <c r="B21808" s="151"/>
      <c r="M21808" s="160"/>
    </row>
    <row r="21809" spans="2:13" x14ac:dyDescent="0.25">
      <c r="B21809" s="151"/>
      <c r="M21809" s="160"/>
    </row>
    <row r="21810" spans="2:13" x14ac:dyDescent="0.25">
      <c r="B21810" s="151"/>
      <c r="M21810" s="160"/>
    </row>
    <row r="21811" spans="2:13" x14ac:dyDescent="0.25">
      <c r="B21811" s="151"/>
      <c r="M21811" s="160"/>
    </row>
    <row r="21812" spans="2:13" x14ac:dyDescent="0.25">
      <c r="B21812" s="151"/>
      <c r="M21812" s="160"/>
    </row>
    <row r="21813" spans="2:13" x14ac:dyDescent="0.25">
      <c r="B21813" s="151"/>
      <c r="M21813" s="160"/>
    </row>
    <row r="21814" spans="2:13" x14ac:dyDescent="0.25">
      <c r="B21814" s="151"/>
      <c r="M21814" s="160"/>
    </row>
    <row r="21815" spans="2:13" x14ac:dyDescent="0.25">
      <c r="B21815" s="151"/>
      <c r="M21815" s="160"/>
    </row>
    <row r="21816" spans="2:13" x14ac:dyDescent="0.25">
      <c r="B21816" s="151"/>
      <c r="M21816" s="160"/>
    </row>
    <row r="21817" spans="2:13" x14ac:dyDescent="0.25">
      <c r="B21817" s="151"/>
      <c r="M21817" s="160"/>
    </row>
    <row r="21818" spans="2:13" x14ac:dyDescent="0.25">
      <c r="B21818" s="151"/>
      <c r="M21818" s="160"/>
    </row>
    <row r="21819" spans="2:13" x14ac:dyDescent="0.25">
      <c r="B21819" s="151"/>
      <c r="M21819" s="160"/>
    </row>
    <row r="21820" spans="2:13" x14ac:dyDescent="0.25">
      <c r="B21820" s="151"/>
      <c r="M21820" s="160"/>
    </row>
    <row r="21821" spans="2:13" x14ac:dyDescent="0.25">
      <c r="B21821" s="151"/>
      <c r="M21821" s="160"/>
    </row>
    <row r="21822" spans="2:13" x14ac:dyDescent="0.25">
      <c r="B21822" s="151"/>
      <c r="M21822" s="160"/>
    </row>
    <row r="21823" spans="2:13" x14ac:dyDescent="0.25">
      <c r="B21823" s="151"/>
      <c r="M21823" s="160"/>
    </row>
    <row r="21824" spans="2:13" x14ac:dyDescent="0.25">
      <c r="B21824" s="151"/>
      <c r="M21824" s="160"/>
    </row>
    <row r="21825" spans="2:13" x14ac:dyDescent="0.25">
      <c r="B21825" s="151"/>
      <c r="M21825" s="160"/>
    </row>
    <row r="21826" spans="2:13" x14ac:dyDescent="0.25">
      <c r="B21826" s="151"/>
      <c r="M21826" s="160"/>
    </row>
    <row r="21827" spans="2:13" x14ac:dyDescent="0.25">
      <c r="B21827" s="151"/>
      <c r="M21827" s="160"/>
    </row>
    <row r="21828" spans="2:13" x14ac:dyDescent="0.25">
      <c r="B21828" s="151"/>
      <c r="M21828" s="160"/>
    </row>
    <row r="21829" spans="2:13" x14ac:dyDescent="0.25">
      <c r="B21829" s="151"/>
      <c r="M21829" s="160"/>
    </row>
    <row r="21830" spans="2:13" x14ac:dyDescent="0.25">
      <c r="B21830" s="151"/>
      <c r="M21830" s="160"/>
    </row>
    <row r="21831" spans="2:13" x14ac:dyDescent="0.25">
      <c r="B21831" s="151"/>
      <c r="M21831" s="160"/>
    </row>
    <row r="21832" spans="2:13" x14ac:dyDescent="0.25">
      <c r="B21832" s="151"/>
      <c r="M21832" s="160"/>
    </row>
    <row r="21833" spans="2:13" x14ac:dyDescent="0.25">
      <c r="B21833" s="151"/>
      <c r="M21833" s="160"/>
    </row>
    <row r="21834" spans="2:13" x14ac:dyDescent="0.25">
      <c r="B21834" s="151"/>
      <c r="M21834" s="160"/>
    </row>
    <row r="21835" spans="2:13" x14ac:dyDescent="0.25">
      <c r="B21835" s="151"/>
      <c r="M21835" s="160"/>
    </row>
    <row r="21836" spans="2:13" x14ac:dyDescent="0.25">
      <c r="B21836" s="151"/>
      <c r="M21836" s="160"/>
    </row>
    <row r="21837" spans="2:13" x14ac:dyDescent="0.25">
      <c r="B21837" s="151"/>
      <c r="M21837" s="160"/>
    </row>
    <row r="21838" spans="2:13" x14ac:dyDescent="0.25">
      <c r="B21838" s="151"/>
      <c r="M21838" s="160"/>
    </row>
    <row r="21839" spans="2:13" x14ac:dyDescent="0.25">
      <c r="B21839" s="151"/>
      <c r="M21839" s="160"/>
    </row>
    <row r="21840" spans="2:13" x14ac:dyDescent="0.25">
      <c r="B21840" s="151"/>
      <c r="M21840" s="160"/>
    </row>
    <row r="21841" spans="2:13" x14ac:dyDescent="0.25">
      <c r="B21841" s="151"/>
      <c r="M21841" s="160"/>
    </row>
    <row r="21842" spans="2:13" x14ac:dyDescent="0.25">
      <c r="B21842" s="151"/>
      <c r="M21842" s="160"/>
    </row>
    <row r="21843" spans="2:13" x14ac:dyDescent="0.25">
      <c r="B21843" s="151"/>
      <c r="M21843" s="160"/>
    </row>
    <row r="21844" spans="2:13" x14ac:dyDescent="0.25">
      <c r="B21844" s="151"/>
      <c r="M21844" s="160"/>
    </row>
    <row r="21845" spans="2:13" x14ac:dyDescent="0.25">
      <c r="B21845" s="151"/>
      <c r="M21845" s="160"/>
    </row>
    <row r="21846" spans="2:13" x14ac:dyDescent="0.25">
      <c r="B21846" s="151"/>
      <c r="M21846" s="160"/>
    </row>
    <row r="21847" spans="2:13" x14ac:dyDescent="0.25">
      <c r="B21847" s="151"/>
      <c r="M21847" s="160"/>
    </row>
    <row r="21848" spans="2:13" x14ac:dyDescent="0.25">
      <c r="B21848" s="151"/>
      <c r="M21848" s="160"/>
    </row>
    <row r="21849" spans="2:13" x14ac:dyDescent="0.25">
      <c r="B21849" s="151"/>
      <c r="M21849" s="160"/>
    </row>
    <row r="21850" spans="2:13" x14ac:dyDescent="0.25">
      <c r="B21850" s="151"/>
      <c r="M21850" s="160"/>
    </row>
    <row r="21851" spans="2:13" x14ac:dyDescent="0.25">
      <c r="B21851" s="151"/>
      <c r="M21851" s="160"/>
    </row>
    <row r="21852" spans="2:13" x14ac:dyDescent="0.25">
      <c r="B21852" s="151"/>
      <c r="M21852" s="160"/>
    </row>
    <row r="21853" spans="2:13" x14ac:dyDescent="0.25">
      <c r="B21853" s="151"/>
      <c r="M21853" s="160"/>
    </row>
    <row r="21854" spans="2:13" x14ac:dyDescent="0.25">
      <c r="B21854" s="151"/>
      <c r="M21854" s="160"/>
    </row>
    <row r="21855" spans="2:13" x14ac:dyDescent="0.25">
      <c r="B21855" s="151"/>
      <c r="M21855" s="160"/>
    </row>
    <row r="21856" spans="2:13" x14ac:dyDescent="0.25">
      <c r="B21856" s="151"/>
      <c r="M21856" s="160"/>
    </row>
    <row r="21857" spans="2:13" x14ac:dyDescent="0.25">
      <c r="B21857" s="151"/>
      <c r="M21857" s="160"/>
    </row>
    <row r="21858" spans="2:13" x14ac:dyDescent="0.25">
      <c r="B21858" s="151"/>
      <c r="M21858" s="160"/>
    </row>
    <row r="21859" spans="2:13" x14ac:dyDescent="0.25">
      <c r="B21859" s="151"/>
      <c r="M21859" s="160"/>
    </row>
    <row r="21860" spans="2:13" x14ac:dyDescent="0.25">
      <c r="B21860" s="151"/>
      <c r="M21860" s="160"/>
    </row>
    <row r="21861" spans="2:13" x14ac:dyDescent="0.25">
      <c r="B21861" s="151"/>
      <c r="M21861" s="160"/>
    </row>
    <row r="21862" spans="2:13" x14ac:dyDescent="0.25">
      <c r="B21862" s="151"/>
      <c r="M21862" s="160"/>
    </row>
    <row r="21863" spans="2:13" x14ac:dyDescent="0.25">
      <c r="B21863" s="151"/>
      <c r="M21863" s="160"/>
    </row>
    <row r="21864" spans="2:13" x14ac:dyDescent="0.25">
      <c r="B21864" s="151"/>
      <c r="M21864" s="160"/>
    </row>
    <row r="21865" spans="2:13" x14ac:dyDescent="0.25">
      <c r="B21865" s="151"/>
      <c r="M21865" s="160"/>
    </row>
    <row r="21866" spans="2:13" x14ac:dyDescent="0.25">
      <c r="B21866" s="151"/>
      <c r="M21866" s="160"/>
    </row>
    <row r="21867" spans="2:13" x14ac:dyDescent="0.25">
      <c r="B21867" s="151"/>
      <c r="M21867" s="160"/>
    </row>
    <row r="21868" spans="2:13" x14ac:dyDescent="0.25">
      <c r="B21868" s="151"/>
      <c r="M21868" s="160"/>
    </row>
    <row r="21869" spans="2:13" x14ac:dyDescent="0.25">
      <c r="B21869" s="151"/>
      <c r="M21869" s="160"/>
    </row>
    <row r="21870" spans="2:13" x14ac:dyDescent="0.25">
      <c r="B21870" s="151"/>
      <c r="M21870" s="160"/>
    </row>
    <row r="21871" spans="2:13" x14ac:dyDescent="0.25">
      <c r="B21871" s="151"/>
      <c r="M21871" s="160"/>
    </row>
    <row r="21872" spans="2:13" x14ac:dyDescent="0.25">
      <c r="B21872" s="151"/>
      <c r="M21872" s="160"/>
    </row>
    <row r="21873" spans="2:13" x14ac:dyDescent="0.25">
      <c r="B21873" s="151"/>
      <c r="M21873" s="160"/>
    </row>
    <row r="21874" spans="2:13" x14ac:dyDescent="0.25">
      <c r="B21874" s="151"/>
      <c r="M21874" s="160"/>
    </row>
    <row r="21875" spans="2:13" x14ac:dyDescent="0.25">
      <c r="B21875" s="151"/>
      <c r="M21875" s="160"/>
    </row>
    <row r="21876" spans="2:13" x14ac:dyDescent="0.25">
      <c r="B21876" s="151"/>
      <c r="M21876" s="160"/>
    </row>
    <row r="21877" spans="2:13" x14ac:dyDescent="0.25">
      <c r="B21877" s="151"/>
      <c r="M21877" s="160"/>
    </row>
    <row r="21878" spans="2:13" x14ac:dyDescent="0.25">
      <c r="B21878" s="151"/>
      <c r="M21878" s="160"/>
    </row>
    <row r="21879" spans="2:13" x14ac:dyDescent="0.25">
      <c r="B21879" s="151"/>
      <c r="M21879" s="160"/>
    </row>
    <row r="21880" spans="2:13" x14ac:dyDescent="0.25">
      <c r="B21880" s="151"/>
      <c r="M21880" s="160"/>
    </row>
    <row r="21881" spans="2:13" x14ac:dyDescent="0.25">
      <c r="B21881" s="151"/>
      <c r="M21881" s="160"/>
    </row>
    <row r="21882" spans="2:13" x14ac:dyDescent="0.25">
      <c r="B21882" s="151"/>
      <c r="M21882" s="160"/>
    </row>
    <row r="21883" spans="2:13" x14ac:dyDescent="0.25">
      <c r="B21883" s="151"/>
      <c r="M21883" s="160"/>
    </row>
    <row r="21884" spans="2:13" x14ac:dyDescent="0.25">
      <c r="B21884" s="151"/>
      <c r="M21884" s="160"/>
    </row>
    <row r="21885" spans="2:13" x14ac:dyDescent="0.25">
      <c r="B21885" s="151"/>
      <c r="M21885" s="160"/>
    </row>
    <row r="21886" spans="2:13" x14ac:dyDescent="0.25">
      <c r="B21886" s="151"/>
      <c r="M21886" s="160"/>
    </row>
    <row r="21887" spans="2:13" x14ac:dyDescent="0.25">
      <c r="B21887" s="151"/>
      <c r="M21887" s="160"/>
    </row>
    <row r="21888" spans="2:13" x14ac:dyDescent="0.25">
      <c r="B21888" s="151"/>
      <c r="M21888" s="160"/>
    </row>
    <row r="21889" spans="2:13" x14ac:dyDescent="0.25">
      <c r="B21889" s="151"/>
      <c r="M21889" s="160"/>
    </row>
    <row r="21890" spans="2:13" x14ac:dyDescent="0.25">
      <c r="B21890" s="151"/>
      <c r="M21890" s="160"/>
    </row>
    <row r="21891" spans="2:13" x14ac:dyDescent="0.25">
      <c r="B21891" s="151"/>
      <c r="M21891" s="160"/>
    </row>
    <row r="21892" spans="2:13" x14ac:dyDescent="0.25">
      <c r="B21892" s="151"/>
      <c r="M21892" s="160"/>
    </row>
    <row r="21893" spans="2:13" x14ac:dyDescent="0.25">
      <c r="B21893" s="151"/>
      <c r="M21893" s="160"/>
    </row>
    <row r="21894" spans="2:13" x14ac:dyDescent="0.25">
      <c r="B21894" s="151"/>
      <c r="M21894" s="160"/>
    </row>
    <row r="21895" spans="2:13" x14ac:dyDescent="0.25">
      <c r="B21895" s="151"/>
      <c r="M21895" s="160"/>
    </row>
    <row r="21896" spans="2:13" x14ac:dyDescent="0.25">
      <c r="B21896" s="151"/>
      <c r="M21896" s="160"/>
    </row>
    <row r="21897" spans="2:13" x14ac:dyDescent="0.25">
      <c r="B21897" s="151"/>
      <c r="M21897" s="160"/>
    </row>
    <row r="21898" spans="2:13" x14ac:dyDescent="0.25">
      <c r="B21898" s="151"/>
      <c r="M21898" s="160"/>
    </row>
    <row r="21899" spans="2:13" x14ac:dyDescent="0.25">
      <c r="B21899" s="151"/>
      <c r="M21899" s="160"/>
    </row>
    <row r="21900" spans="2:13" x14ac:dyDescent="0.25">
      <c r="B21900" s="151"/>
      <c r="M21900" s="160"/>
    </row>
    <row r="21901" spans="2:13" x14ac:dyDescent="0.25">
      <c r="B21901" s="151"/>
      <c r="M21901" s="160"/>
    </row>
    <row r="21902" spans="2:13" x14ac:dyDescent="0.25">
      <c r="B21902" s="151"/>
      <c r="M21902" s="160"/>
    </row>
    <row r="21903" spans="2:13" x14ac:dyDescent="0.25">
      <c r="B21903" s="151"/>
      <c r="M21903" s="160"/>
    </row>
    <row r="21904" spans="2:13" x14ac:dyDescent="0.25">
      <c r="B21904" s="151"/>
      <c r="M21904" s="160"/>
    </row>
    <row r="21905" spans="2:13" x14ac:dyDescent="0.25">
      <c r="B21905" s="151"/>
      <c r="M21905" s="160"/>
    </row>
    <row r="21906" spans="2:13" x14ac:dyDescent="0.25">
      <c r="B21906" s="151"/>
      <c r="M21906" s="160"/>
    </row>
    <row r="21907" spans="2:13" x14ac:dyDescent="0.25">
      <c r="B21907" s="151"/>
      <c r="M21907" s="160"/>
    </row>
    <row r="21908" spans="2:13" x14ac:dyDescent="0.25">
      <c r="B21908" s="151"/>
      <c r="M21908" s="160"/>
    </row>
    <row r="21909" spans="2:13" x14ac:dyDescent="0.25">
      <c r="B21909" s="151"/>
      <c r="M21909" s="160"/>
    </row>
    <row r="21910" spans="2:13" x14ac:dyDescent="0.25">
      <c r="B21910" s="151"/>
      <c r="M21910" s="160"/>
    </row>
    <row r="21911" spans="2:13" x14ac:dyDescent="0.25">
      <c r="B21911" s="151"/>
      <c r="M21911" s="160"/>
    </row>
    <row r="21912" spans="2:13" x14ac:dyDescent="0.25">
      <c r="B21912" s="151"/>
      <c r="M21912" s="160"/>
    </row>
    <row r="21913" spans="2:13" x14ac:dyDescent="0.25">
      <c r="B21913" s="151"/>
      <c r="M21913" s="160"/>
    </row>
    <row r="21914" spans="2:13" x14ac:dyDescent="0.25">
      <c r="B21914" s="151"/>
      <c r="M21914" s="160"/>
    </row>
    <row r="21915" spans="2:13" x14ac:dyDescent="0.25">
      <c r="B21915" s="151"/>
      <c r="M21915" s="160"/>
    </row>
    <row r="21916" spans="2:13" x14ac:dyDescent="0.25">
      <c r="B21916" s="151"/>
      <c r="M21916" s="160"/>
    </row>
    <row r="21917" spans="2:13" x14ac:dyDescent="0.25">
      <c r="B21917" s="151"/>
      <c r="M21917" s="160"/>
    </row>
    <row r="21918" spans="2:13" x14ac:dyDescent="0.25">
      <c r="B21918" s="151"/>
      <c r="M21918" s="160"/>
    </row>
    <row r="21919" spans="2:13" x14ac:dyDescent="0.25">
      <c r="B21919" s="151"/>
      <c r="M21919" s="160"/>
    </row>
    <row r="21920" spans="2:13" x14ac:dyDescent="0.25">
      <c r="B21920" s="151"/>
      <c r="M21920" s="160"/>
    </row>
    <row r="21921" spans="2:13" x14ac:dyDescent="0.25">
      <c r="B21921" s="151"/>
      <c r="M21921" s="160"/>
    </row>
    <row r="21922" spans="2:13" x14ac:dyDescent="0.25">
      <c r="B21922" s="151"/>
      <c r="M21922" s="160"/>
    </row>
    <row r="21923" spans="2:13" x14ac:dyDescent="0.25">
      <c r="B21923" s="151"/>
      <c r="M21923" s="160"/>
    </row>
    <row r="21924" spans="2:13" x14ac:dyDescent="0.25">
      <c r="B21924" s="151"/>
      <c r="M21924" s="160"/>
    </row>
    <row r="21925" spans="2:13" x14ac:dyDescent="0.25">
      <c r="B21925" s="151"/>
      <c r="M21925" s="160"/>
    </row>
    <row r="21926" spans="2:13" x14ac:dyDescent="0.25">
      <c r="B21926" s="151"/>
      <c r="M21926" s="160"/>
    </row>
    <row r="21927" spans="2:13" x14ac:dyDescent="0.25">
      <c r="B21927" s="151"/>
      <c r="M21927" s="160"/>
    </row>
    <row r="21928" spans="2:13" x14ac:dyDescent="0.25">
      <c r="B21928" s="151"/>
      <c r="M21928" s="160"/>
    </row>
    <row r="21929" spans="2:13" x14ac:dyDescent="0.25">
      <c r="B21929" s="151"/>
      <c r="M21929" s="160"/>
    </row>
    <row r="21930" spans="2:13" x14ac:dyDescent="0.25">
      <c r="B21930" s="151"/>
      <c r="M21930" s="160"/>
    </row>
    <row r="21931" spans="2:13" x14ac:dyDescent="0.25">
      <c r="B21931" s="151"/>
      <c r="M21931" s="160"/>
    </row>
    <row r="21932" spans="2:13" x14ac:dyDescent="0.25">
      <c r="B21932" s="151"/>
      <c r="M21932" s="160"/>
    </row>
    <row r="21933" spans="2:13" x14ac:dyDescent="0.25">
      <c r="B21933" s="151"/>
      <c r="M21933" s="160"/>
    </row>
    <row r="21934" spans="2:13" x14ac:dyDescent="0.25">
      <c r="B21934" s="151"/>
      <c r="M21934" s="160"/>
    </row>
    <row r="21935" spans="2:13" x14ac:dyDescent="0.25">
      <c r="B21935" s="151"/>
      <c r="M21935" s="160"/>
    </row>
    <row r="21936" spans="2:13" x14ac:dyDescent="0.25">
      <c r="B21936" s="151"/>
      <c r="M21936" s="160"/>
    </row>
    <row r="21937" spans="2:13" x14ac:dyDescent="0.25">
      <c r="B21937" s="151"/>
      <c r="M21937" s="160"/>
    </row>
    <row r="21938" spans="2:13" x14ac:dyDescent="0.25">
      <c r="B21938" s="151"/>
      <c r="M21938" s="160"/>
    </row>
    <row r="21939" spans="2:13" x14ac:dyDescent="0.25">
      <c r="B21939" s="151"/>
      <c r="M21939" s="160"/>
    </row>
    <row r="21940" spans="2:13" x14ac:dyDescent="0.25">
      <c r="B21940" s="151"/>
      <c r="M21940" s="160"/>
    </row>
    <row r="21941" spans="2:13" x14ac:dyDescent="0.25">
      <c r="B21941" s="151"/>
      <c r="M21941" s="160"/>
    </row>
    <row r="21942" spans="2:13" x14ac:dyDescent="0.25">
      <c r="B21942" s="151"/>
      <c r="M21942" s="160"/>
    </row>
    <row r="21943" spans="2:13" x14ac:dyDescent="0.25">
      <c r="B21943" s="151"/>
      <c r="M21943" s="160"/>
    </row>
    <row r="21944" spans="2:13" x14ac:dyDescent="0.25">
      <c r="B21944" s="151"/>
      <c r="M21944" s="160"/>
    </row>
    <row r="21945" spans="2:13" x14ac:dyDescent="0.25">
      <c r="B21945" s="151"/>
      <c r="M21945" s="160"/>
    </row>
    <row r="21946" spans="2:13" x14ac:dyDescent="0.25">
      <c r="B21946" s="151"/>
      <c r="M21946" s="160"/>
    </row>
    <row r="21947" spans="2:13" x14ac:dyDescent="0.25">
      <c r="B21947" s="151"/>
      <c r="M21947" s="160"/>
    </row>
    <row r="21948" spans="2:13" x14ac:dyDescent="0.25">
      <c r="B21948" s="151"/>
      <c r="M21948" s="160"/>
    </row>
    <row r="21949" spans="2:13" x14ac:dyDescent="0.25">
      <c r="B21949" s="151"/>
      <c r="M21949" s="160"/>
    </row>
    <row r="21950" spans="2:13" x14ac:dyDescent="0.25">
      <c r="B21950" s="151"/>
      <c r="M21950" s="160"/>
    </row>
    <row r="21951" spans="2:13" x14ac:dyDescent="0.25">
      <c r="B21951" s="151"/>
      <c r="M21951" s="160"/>
    </row>
    <row r="21952" spans="2:13" x14ac:dyDescent="0.25">
      <c r="B21952" s="151"/>
      <c r="M21952" s="160"/>
    </row>
    <row r="21953" spans="2:13" x14ac:dyDescent="0.25">
      <c r="B21953" s="151"/>
      <c r="M21953" s="160"/>
    </row>
    <row r="21954" spans="2:13" x14ac:dyDescent="0.25">
      <c r="B21954" s="151"/>
      <c r="M21954" s="160"/>
    </row>
    <row r="21955" spans="2:13" x14ac:dyDescent="0.25">
      <c r="B21955" s="151"/>
      <c r="M21955" s="160"/>
    </row>
    <row r="21956" spans="2:13" x14ac:dyDescent="0.25">
      <c r="B21956" s="151"/>
      <c r="M21956" s="160"/>
    </row>
    <row r="21957" spans="2:13" x14ac:dyDescent="0.25">
      <c r="B21957" s="151"/>
      <c r="M21957" s="160"/>
    </row>
    <row r="21958" spans="2:13" x14ac:dyDescent="0.25">
      <c r="B21958" s="151"/>
      <c r="M21958" s="160"/>
    </row>
    <row r="21959" spans="2:13" x14ac:dyDescent="0.25">
      <c r="B21959" s="151"/>
      <c r="M21959" s="160"/>
    </row>
    <row r="21960" spans="2:13" x14ac:dyDescent="0.25">
      <c r="B21960" s="151"/>
      <c r="M21960" s="160"/>
    </row>
    <row r="21961" spans="2:13" x14ac:dyDescent="0.25">
      <c r="B21961" s="151"/>
      <c r="M21961" s="160"/>
    </row>
    <row r="21962" spans="2:13" x14ac:dyDescent="0.25">
      <c r="B21962" s="151"/>
      <c r="M21962" s="160"/>
    </row>
    <row r="21963" spans="2:13" x14ac:dyDescent="0.25">
      <c r="B21963" s="151"/>
      <c r="M21963" s="160"/>
    </row>
    <row r="21964" spans="2:13" x14ac:dyDescent="0.25">
      <c r="B21964" s="151"/>
      <c r="M21964" s="160"/>
    </row>
    <row r="21965" spans="2:13" x14ac:dyDescent="0.25">
      <c r="B21965" s="151"/>
      <c r="M21965" s="160"/>
    </row>
    <row r="21966" spans="2:13" x14ac:dyDescent="0.25">
      <c r="B21966" s="151"/>
      <c r="M21966" s="160"/>
    </row>
    <row r="21967" spans="2:13" x14ac:dyDescent="0.25">
      <c r="B21967" s="151"/>
      <c r="M21967" s="160"/>
    </row>
    <row r="21968" spans="2:13" x14ac:dyDescent="0.25">
      <c r="B21968" s="151"/>
      <c r="M21968" s="160"/>
    </row>
    <row r="21969" spans="2:13" x14ac:dyDescent="0.25">
      <c r="B21969" s="151"/>
      <c r="M21969" s="160"/>
    </row>
    <row r="21970" spans="2:13" x14ac:dyDescent="0.25">
      <c r="B21970" s="151"/>
      <c r="M21970" s="160"/>
    </row>
    <row r="21971" spans="2:13" x14ac:dyDescent="0.25">
      <c r="B21971" s="151"/>
      <c r="M21971" s="160"/>
    </row>
    <row r="21972" spans="2:13" x14ac:dyDescent="0.25">
      <c r="B21972" s="151"/>
      <c r="M21972" s="160"/>
    </row>
    <row r="21973" spans="2:13" x14ac:dyDescent="0.25">
      <c r="B21973" s="151"/>
      <c r="M21973" s="160"/>
    </row>
    <row r="21974" spans="2:13" x14ac:dyDescent="0.25">
      <c r="B21974" s="151"/>
      <c r="M21974" s="160"/>
    </row>
    <row r="21975" spans="2:13" x14ac:dyDescent="0.25">
      <c r="B21975" s="151"/>
      <c r="M21975" s="160"/>
    </row>
    <row r="21976" spans="2:13" x14ac:dyDescent="0.25">
      <c r="B21976" s="151"/>
      <c r="M21976" s="160"/>
    </row>
    <row r="21977" spans="2:13" x14ac:dyDescent="0.25">
      <c r="B21977" s="151"/>
      <c r="M21977" s="160"/>
    </row>
    <row r="21978" spans="2:13" x14ac:dyDescent="0.25">
      <c r="B21978" s="151"/>
      <c r="M21978" s="160"/>
    </row>
    <row r="21979" spans="2:13" x14ac:dyDescent="0.25">
      <c r="B21979" s="151"/>
      <c r="M21979" s="160"/>
    </row>
    <row r="21980" spans="2:13" x14ac:dyDescent="0.25">
      <c r="B21980" s="151"/>
      <c r="M21980" s="160"/>
    </row>
    <row r="21981" spans="2:13" x14ac:dyDescent="0.25">
      <c r="B21981" s="151"/>
      <c r="M21981" s="160"/>
    </row>
    <row r="21982" spans="2:13" x14ac:dyDescent="0.25">
      <c r="B21982" s="151"/>
      <c r="M21982" s="160"/>
    </row>
    <row r="21983" spans="2:13" x14ac:dyDescent="0.25">
      <c r="B21983" s="151"/>
      <c r="M21983" s="160"/>
    </row>
    <row r="21984" spans="2:13" x14ac:dyDescent="0.25">
      <c r="B21984" s="151"/>
      <c r="M21984" s="160"/>
    </row>
    <row r="21985" spans="2:13" x14ac:dyDescent="0.25">
      <c r="B21985" s="151"/>
      <c r="M21985" s="160"/>
    </row>
    <row r="21986" spans="2:13" x14ac:dyDescent="0.25">
      <c r="B21986" s="151"/>
      <c r="M21986" s="160"/>
    </row>
    <row r="21987" spans="2:13" x14ac:dyDescent="0.25">
      <c r="B21987" s="151"/>
      <c r="M21987" s="160"/>
    </row>
    <row r="21988" spans="2:13" x14ac:dyDescent="0.25">
      <c r="B21988" s="151"/>
      <c r="M21988" s="160"/>
    </row>
    <row r="21989" spans="2:13" x14ac:dyDescent="0.25">
      <c r="B21989" s="151"/>
      <c r="M21989" s="160"/>
    </row>
    <row r="21990" spans="2:13" x14ac:dyDescent="0.25">
      <c r="B21990" s="151"/>
      <c r="M21990" s="160"/>
    </row>
    <row r="21991" spans="2:13" x14ac:dyDescent="0.25">
      <c r="B21991" s="151"/>
      <c r="M21991" s="160"/>
    </row>
    <row r="21992" spans="2:13" x14ac:dyDescent="0.25">
      <c r="B21992" s="151"/>
      <c r="M21992" s="160"/>
    </row>
    <row r="21993" spans="2:13" x14ac:dyDescent="0.25">
      <c r="B21993" s="151"/>
      <c r="M21993" s="160"/>
    </row>
    <row r="21994" spans="2:13" x14ac:dyDescent="0.25">
      <c r="B21994" s="151"/>
      <c r="M21994" s="160"/>
    </row>
    <row r="21995" spans="2:13" x14ac:dyDescent="0.25">
      <c r="B21995" s="151"/>
      <c r="M21995" s="160"/>
    </row>
    <row r="21996" spans="2:13" x14ac:dyDescent="0.25">
      <c r="B21996" s="151"/>
      <c r="M21996" s="160"/>
    </row>
    <row r="21997" spans="2:13" x14ac:dyDescent="0.25">
      <c r="B21997" s="151"/>
      <c r="M21997" s="160"/>
    </row>
    <row r="21998" spans="2:13" x14ac:dyDescent="0.25">
      <c r="B21998" s="151"/>
      <c r="M21998" s="160"/>
    </row>
    <row r="21999" spans="2:13" x14ac:dyDescent="0.25">
      <c r="B21999" s="151"/>
      <c r="M21999" s="160"/>
    </row>
    <row r="22000" spans="2:13" x14ac:dyDescent="0.25">
      <c r="B22000" s="151"/>
      <c r="M22000" s="160"/>
    </row>
    <row r="22001" spans="2:13" x14ac:dyDescent="0.25">
      <c r="B22001" s="151"/>
      <c r="M22001" s="160"/>
    </row>
    <row r="22002" spans="2:13" x14ac:dyDescent="0.25">
      <c r="B22002" s="151"/>
      <c r="M22002" s="160"/>
    </row>
    <row r="22003" spans="2:13" x14ac:dyDescent="0.25">
      <c r="B22003" s="151"/>
      <c r="M22003" s="160"/>
    </row>
    <row r="22004" spans="2:13" x14ac:dyDescent="0.25">
      <c r="B22004" s="151"/>
      <c r="M22004" s="160"/>
    </row>
    <row r="22005" spans="2:13" x14ac:dyDescent="0.25">
      <c r="B22005" s="151"/>
      <c r="M22005" s="160"/>
    </row>
    <row r="22006" spans="2:13" x14ac:dyDescent="0.25">
      <c r="B22006" s="151"/>
      <c r="M22006" s="160"/>
    </row>
    <row r="22007" spans="2:13" x14ac:dyDescent="0.25">
      <c r="B22007" s="151"/>
      <c r="M22007" s="160"/>
    </row>
    <row r="22008" spans="2:13" x14ac:dyDescent="0.25">
      <c r="B22008" s="151"/>
      <c r="M22008" s="160"/>
    </row>
    <row r="22009" spans="2:13" x14ac:dyDescent="0.25">
      <c r="B22009" s="151"/>
      <c r="M22009" s="160"/>
    </row>
    <row r="22010" spans="2:13" x14ac:dyDescent="0.25">
      <c r="B22010" s="151"/>
      <c r="M22010" s="160"/>
    </row>
    <row r="22011" spans="2:13" x14ac:dyDescent="0.25">
      <c r="B22011" s="151"/>
      <c r="M22011" s="160"/>
    </row>
    <row r="22012" spans="2:13" x14ac:dyDescent="0.25">
      <c r="B22012" s="151"/>
      <c r="M22012" s="160"/>
    </row>
    <row r="22013" spans="2:13" x14ac:dyDescent="0.25">
      <c r="B22013" s="151"/>
      <c r="M22013" s="160"/>
    </row>
    <row r="22014" spans="2:13" x14ac:dyDescent="0.25">
      <c r="B22014" s="151"/>
      <c r="M22014" s="160"/>
    </row>
    <row r="22015" spans="2:13" x14ac:dyDescent="0.25">
      <c r="B22015" s="151"/>
      <c r="M22015" s="160"/>
    </row>
    <row r="22016" spans="2:13" x14ac:dyDescent="0.25">
      <c r="B22016" s="151"/>
      <c r="M22016" s="160"/>
    </row>
    <row r="22017" spans="2:13" x14ac:dyDescent="0.25">
      <c r="B22017" s="151"/>
      <c r="M22017" s="160"/>
    </row>
    <row r="22018" spans="2:13" x14ac:dyDescent="0.25">
      <c r="B22018" s="151"/>
      <c r="M22018" s="160"/>
    </row>
    <row r="22019" spans="2:13" x14ac:dyDescent="0.25">
      <c r="B22019" s="151"/>
      <c r="M22019" s="160"/>
    </row>
    <row r="22020" spans="2:13" x14ac:dyDescent="0.25">
      <c r="B22020" s="151"/>
      <c r="M22020" s="160"/>
    </row>
    <row r="22021" spans="2:13" x14ac:dyDescent="0.25">
      <c r="B22021" s="151"/>
      <c r="M22021" s="160"/>
    </row>
    <row r="22022" spans="2:13" x14ac:dyDescent="0.25">
      <c r="B22022" s="151"/>
      <c r="M22022" s="160"/>
    </row>
    <row r="22023" spans="2:13" x14ac:dyDescent="0.25">
      <c r="B22023" s="151"/>
      <c r="M22023" s="160"/>
    </row>
    <row r="22024" spans="2:13" x14ac:dyDescent="0.25">
      <c r="B22024" s="151"/>
      <c r="M22024" s="160"/>
    </row>
    <row r="22025" spans="2:13" x14ac:dyDescent="0.25">
      <c r="B22025" s="151"/>
      <c r="M22025" s="160"/>
    </row>
    <row r="22026" spans="2:13" x14ac:dyDescent="0.25">
      <c r="B22026" s="151"/>
      <c r="M22026" s="160"/>
    </row>
    <row r="22027" spans="2:13" x14ac:dyDescent="0.25">
      <c r="B22027" s="151"/>
      <c r="M22027" s="160"/>
    </row>
    <row r="22028" spans="2:13" x14ac:dyDescent="0.25">
      <c r="B22028" s="151"/>
      <c r="M22028" s="160"/>
    </row>
    <row r="22029" spans="2:13" x14ac:dyDescent="0.25">
      <c r="B22029" s="151"/>
      <c r="M22029" s="160"/>
    </row>
    <row r="22030" spans="2:13" x14ac:dyDescent="0.25">
      <c r="B22030" s="151"/>
      <c r="M22030" s="160"/>
    </row>
    <row r="22031" spans="2:13" x14ac:dyDescent="0.25">
      <c r="B22031" s="151"/>
      <c r="M22031" s="160"/>
    </row>
    <row r="22032" spans="2:13" x14ac:dyDescent="0.25">
      <c r="B22032" s="151"/>
      <c r="M22032" s="160"/>
    </row>
    <row r="22033" spans="2:13" x14ac:dyDescent="0.25">
      <c r="B22033" s="151"/>
      <c r="M22033" s="160"/>
    </row>
    <row r="22034" spans="2:13" x14ac:dyDescent="0.25">
      <c r="B22034" s="151"/>
      <c r="M22034" s="160"/>
    </row>
    <row r="22035" spans="2:13" x14ac:dyDescent="0.25">
      <c r="B22035" s="151"/>
      <c r="M22035" s="160"/>
    </row>
    <row r="22036" spans="2:13" x14ac:dyDescent="0.25">
      <c r="B22036" s="151"/>
      <c r="M22036" s="160"/>
    </row>
    <row r="22037" spans="2:13" x14ac:dyDescent="0.25">
      <c r="B22037" s="151"/>
      <c r="M22037" s="160"/>
    </row>
    <row r="22038" spans="2:13" x14ac:dyDescent="0.25">
      <c r="B22038" s="151"/>
      <c r="M22038" s="160"/>
    </row>
    <row r="22039" spans="2:13" x14ac:dyDescent="0.25">
      <c r="B22039" s="151"/>
      <c r="M22039" s="160"/>
    </row>
    <row r="22040" spans="2:13" x14ac:dyDescent="0.25">
      <c r="B22040" s="151"/>
      <c r="M22040" s="160"/>
    </row>
    <row r="22041" spans="2:13" x14ac:dyDescent="0.25">
      <c r="B22041" s="151"/>
      <c r="M22041" s="160"/>
    </row>
    <row r="22042" spans="2:13" x14ac:dyDescent="0.25">
      <c r="B22042" s="151"/>
      <c r="M22042" s="160"/>
    </row>
    <row r="22043" spans="2:13" x14ac:dyDescent="0.25">
      <c r="B22043" s="151"/>
      <c r="M22043" s="160"/>
    </row>
    <row r="22044" spans="2:13" x14ac:dyDescent="0.25">
      <c r="B22044" s="151"/>
      <c r="M22044" s="160"/>
    </row>
    <row r="22045" spans="2:13" x14ac:dyDescent="0.25">
      <c r="B22045" s="151"/>
      <c r="M22045" s="160"/>
    </row>
    <row r="22046" spans="2:13" x14ac:dyDescent="0.25">
      <c r="B22046" s="151"/>
      <c r="M22046" s="160"/>
    </row>
    <row r="22047" spans="2:13" x14ac:dyDescent="0.25">
      <c r="B22047" s="151"/>
      <c r="M22047" s="160"/>
    </row>
    <row r="22048" spans="2:13" x14ac:dyDescent="0.25">
      <c r="B22048" s="151"/>
      <c r="M22048" s="160"/>
    </row>
    <row r="22049" spans="2:13" x14ac:dyDescent="0.25">
      <c r="B22049" s="151"/>
      <c r="M22049" s="160"/>
    </row>
    <row r="22050" spans="2:13" x14ac:dyDescent="0.25">
      <c r="B22050" s="151"/>
      <c r="M22050" s="160"/>
    </row>
    <row r="22051" spans="2:13" x14ac:dyDescent="0.25">
      <c r="B22051" s="151"/>
      <c r="M22051" s="160"/>
    </row>
    <row r="22052" spans="2:13" x14ac:dyDescent="0.25">
      <c r="B22052" s="151"/>
      <c r="M22052" s="160"/>
    </row>
    <row r="22053" spans="2:13" x14ac:dyDescent="0.25">
      <c r="B22053" s="151"/>
      <c r="M22053" s="160"/>
    </row>
    <row r="22054" spans="2:13" x14ac:dyDescent="0.25">
      <c r="B22054" s="151"/>
      <c r="M22054" s="160"/>
    </row>
    <row r="22055" spans="2:13" x14ac:dyDescent="0.25">
      <c r="B22055" s="151"/>
      <c r="M22055" s="160"/>
    </row>
    <row r="22056" spans="2:13" x14ac:dyDescent="0.25">
      <c r="B22056" s="151"/>
      <c r="M22056" s="160"/>
    </row>
    <row r="22057" spans="2:13" x14ac:dyDescent="0.25">
      <c r="B22057" s="151"/>
      <c r="M22057" s="160"/>
    </row>
    <row r="22058" spans="2:13" x14ac:dyDescent="0.25">
      <c r="B22058" s="151"/>
      <c r="M22058" s="160"/>
    </row>
    <row r="22059" spans="2:13" x14ac:dyDescent="0.25">
      <c r="B22059" s="151"/>
      <c r="M22059" s="160"/>
    </row>
    <row r="22060" spans="2:13" x14ac:dyDescent="0.25">
      <c r="B22060" s="151"/>
      <c r="M22060" s="160"/>
    </row>
    <row r="22061" spans="2:13" x14ac:dyDescent="0.25">
      <c r="B22061" s="151"/>
      <c r="M22061" s="160"/>
    </row>
    <row r="22062" spans="2:13" x14ac:dyDescent="0.25">
      <c r="B22062" s="151"/>
      <c r="M22062" s="160"/>
    </row>
    <row r="22063" spans="2:13" x14ac:dyDescent="0.25">
      <c r="B22063" s="151"/>
      <c r="M22063" s="160"/>
    </row>
    <row r="22064" spans="2:13" x14ac:dyDescent="0.25">
      <c r="B22064" s="151"/>
      <c r="M22064" s="160"/>
    </row>
    <row r="22065" spans="2:13" x14ac:dyDescent="0.25">
      <c r="B22065" s="151"/>
      <c r="M22065" s="160"/>
    </row>
    <row r="22066" spans="2:13" x14ac:dyDescent="0.25">
      <c r="B22066" s="151"/>
      <c r="M22066" s="160"/>
    </row>
    <row r="22067" spans="2:13" x14ac:dyDescent="0.25">
      <c r="B22067" s="151"/>
      <c r="M22067" s="160"/>
    </row>
    <row r="22068" spans="2:13" x14ac:dyDescent="0.25">
      <c r="B22068" s="151"/>
      <c r="M22068" s="160"/>
    </row>
    <row r="22069" spans="2:13" x14ac:dyDescent="0.25">
      <c r="B22069" s="151"/>
      <c r="M22069" s="160"/>
    </row>
    <row r="22070" spans="2:13" x14ac:dyDescent="0.25">
      <c r="B22070" s="151"/>
      <c r="M22070" s="160"/>
    </row>
    <row r="22071" spans="2:13" x14ac:dyDescent="0.25">
      <c r="B22071" s="151"/>
      <c r="M22071" s="160"/>
    </row>
    <row r="22072" spans="2:13" x14ac:dyDescent="0.25">
      <c r="B22072" s="151"/>
      <c r="M22072" s="160"/>
    </row>
    <row r="22073" spans="2:13" x14ac:dyDescent="0.25">
      <c r="B22073" s="151"/>
      <c r="M22073" s="160"/>
    </row>
    <row r="22074" spans="2:13" x14ac:dyDescent="0.25">
      <c r="B22074" s="151"/>
      <c r="M22074" s="160"/>
    </row>
    <row r="22075" spans="2:13" x14ac:dyDescent="0.25">
      <c r="B22075" s="151"/>
      <c r="M22075" s="160"/>
    </row>
    <row r="22076" spans="2:13" x14ac:dyDescent="0.25">
      <c r="B22076" s="151"/>
      <c r="M22076" s="160"/>
    </row>
    <row r="22077" spans="2:13" x14ac:dyDescent="0.25">
      <c r="B22077" s="151"/>
      <c r="M22077" s="160"/>
    </row>
    <row r="22078" spans="2:13" x14ac:dyDescent="0.25">
      <c r="B22078" s="151"/>
      <c r="M22078" s="160"/>
    </row>
    <row r="22079" spans="2:13" x14ac:dyDescent="0.25">
      <c r="B22079" s="151"/>
      <c r="M22079" s="160"/>
    </row>
    <row r="22080" spans="2:13" x14ac:dyDescent="0.25">
      <c r="B22080" s="151"/>
      <c r="M22080" s="160"/>
    </row>
    <row r="22081" spans="2:13" x14ac:dyDescent="0.25">
      <c r="B22081" s="151"/>
      <c r="M22081" s="160"/>
    </row>
    <row r="22082" spans="2:13" x14ac:dyDescent="0.25">
      <c r="B22082" s="151"/>
      <c r="M22082" s="160"/>
    </row>
    <row r="22083" spans="2:13" x14ac:dyDescent="0.25">
      <c r="B22083" s="151"/>
      <c r="M22083" s="160"/>
    </row>
    <row r="22084" spans="2:13" x14ac:dyDescent="0.25">
      <c r="B22084" s="151"/>
      <c r="M22084" s="160"/>
    </row>
    <row r="22085" spans="2:13" x14ac:dyDescent="0.25">
      <c r="B22085" s="151"/>
      <c r="M22085" s="160"/>
    </row>
    <row r="22086" spans="2:13" x14ac:dyDescent="0.25">
      <c r="B22086" s="151"/>
      <c r="M22086" s="160"/>
    </row>
    <row r="22087" spans="2:13" x14ac:dyDescent="0.25">
      <c r="B22087" s="151"/>
      <c r="M22087" s="160"/>
    </row>
    <row r="22088" spans="2:13" x14ac:dyDescent="0.25">
      <c r="B22088" s="151"/>
      <c r="M22088" s="160"/>
    </row>
    <row r="22089" spans="2:13" x14ac:dyDescent="0.25">
      <c r="B22089" s="151"/>
      <c r="M22089" s="160"/>
    </row>
    <row r="22090" spans="2:13" x14ac:dyDescent="0.25">
      <c r="B22090" s="151"/>
      <c r="M22090" s="160"/>
    </row>
    <row r="22091" spans="2:13" x14ac:dyDescent="0.25">
      <c r="B22091" s="151"/>
      <c r="M22091" s="160"/>
    </row>
    <row r="22092" spans="2:13" x14ac:dyDescent="0.25">
      <c r="B22092" s="151"/>
      <c r="M22092" s="160"/>
    </row>
    <row r="22093" spans="2:13" x14ac:dyDescent="0.25">
      <c r="B22093" s="151"/>
      <c r="M22093" s="160"/>
    </row>
    <row r="22094" spans="2:13" x14ac:dyDescent="0.25">
      <c r="B22094" s="151"/>
      <c r="M22094" s="160"/>
    </row>
    <row r="22095" spans="2:13" x14ac:dyDescent="0.25">
      <c r="B22095" s="151"/>
      <c r="M22095" s="160"/>
    </row>
    <row r="22096" spans="2:13" x14ac:dyDescent="0.25">
      <c r="B22096" s="151"/>
      <c r="M22096" s="160"/>
    </row>
    <row r="22097" spans="2:13" x14ac:dyDescent="0.25">
      <c r="B22097" s="151"/>
      <c r="M22097" s="160"/>
    </row>
    <row r="22098" spans="2:13" x14ac:dyDescent="0.25">
      <c r="B22098" s="151"/>
      <c r="M22098" s="160"/>
    </row>
    <row r="22099" spans="2:13" x14ac:dyDescent="0.25">
      <c r="B22099" s="151"/>
      <c r="M22099" s="160"/>
    </row>
    <row r="22100" spans="2:13" x14ac:dyDescent="0.25">
      <c r="B22100" s="151"/>
      <c r="M22100" s="160"/>
    </row>
    <row r="22101" spans="2:13" x14ac:dyDescent="0.25">
      <c r="B22101" s="151"/>
      <c r="M22101" s="160"/>
    </row>
    <row r="22102" spans="2:13" x14ac:dyDescent="0.25">
      <c r="B22102" s="151"/>
      <c r="M22102" s="160"/>
    </row>
    <row r="22103" spans="2:13" x14ac:dyDescent="0.25">
      <c r="B22103" s="151"/>
      <c r="M22103" s="160"/>
    </row>
    <row r="22104" spans="2:13" x14ac:dyDescent="0.25">
      <c r="B22104" s="151"/>
      <c r="M22104" s="160"/>
    </row>
    <row r="22105" spans="2:13" x14ac:dyDescent="0.25">
      <c r="B22105" s="151"/>
      <c r="M22105" s="160"/>
    </row>
    <row r="22106" spans="2:13" x14ac:dyDescent="0.25">
      <c r="B22106" s="151"/>
      <c r="M22106" s="160"/>
    </row>
    <row r="22107" spans="2:13" x14ac:dyDescent="0.25">
      <c r="B22107" s="151"/>
      <c r="M22107" s="160"/>
    </row>
    <row r="22108" spans="2:13" x14ac:dyDescent="0.25">
      <c r="B22108" s="151"/>
      <c r="M22108" s="160"/>
    </row>
    <row r="22109" spans="2:13" x14ac:dyDescent="0.25">
      <c r="B22109" s="151"/>
      <c r="M22109" s="160"/>
    </row>
    <row r="22110" spans="2:13" x14ac:dyDescent="0.25">
      <c r="B22110" s="151"/>
      <c r="M22110" s="160"/>
    </row>
    <row r="22111" spans="2:13" x14ac:dyDescent="0.25">
      <c r="B22111" s="151"/>
      <c r="M22111" s="160"/>
    </row>
    <row r="22112" spans="2:13" x14ac:dyDescent="0.25">
      <c r="B22112" s="151"/>
      <c r="M22112" s="160"/>
    </row>
    <row r="22113" spans="2:13" x14ac:dyDescent="0.25">
      <c r="B22113" s="151"/>
      <c r="M22113" s="160"/>
    </row>
    <row r="22114" spans="2:13" x14ac:dyDescent="0.25">
      <c r="B22114" s="151"/>
      <c r="M22114" s="160"/>
    </row>
    <row r="22115" spans="2:13" x14ac:dyDescent="0.25">
      <c r="B22115" s="151"/>
      <c r="M22115" s="160"/>
    </row>
    <row r="22116" spans="2:13" x14ac:dyDescent="0.25">
      <c r="B22116" s="151"/>
      <c r="M22116" s="160"/>
    </row>
    <row r="22117" spans="2:13" x14ac:dyDescent="0.25">
      <c r="B22117" s="151"/>
      <c r="M22117" s="160"/>
    </row>
    <row r="22118" spans="2:13" x14ac:dyDescent="0.25">
      <c r="B22118" s="151"/>
      <c r="M22118" s="160"/>
    </row>
    <row r="22119" spans="2:13" x14ac:dyDescent="0.25">
      <c r="B22119" s="151"/>
      <c r="M22119" s="160"/>
    </row>
    <row r="22120" spans="2:13" x14ac:dyDescent="0.25">
      <c r="B22120" s="151"/>
      <c r="M22120" s="160"/>
    </row>
    <row r="22121" spans="2:13" x14ac:dyDescent="0.25">
      <c r="B22121" s="151"/>
      <c r="M22121" s="160"/>
    </row>
    <row r="22122" spans="2:13" x14ac:dyDescent="0.25">
      <c r="B22122" s="151"/>
      <c r="M22122" s="160"/>
    </row>
    <row r="22123" spans="2:13" x14ac:dyDescent="0.25">
      <c r="B22123" s="151"/>
      <c r="M22123" s="160"/>
    </row>
    <row r="22124" spans="2:13" x14ac:dyDescent="0.25">
      <c r="B22124" s="151"/>
      <c r="M22124" s="160"/>
    </row>
    <row r="22125" spans="2:13" x14ac:dyDescent="0.25">
      <c r="B22125" s="151"/>
      <c r="M22125" s="160"/>
    </row>
    <row r="22126" spans="2:13" x14ac:dyDescent="0.25">
      <c r="B22126" s="151"/>
      <c r="M22126" s="160"/>
    </row>
    <row r="22127" spans="2:13" x14ac:dyDescent="0.25">
      <c r="B22127" s="151"/>
      <c r="M22127" s="160"/>
    </row>
    <row r="22128" spans="2:13" x14ac:dyDescent="0.25">
      <c r="B22128" s="151"/>
      <c r="M22128" s="160"/>
    </row>
    <row r="22129" spans="2:13" x14ac:dyDescent="0.25">
      <c r="B22129" s="151"/>
      <c r="M22129" s="160"/>
    </row>
    <row r="22130" spans="2:13" x14ac:dyDescent="0.25">
      <c r="B22130" s="151"/>
      <c r="M22130" s="160"/>
    </row>
    <row r="22131" spans="2:13" x14ac:dyDescent="0.25">
      <c r="B22131" s="151"/>
      <c r="M22131" s="160"/>
    </row>
    <row r="22132" spans="2:13" x14ac:dyDescent="0.25">
      <c r="B22132" s="151"/>
      <c r="M22132" s="160"/>
    </row>
    <row r="22133" spans="2:13" x14ac:dyDescent="0.25">
      <c r="B22133" s="151"/>
      <c r="M22133" s="160"/>
    </row>
    <row r="22134" spans="2:13" x14ac:dyDescent="0.25">
      <c r="B22134" s="151"/>
      <c r="M22134" s="160"/>
    </row>
    <row r="22135" spans="2:13" x14ac:dyDescent="0.25">
      <c r="B22135" s="151"/>
      <c r="M22135" s="160"/>
    </row>
    <row r="22136" spans="2:13" x14ac:dyDescent="0.25">
      <c r="B22136" s="151"/>
      <c r="M22136" s="160"/>
    </row>
    <row r="22137" spans="2:13" x14ac:dyDescent="0.25">
      <c r="B22137" s="151"/>
      <c r="M22137" s="160"/>
    </row>
    <row r="22138" spans="2:13" x14ac:dyDescent="0.25">
      <c r="B22138" s="151"/>
      <c r="M22138" s="160"/>
    </row>
    <row r="22139" spans="2:13" x14ac:dyDescent="0.25">
      <c r="B22139" s="151"/>
      <c r="M22139" s="160"/>
    </row>
    <row r="22140" spans="2:13" x14ac:dyDescent="0.25">
      <c r="B22140" s="151"/>
      <c r="M22140" s="160"/>
    </row>
    <row r="22141" spans="2:13" x14ac:dyDescent="0.25">
      <c r="B22141" s="151"/>
      <c r="M22141" s="160"/>
    </row>
    <row r="22142" spans="2:13" x14ac:dyDescent="0.25">
      <c r="B22142" s="151"/>
      <c r="M22142" s="160"/>
    </row>
    <row r="22143" spans="2:13" x14ac:dyDescent="0.25">
      <c r="B22143" s="151"/>
      <c r="M22143" s="160"/>
    </row>
    <row r="22144" spans="2:13" x14ac:dyDescent="0.25">
      <c r="B22144" s="151"/>
      <c r="M22144" s="160"/>
    </row>
    <row r="22145" spans="2:13" x14ac:dyDescent="0.25">
      <c r="B22145" s="151"/>
      <c r="M22145" s="160"/>
    </row>
    <row r="22146" spans="2:13" x14ac:dyDescent="0.25">
      <c r="B22146" s="151"/>
      <c r="M22146" s="160"/>
    </row>
    <row r="22147" spans="2:13" x14ac:dyDescent="0.25">
      <c r="B22147" s="151"/>
      <c r="M22147" s="160"/>
    </row>
    <row r="22148" spans="2:13" x14ac:dyDescent="0.25">
      <c r="B22148" s="151"/>
      <c r="M22148" s="160"/>
    </row>
    <row r="22149" spans="2:13" x14ac:dyDescent="0.25">
      <c r="B22149" s="151"/>
      <c r="M22149" s="160"/>
    </row>
    <row r="22150" spans="2:13" x14ac:dyDescent="0.25">
      <c r="B22150" s="151"/>
      <c r="M22150" s="160"/>
    </row>
    <row r="22151" spans="2:13" x14ac:dyDescent="0.25">
      <c r="B22151" s="151"/>
      <c r="M22151" s="160"/>
    </row>
    <row r="22152" spans="2:13" x14ac:dyDescent="0.25">
      <c r="B22152" s="151"/>
      <c r="M22152" s="160"/>
    </row>
    <row r="22153" spans="2:13" x14ac:dyDescent="0.25">
      <c r="B22153" s="151"/>
      <c r="M22153" s="160"/>
    </row>
    <row r="22154" spans="2:13" x14ac:dyDescent="0.25">
      <c r="B22154" s="151"/>
      <c r="M22154" s="160"/>
    </row>
    <row r="22155" spans="2:13" x14ac:dyDescent="0.25">
      <c r="B22155" s="151"/>
      <c r="M22155" s="160"/>
    </row>
    <row r="22156" spans="2:13" x14ac:dyDescent="0.25">
      <c r="B22156" s="151"/>
      <c r="M22156" s="160"/>
    </row>
    <row r="22157" spans="2:13" x14ac:dyDescent="0.25">
      <c r="B22157" s="151"/>
      <c r="M22157" s="160"/>
    </row>
    <row r="22158" spans="2:13" x14ac:dyDescent="0.25">
      <c r="B22158" s="151"/>
      <c r="M22158" s="160"/>
    </row>
    <row r="22159" spans="2:13" x14ac:dyDescent="0.25">
      <c r="B22159" s="151"/>
      <c r="M22159" s="160"/>
    </row>
    <row r="22160" spans="2:13" x14ac:dyDescent="0.25">
      <c r="B22160" s="151"/>
      <c r="M22160" s="160"/>
    </row>
    <row r="22161" spans="2:13" x14ac:dyDescent="0.25">
      <c r="B22161" s="151"/>
      <c r="M22161" s="160"/>
    </row>
    <row r="22162" spans="2:13" x14ac:dyDescent="0.25">
      <c r="B22162" s="151"/>
      <c r="M22162" s="160"/>
    </row>
    <row r="22163" spans="2:13" x14ac:dyDescent="0.25">
      <c r="B22163" s="151"/>
      <c r="M22163" s="160"/>
    </row>
    <row r="22164" spans="2:13" x14ac:dyDescent="0.25">
      <c r="B22164" s="151"/>
      <c r="M22164" s="160"/>
    </row>
    <row r="22165" spans="2:13" x14ac:dyDescent="0.25">
      <c r="B22165" s="151"/>
      <c r="M22165" s="160"/>
    </row>
    <row r="22166" spans="2:13" x14ac:dyDescent="0.25">
      <c r="B22166" s="151"/>
      <c r="M22166" s="160"/>
    </row>
    <row r="22167" spans="2:13" x14ac:dyDescent="0.25">
      <c r="B22167" s="151"/>
      <c r="M22167" s="160"/>
    </row>
    <row r="22168" spans="2:13" x14ac:dyDescent="0.25">
      <c r="B22168" s="151"/>
      <c r="M22168" s="160"/>
    </row>
    <row r="22169" spans="2:13" x14ac:dyDescent="0.25">
      <c r="B22169" s="151"/>
      <c r="M22169" s="160"/>
    </row>
    <row r="22170" spans="2:13" x14ac:dyDescent="0.25">
      <c r="B22170" s="151"/>
      <c r="M22170" s="160"/>
    </row>
    <row r="22171" spans="2:13" x14ac:dyDescent="0.25">
      <c r="B22171" s="151"/>
      <c r="M22171" s="160"/>
    </row>
    <row r="22172" spans="2:13" x14ac:dyDescent="0.25">
      <c r="B22172" s="151"/>
      <c r="M22172" s="160"/>
    </row>
    <row r="22173" spans="2:13" x14ac:dyDescent="0.25">
      <c r="B22173" s="151"/>
      <c r="M22173" s="160"/>
    </row>
    <row r="22174" spans="2:13" x14ac:dyDescent="0.25">
      <c r="B22174" s="151"/>
      <c r="M22174" s="160"/>
    </row>
    <row r="22175" spans="2:13" x14ac:dyDescent="0.25">
      <c r="B22175" s="151"/>
      <c r="M22175" s="160"/>
    </row>
    <row r="22176" spans="2:13" x14ac:dyDescent="0.25">
      <c r="B22176" s="151"/>
      <c r="M22176" s="160"/>
    </row>
    <row r="22177" spans="2:13" x14ac:dyDescent="0.25">
      <c r="B22177" s="151"/>
      <c r="M22177" s="160"/>
    </row>
    <row r="22178" spans="2:13" x14ac:dyDescent="0.25">
      <c r="B22178" s="151"/>
      <c r="M22178" s="160"/>
    </row>
    <row r="22179" spans="2:13" x14ac:dyDescent="0.25">
      <c r="B22179" s="151"/>
      <c r="M22179" s="160"/>
    </row>
    <row r="22180" spans="2:13" x14ac:dyDescent="0.25">
      <c r="B22180" s="151"/>
      <c r="M22180" s="160"/>
    </row>
    <row r="22181" spans="2:13" x14ac:dyDescent="0.25">
      <c r="B22181" s="151"/>
      <c r="M22181" s="160"/>
    </row>
    <row r="22182" spans="2:13" x14ac:dyDescent="0.25">
      <c r="B22182" s="151"/>
      <c r="M22182" s="160"/>
    </row>
    <row r="22183" spans="2:13" x14ac:dyDescent="0.25">
      <c r="B22183" s="151"/>
      <c r="M22183" s="160"/>
    </row>
    <row r="22184" spans="2:13" x14ac:dyDescent="0.25">
      <c r="B22184" s="151"/>
      <c r="M22184" s="160"/>
    </row>
    <row r="22185" spans="2:13" x14ac:dyDescent="0.25">
      <c r="B22185" s="151"/>
      <c r="M22185" s="160"/>
    </row>
    <row r="22186" spans="2:13" x14ac:dyDescent="0.25">
      <c r="B22186" s="151"/>
      <c r="M22186" s="160"/>
    </row>
    <row r="22187" spans="2:13" x14ac:dyDescent="0.25">
      <c r="B22187" s="151"/>
      <c r="M22187" s="160"/>
    </row>
    <row r="22188" spans="2:13" x14ac:dyDescent="0.25">
      <c r="B22188" s="151"/>
      <c r="M22188" s="160"/>
    </row>
    <row r="22189" spans="2:13" x14ac:dyDescent="0.25">
      <c r="B22189" s="151"/>
      <c r="M22189" s="160"/>
    </row>
    <row r="22190" spans="2:13" x14ac:dyDescent="0.25">
      <c r="B22190" s="151"/>
      <c r="M22190" s="160"/>
    </row>
    <row r="22191" spans="2:13" x14ac:dyDescent="0.25">
      <c r="B22191" s="151"/>
      <c r="M22191" s="160"/>
    </row>
    <row r="22192" spans="2:13" x14ac:dyDescent="0.25">
      <c r="B22192" s="151"/>
      <c r="M22192" s="160"/>
    </row>
    <row r="22193" spans="2:13" x14ac:dyDescent="0.25">
      <c r="B22193" s="151"/>
      <c r="M22193" s="160"/>
    </row>
    <row r="22194" spans="2:13" x14ac:dyDescent="0.25">
      <c r="B22194" s="151"/>
      <c r="M22194" s="160"/>
    </row>
    <row r="22195" spans="2:13" x14ac:dyDescent="0.25">
      <c r="B22195" s="151"/>
      <c r="M22195" s="160"/>
    </row>
    <row r="22196" spans="2:13" x14ac:dyDescent="0.25">
      <c r="B22196" s="151"/>
      <c r="M22196" s="160"/>
    </row>
    <row r="22197" spans="2:13" x14ac:dyDescent="0.25">
      <c r="B22197" s="151"/>
      <c r="M22197" s="160"/>
    </row>
    <row r="22198" spans="2:13" x14ac:dyDescent="0.25">
      <c r="B22198" s="151"/>
      <c r="M22198" s="160"/>
    </row>
    <row r="22199" spans="2:13" x14ac:dyDescent="0.25">
      <c r="B22199" s="151"/>
      <c r="M22199" s="160"/>
    </row>
    <row r="22200" spans="2:13" x14ac:dyDescent="0.25">
      <c r="B22200" s="151"/>
      <c r="M22200" s="160"/>
    </row>
    <row r="22201" spans="2:13" x14ac:dyDescent="0.25">
      <c r="B22201" s="151"/>
      <c r="M22201" s="160"/>
    </row>
    <row r="22202" spans="2:13" x14ac:dyDescent="0.25">
      <c r="B22202" s="151"/>
      <c r="M22202" s="160"/>
    </row>
    <row r="22203" spans="2:13" x14ac:dyDescent="0.25">
      <c r="B22203" s="151"/>
      <c r="M22203" s="160"/>
    </row>
    <row r="22204" spans="2:13" x14ac:dyDescent="0.25">
      <c r="B22204" s="151"/>
      <c r="M22204" s="160"/>
    </row>
    <row r="22205" spans="2:13" x14ac:dyDescent="0.25">
      <c r="B22205" s="151"/>
      <c r="M22205" s="160"/>
    </row>
    <row r="22206" spans="2:13" x14ac:dyDescent="0.25">
      <c r="B22206" s="151"/>
      <c r="M22206" s="160"/>
    </row>
    <row r="22207" spans="2:13" x14ac:dyDescent="0.25">
      <c r="B22207" s="151"/>
      <c r="M22207" s="160"/>
    </row>
    <row r="22208" spans="2:13" x14ac:dyDescent="0.25">
      <c r="B22208" s="151"/>
      <c r="M22208" s="160"/>
    </row>
    <row r="22209" spans="2:13" x14ac:dyDescent="0.25">
      <c r="B22209" s="151"/>
      <c r="M22209" s="160"/>
    </row>
    <row r="22210" spans="2:13" x14ac:dyDescent="0.25">
      <c r="B22210" s="151"/>
      <c r="M22210" s="160"/>
    </row>
    <row r="22211" spans="2:13" x14ac:dyDescent="0.25">
      <c r="B22211" s="151"/>
      <c r="M22211" s="160"/>
    </row>
    <row r="22212" spans="2:13" x14ac:dyDescent="0.25">
      <c r="B22212" s="151"/>
      <c r="M22212" s="160"/>
    </row>
    <row r="22213" spans="2:13" x14ac:dyDescent="0.25">
      <c r="B22213" s="151"/>
      <c r="M22213" s="160"/>
    </row>
    <row r="22214" spans="2:13" x14ac:dyDescent="0.25">
      <c r="B22214" s="151"/>
      <c r="M22214" s="160"/>
    </row>
    <row r="22215" spans="2:13" x14ac:dyDescent="0.25">
      <c r="B22215" s="151"/>
      <c r="M22215" s="160"/>
    </row>
    <row r="22216" spans="2:13" x14ac:dyDescent="0.25">
      <c r="B22216" s="151"/>
      <c r="M22216" s="160"/>
    </row>
    <row r="22217" spans="2:13" x14ac:dyDescent="0.25">
      <c r="B22217" s="151"/>
      <c r="M22217" s="160"/>
    </row>
    <row r="22218" spans="2:13" x14ac:dyDescent="0.25">
      <c r="B22218" s="151"/>
      <c r="M22218" s="160"/>
    </row>
    <row r="22219" spans="2:13" x14ac:dyDescent="0.25">
      <c r="B22219" s="151"/>
      <c r="M22219" s="160"/>
    </row>
    <row r="22220" spans="2:13" x14ac:dyDescent="0.25">
      <c r="B22220" s="151"/>
      <c r="M22220" s="160"/>
    </row>
    <row r="22221" spans="2:13" x14ac:dyDescent="0.25">
      <c r="B22221" s="151"/>
      <c r="M22221" s="160"/>
    </row>
    <row r="22222" spans="2:13" x14ac:dyDescent="0.25">
      <c r="B22222" s="151"/>
      <c r="M22222" s="160"/>
    </row>
    <row r="22223" spans="2:13" x14ac:dyDescent="0.25">
      <c r="B22223" s="151"/>
      <c r="M22223" s="160"/>
    </row>
    <row r="22224" spans="2:13" x14ac:dyDescent="0.25">
      <c r="B22224" s="151"/>
      <c r="M22224" s="160"/>
    </row>
    <row r="22225" spans="2:13" x14ac:dyDescent="0.25">
      <c r="B22225" s="151"/>
      <c r="M22225" s="160"/>
    </row>
    <row r="22226" spans="2:13" x14ac:dyDescent="0.25">
      <c r="B22226" s="151"/>
      <c r="M22226" s="160"/>
    </row>
    <row r="22227" spans="2:13" x14ac:dyDescent="0.25">
      <c r="B22227" s="151"/>
      <c r="M22227" s="160"/>
    </row>
    <row r="22228" spans="2:13" x14ac:dyDescent="0.25">
      <c r="B22228" s="151"/>
      <c r="M22228" s="160"/>
    </row>
    <row r="22229" spans="2:13" x14ac:dyDescent="0.25">
      <c r="B22229" s="151"/>
      <c r="M22229" s="160"/>
    </row>
    <row r="22230" spans="2:13" x14ac:dyDescent="0.25">
      <c r="B22230" s="151"/>
      <c r="M22230" s="160"/>
    </row>
    <row r="22231" spans="2:13" x14ac:dyDescent="0.25">
      <c r="B22231" s="151"/>
      <c r="M22231" s="160"/>
    </row>
    <row r="22232" spans="2:13" x14ac:dyDescent="0.25">
      <c r="B22232" s="151"/>
      <c r="M22232" s="160"/>
    </row>
    <row r="22233" spans="2:13" x14ac:dyDescent="0.25">
      <c r="B22233" s="151"/>
      <c r="M22233" s="160"/>
    </row>
    <row r="22234" spans="2:13" x14ac:dyDescent="0.25">
      <c r="B22234" s="151"/>
      <c r="M22234" s="160"/>
    </row>
    <row r="22235" spans="2:13" x14ac:dyDescent="0.25">
      <c r="B22235" s="151"/>
      <c r="M22235" s="160"/>
    </row>
    <row r="22236" spans="2:13" x14ac:dyDescent="0.25">
      <c r="B22236" s="151"/>
      <c r="M22236" s="160"/>
    </row>
    <row r="22237" spans="2:13" x14ac:dyDescent="0.25">
      <c r="B22237" s="151"/>
      <c r="M22237" s="160"/>
    </row>
    <row r="22238" spans="2:13" x14ac:dyDescent="0.25">
      <c r="B22238" s="151"/>
      <c r="M22238" s="160"/>
    </row>
    <row r="22239" spans="2:13" x14ac:dyDescent="0.25">
      <c r="B22239" s="151"/>
      <c r="M22239" s="160"/>
    </row>
    <row r="22240" spans="2:13" x14ac:dyDescent="0.25">
      <c r="B22240" s="151"/>
      <c r="M22240" s="160"/>
    </row>
    <row r="22241" spans="2:13" x14ac:dyDescent="0.25">
      <c r="B22241" s="151"/>
      <c r="M22241" s="160"/>
    </row>
    <row r="22242" spans="2:13" x14ac:dyDescent="0.25">
      <c r="B22242" s="151"/>
      <c r="M22242" s="160"/>
    </row>
    <row r="22243" spans="2:13" x14ac:dyDescent="0.25">
      <c r="B22243" s="151"/>
      <c r="M22243" s="160"/>
    </row>
    <row r="22244" spans="2:13" x14ac:dyDescent="0.25">
      <c r="B22244" s="151"/>
      <c r="M22244" s="160"/>
    </row>
    <row r="22245" spans="2:13" x14ac:dyDescent="0.25">
      <c r="B22245" s="151"/>
      <c r="M22245" s="160"/>
    </row>
    <row r="22246" spans="2:13" x14ac:dyDescent="0.25">
      <c r="B22246" s="151"/>
      <c r="M22246" s="160"/>
    </row>
    <row r="22247" spans="2:13" x14ac:dyDescent="0.25">
      <c r="B22247" s="151"/>
      <c r="M22247" s="160"/>
    </row>
    <row r="22248" spans="2:13" x14ac:dyDescent="0.25">
      <c r="B22248" s="151"/>
      <c r="M22248" s="160"/>
    </row>
    <row r="22249" spans="2:13" x14ac:dyDescent="0.25">
      <c r="B22249" s="151"/>
      <c r="M22249" s="160"/>
    </row>
    <row r="22250" spans="2:13" x14ac:dyDescent="0.25">
      <c r="B22250" s="151"/>
      <c r="M22250" s="160"/>
    </row>
    <row r="22251" spans="2:13" x14ac:dyDescent="0.25">
      <c r="B22251" s="151"/>
      <c r="M22251" s="160"/>
    </row>
    <row r="22252" spans="2:13" x14ac:dyDescent="0.25">
      <c r="B22252" s="151"/>
      <c r="M22252" s="160"/>
    </row>
    <row r="22253" spans="2:13" x14ac:dyDescent="0.25">
      <c r="B22253" s="151"/>
      <c r="M22253" s="160"/>
    </row>
    <row r="22254" spans="2:13" x14ac:dyDescent="0.25">
      <c r="B22254" s="151"/>
      <c r="M22254" s="160"/>
    </row>
    <row r="22255" spans="2:13" x14ac:dyDescent="0.25">
      <c r="B22255" s="151"/>
      <c r="M22255" s="160"/>
    </row>
    <row r="22256" spans="2:13" x14ac:dyDescent="0.25">
      <c r="B22256" s="151"/>
      <c r="M22256" s="160"/>
    </row>
    <row r="22257" spans="2:13" x14ac:dyDescent="0.25">
      <c r="B22257" s="151"/>
      <c r="M22257" s="160"/>
    </row>
    <row r="22258" spans="2:13" x14ac:dyDescent="0.25">
      <c r="B22258" s="151"/>
      <c r="M22258" s="160"/>
    </row>
    <row r="22259" spans="2:13" x14ac:dyDescent="0.25">
      <c r="B22259" s="151"/>
      <c r="M22259" s="160"/>
    </row>
    <row r="22260" spans="2:13" x14ac:dyDescent="0.25">
      <c r="B22260" s="151"/>
      <c r="M22260" s="160"/>
    </row>
    <row r="22261" spans="2:13" x14ac:dyDescent="0.25">
      <c r="B22261" s="151"/>
      <c r="M22261" s="160"/>
    </row>
    <row r="22262" spans="2:13" x14ac:dyDescent="0.25">
      <c r="B22262" s="151"/>
      <c r="M22262" s="160"/>
    </row>
    <row r="22263" spans="2:13" x14ac:dyDescent="0.25">
      <c r="B22263" s="151"/>
      <c r="M22263" s="160"/>
    </row>
    <row r="22264" spans="2:13" x14ac:dyDescent="0.25">
      <c r="B22264" s="151"/>
      <c r="M22264" s="160"/>
    </row>
    <row r="22265" spans="2:13" x14ac:dyDescent="0.25">
      <c r="B22265" s="151"/>
      <c r="M22265" s="160"/>
    </row>
    <row r="22266" spans="2:13" x14ac:dyDescent="0.25">
      <c r="B22266" s="151"/>
      <c r="M22266" s="160"/>
    </row>
    <row r="22267" spans="2:13" x14ac:dyDescent="0.25">
      <c r="B22267" s="151"/>
      <c r="M22267" s="160"/>
    </row>
    <row r="22268" spans="2:13" x14ac:dyDescent="0.25">
      <c r="B22268" s="151"/>
      <c r="M22268" s="160"/>
    </row>
    <row r="22269" spans="2:13" x14ac:dyDescent="0.25">
      <c r="B22269" s="151"/>
      <c r="M22269" s="160"/>
    </row>
    <row r="22270" spans="2:13" x14ac:dyDescent="0.25">
      <c r="B22270" s="151"/>
      <c r="M22270" s="160"/>
    </row>
    <row r="22271" spans="2:13" x14ac:dyDescent="0.25">
      <c r="B22271" s="151"/>
      <c r="M22271" s="160"/>
    </row>
    <row r="22272" spans="2:13" x14ac:dyDescent="0.25">
      <c r="B22272" s="151"/>
      <c r="M22272" s="160"/>
    </row>
    <row r="22273" spans="2:13" x14ac:dyDescent="0.25">
      <c r="B22273" s="151"/>
      <c r="M22273" s="160"/>
    </row>
    <row r="22274" spans="2:13" x14ac:dyDescent="0.25">
      <c r="B22274" s="151"/>
      <c r="M22274" s="160"/>
    </row>
    <row r="22275" spans="2:13" x14ac:dyDescent="0.25">
      <c r="B22275" s="151"/>
      <c r="M22275" s="160"/>
    </row>
    <row r="22276" spans="2:13" x14ac:dyDescent="0.25">
      <c r="B22276" s="151"/>
      <c r="M22276" s="160"/>
    </row>
    <row r="22277" spans="2:13" x14ac:dyDescent="0.25">
      <c r="B22277" s="151"/>
      <c r="M22277" s="160"/>
    </row>
    <row r="22278" spans="2:13" x14ac:dyDescent="0.25">
      <c r="B22278" s="151"/>
      <c r="M22278" s="160"/>
    </row>
    <row r="22279" spans="2:13" x14ac:dyDescent="0.25">
      <c r="B22279" s="151"/>
      <c r="M22279" s="160"/>
    </row>
    <row r="22280" spans="2:13" x14ac:dyDescent="0.25">
      <c r="B22280" s="151"/>
      <c r="M22280" s="160"/>
    </row>
    <row r="22281" spans="2:13" x14ac:dyDescent="0.25">
      <c r="B22281" s="151"/>
      <c r="M22281" s="160"/>
    </row>
    <row r="22282" spans="2:13" x14ac:dyDescent="0.25">
      <c r="B22282" s="151"/>
      <c r="M22282" s="160"/>
    </row>
    <row r="22283" spans="2:13" x14ac:dyDescent="0.25">
      <c r="B22283" s="151"/>
      <c r="M22283" s="160"/>
    </row>
    <row r="22284" spans="2:13" x14ac:dyDescent="0.25">
      <c r="B22284" s="151"/>
      <c r="M22284" s="160"/>
    </row>
    <row r="22285" spans="2:13" x14ac:dyDescent="0.25">
      <c r="B22285" s="151"/>
      <c r="M22285" s="160"/>
    </row>
    <row r="22286" spans="2:13" x14ac:dyDescent="0.25">
      <c r="B22286" s="151"/>
      <c r="M22286" s="160"/>
    </row>
    <row r="22287" spans="2:13" x14ac:dyDescent="0.25">
      <c r="B22287" s="151"/>
      <c r="M22287" s="160"/>
    </row>
    <row r="22288" spans="2:13" x14ac:dyDescent="0.25">
      <c r="B22288" s="151"/>
      <c r="M22288" s="160"/>
    </row>
    <row r="22289" spans="2:13" x14ac:dyDescent="0.25">
      <c r="B22289" s="151"/>
      <c r="M22289" s="160"/>
    </row>
    <row r="22290" spans="2:13" x14ac:dyDescent="0.25">
      <c r="B22290" s="151"/>
      <c r="M22290" s="160"/>
    </row>
    <row r="22291" spans="2:13" x14ac:dyDescent="0.25">
      <c r="B22291" s="151"/>
      <c r="M22291" s="160"/>
    </row>
    <row r="22292" spans="2:13" x14ac:dyDescent="0.25">
      <c r="B22292" s="151"/>
      <c r="M22292" s="160"/>
    </row>
    <row r="22293" spans="2:13" x14ac:dyDescent="0.25">
      <c r="B22293" s="151"/>
      <c r="M22293" s="160"/>
    </row>
    <row r="22294" spans="2:13" x14ac:dyDescent="0.25">
      <c r="B22294" s="151"/>
      <c r="M22294" s="160"/>
    </row>
    <row r="22295" spans="2:13" x14ac:dyDescent="0.25">
      <c r="B22295" s="151"/>
      <c r="M22295" s="160"/>
    </row>
    <row r="22296" spans="2:13" x14ac:dyDescent="0.25">
      <c r="B22296" s="151"/>
      <c r="M22296" s="160"/>
    </row>
    <row r="22297" spans="2:13" x14ac:dyDescent="0.25">
      <c r="B22297" s="151"/>
      <c r="M22297" s="160"/>
    </row>
    <row r="22298" spans="2:13" x14ac:dyDescent="0.25">
      <c r="B22298" s="151"/>
      <c r="M22298" s="160"/>
    </row>
    <row r="22299" spans="2:13" x14ac:dyDescent="0.25">
      <c r="B22299" s="151"/>
      <c r="M22299" s="160"/>
    </row>
    <row r="22300" spans="2:13" x14ac:dyDescent="0.25">
      <c r="B22300" s="151"/>
      <c r="M22300" s="160"/>
    </row>
    <row r="22301" spans="2:13" x14ac:dyDescent="0.25">
      <c r="B22301" s="151"/>
      <c r="M22301" s="160"/>
    </row>
    <row r="22302" spans="2:13" x14ac:dyDescent="0.25">
      <c r="B22302" s="151"/>
      <c r="M22302" s="160"/>
    </row>
    <row r="22303" spans="2:13" x14ac:dyDescent="0.25">
      <c r="B22303" s="151"/>
      <c r="M22303" s="160"/>
    </row>
    <row r="22304" spans="2:13" x14ac:dyDescent="0.25">
      <c r="B22304" s="151"/>
      <c r="M22304" s="160"/>
    </row>
    <row r="22305" spans="2:13" x14ac:dyDescent="0.25">
      <c r="B22305" s="151"/>
      <c r="M22305" s="160"/>
    </row>
    <row r="22306" spans="2:13" x14ac:dyDescent="0.25">
      <c r="B22306" s="151"/>
      <c r="M22306" s="160"/>
    </row>
    <row r="22307" spans="2:13" x14ac:dyDescent="0.25">
      <c r="B22307" s="151"/>
      <c r="M22307" s="160"/>
    </row>
    <row r="22308" spans="2:13" x14ac:dyDescent="0.25">
      <c r="B22308" s="151"/>
      <c r="M22308" s="160"/>
    </row>
    <row r="22309" spans="2:13" x14ac:dyDescent="0.25">
      <c r="B22309" s="151"/>
      <c r="M22309" s="160"/>
    </row>
    <row r="22310" spans="2:13" x14ac:dyDescent="0.25">
      <c r="B22310" s="151"/>
      <c r="M22310" s="160"/>
    </row>
    <row r="22311" spans="2:13" x14ac:dyDescent="0.25">
      <c r="B22311" s="151"/>
      <c r="M22311" s="160"/>
    </row>
    <row r="22312" spans="2:13" x14ac:dyDescent="0.25">
      <c r="B22312" s="151"/>
      <c r="M22312" s="160"/>
    </row>
    <row r="22313" spans="2:13" x14ac:dyDescent="0.25">
      <c r="B22313" s="151"/>
      <c r="M22313" s="160"/>
    </row>
    <row r="22314" spans="2:13" x14ac:dyDescent="0.25">
      <c r="B22314" s="151"/>
      <c r="M22314" s="160"/>
    </row>
    <row r="22315" spans="2:13" x14ac:dyDescent="0.25">
      <c r="B22315" s="151"/>
      <c r="M22315" s="160"/>
    </row>
    <row r="22316" spans="2:13" x14ac:dyDescent="0.25">
      <c r="B22316" s="151"/>
      <c r="M22316" s="160"/>
    </row>
    <row r="22317" spans="2:13" x14ac:dyDescent="0.25">
      <c r="B22317" s="151"/>
      <c r="M22317" s="160"/>
    </row>
    <row r="22318" spans="2:13" x14ac:dyDescent="0.25">
      <c r="B22318" s="151"/>
      <c r="M22318" s="160"/>
    </row>
    <row r="22319" spans="2:13" x14ac:dyDescent="0.25">
      <c r="B22319" s="151"/>
      <c r="M22319" s="160"/>
    </row>
    <row r="22320" spans="2:13" x14ac:dyDescent="0.25">
      <c r="B22320" s="151"/>
      <c r="M22320" s="160"/>
    </row>
    <row r="22321" spans="2:13" x14ac:dyDescent="0.25">
      <c r="B22321" s="151"/>
      <c r="M22321" s="160"/>
    </row>
    <row r="22322" spans="2:13" x14ac:dyDescent="0.25">
      <c r="B22322" s="151"/>
      <c r="M22322" s="160"/>
    </row>
    <row r="22323" spans="2:13" x14ac:dyDescent="0.25">
      <c r="B22323" s="151"/>
      <c r="M22323" s="160"/>
    </row>
    <row r="22324" spans="2:13" x14ac:dyDescent="0.25">
      <c r="B22324" s="151"/>
      <c r="M22324" s="160"/>
    </row>
    <row r="22325" spans="2:13" x14ac:dyDescent="0.25">
      <c r="B22325" s="151"/>
      <c r="M22325" s="160"/>
    </row>
    <row r="22326" spans="2:13" x14ac:dyDescent="0.25">
      <c r="B22326" s="151"/>
      <c r="M22326" s="160"/>
    </row>
    <row r="22327" spans="2:13" x14ac:dyDescent="0.25">
      <c r="B22327" s="151"/>
      <c r="M22327" s="160"/>
    </row>
    <row r="22328" spans="2:13" x14ac:dyDescent="0.25">
      <c r="B22328" s="151"/>
      <c r="M22328" s="160"/>
    </row>
    <row r="22329" spans="2:13" x14ac:dyDescent="0.25">
      <c r="B22329" s="151"/>
      <c r="M22329" s="160"/>
    </row>
    <row r="22330" spans="2:13" x14ac:dyDescent="0.25">
      <c r="B22330" s="151"/>
      <c r="M22330" s="160"/>
    </row>
    <row r="22331" spans="2:13" x14ac:dyDescent="0.25">
      <c r="B22331" s="151"/>
      <c r="M22331" s="160"/>
    </row>
    <row r="22332" spans="2:13" x14ac:dyDescent="0.25">
      <c r="B22332" s="151"/>
      <c r="M22332" s="160"/>
    </row>
    <row r="22333" spans="2:13" x14ac:dyDescent="0.25">
      <c r="B22333" s="151"/>
      <c r="M22333" s="160"/>
    </row>
    <row r="22334" spans="2:13" x14ac:dyDescent="0.25">
      <c r="B22334" s="151"/>
      <c r="M22334" s="160"/>
    </row>
    <row r="22335" spans="2:13" x14ac:dyDescent="0.25">
      <c r="B22335" s="151"/>
      <c r="M22335" s="160"/>
    </row>
    <row r="22336" spans="2:13" x14ac:dyDescent="0.25">
      <c r="B22336" s="151"/>
      <c r="M22336" s="160"/>
    </row>
    <row r="22337" spans="2:13" x14ac:dyDescent="0.25">
      <c r="B22337" s="151"/>
      <c r="M22337" s="160"/>
    </row>
    <row r="22338" spans="2:13" x14ac:dyDescent="0.25">
      <c r="B22338" s="151"/>
      <c r="M22338" s="160"/>
    </row>
    <row r="22339" spans="2:13" x14ac:dyDescent="0.25">
      <c r="B22339" s="151"/>
      <c r="M22339" s="160"/>
    </row>
    <row r="22340" spans="2:13" x14ac:dyDescent="0.25">
      <c r="B22340" s="151"/>
      <c r="M22340" s="160"/>
    </row>
    <row r="22341" spans="2:13" x14ac:dyDescent="0.25">
      <c r="B22341" s="151"/>
      <c r="M22341" s="160"/>
    </row>
    <row r="22342" spans="2:13" x14ac:dyDescent="0.25">
      <c r="B22342" s="151"/>
      <c r="M22342" s="160"/>
    </row>
    <row r="22343" spans="2:13" x14ac:dyDescent="0.25">
      <c r="B22343" s="151"/>
      <c r="M22343" s="160"/>
    </row>
    <row r="22344" spans="2:13" x14ac:dyDescent="0.25">
      <c r="B22344" s="151"/>
      <c r="M22344" s="160"/>
    </row>
    <row r="22345" spans="2:13" x14ac:dyDescent="0.25">
      <c r="B22345" s="151"/>
      <c r="M22345" s="160"/>
    </row>
    <row r="22346" spans="2:13" x14ac:dyDescent="0.25">
      <c r="B22346" s="151"/>
      <c r="M22346" s="160"/>
    </row>
    <row r="22347" spans="2:13" x14ac:dyDescent="0.25">
      <c r="B22347" s="151"/>
      <c r="M22347" s="160"/>
    </row>
    <row r="22348" spans="2:13" x14ac:dyDescent="0.25">
      <c r="B22348" s="151"/>
      <c r="M22348" s="160"/>
    </row>
    <row r="22349" spans="2:13" x14ac:dyDescent="0.25">
      <c r="B22349" s="151"/>
      <c r="M22349" s="160"/>
    </row>
    <row r="22350" spans="2:13" x14ac:dyDescent="0.25">
      <c r="B22350" s="151"/>
      <c r="M22350" s="160"/>
    </row>
    <row r="22351" spans="2:13" x14ac:dyDescent="0.25">
      <c r="B22351" s="151"/>
      <c r="M22351" s="160"/>
    </row>
    <row r="22352" spans="2:13" x14ac:dyDescent="0.25">
      <c r="B22352" s="151"/>
      <c r="M22352" s="160"/>
    </row>
    <row r="22353" spans="2:13" x14ac:dyDescent="0.25">
      <c r="B22353" s="151"/>
      <c r="M22353" s="160"/>
    </row>
    <row r="22354" spans="2:13" x14ac:dyDescent="0.25">
      <c r="B22354" s="151"/>
      <c r="M22354" s="160"/>
    </row>
    <row r="22355" spans="2:13" x14ac:dyDescent="0.25">
      <c r="B22355" s="151"/>
      <c r="M22355" s="160"/>
    </row>
    <row r="22356" spans="2:13" x14ac:dyDescent="0.25">
      <c r="B22356" s="151"/>
      <c r="M22356" s="160"/>
    </row>
    <row r="22357" spans="2:13" x14ac:dyDescent="0.25">
      <c r="B22357" s="151"/>
      <c r="M22357" s="160"/>
    </row>
    <row r="22358" spans="2:13" x14ac:dyDescent="0.25">
      <c r="B22358" s="151"/>
      <c r="M22358" s="160"/>
    </row>
    <row r="22359" spans="2:13" x14ac:dyDescent="0.25">
      <c r="B22359" s="151"/>
      <c r="M22359" s="160"/>
    </row>
    <row r="22360" spans="2:13" x14ac:dyDescent="0.25">
      <c r="B22360" s="151"/>
      <c r="M22360" s="160"/>
    </row>
    <row r="22361" spans="2:13" x14ac:dyDescent="0.25">
      <c r="B22361" s="151"/>
      <c r="M22361" s="160"/>
    </row>
    <row r="22362" spans="2:13" x14ac:dyDescent="0.25">
      <c r="B22362" s="151"/>
      <c r="M22362" s="160"/>
    </row>
    <row r="22363" spans="2:13" x14ac:dyDescent="0.25">
      <c r="B22363" s="151"/>
      <c r="M22363" s="160"/>
    </row>
    <row r="22364" spans="2:13" x14ac:dyDescent="0.25">
      <c r="B22364" s="151"/>
      <c r="M22364" s="160"/>
    </row>
    <row r="22365" spans="2:13" x14ac:dyDescent="0.25">
      <c r="B22365" s="151"/>
      <c r="M22365" s="160"/>
    </row>
    <row r="22366" spans="2:13" x14ac:dyDescent="0.25">
      <c r="B22366" s="151"/>
      <c r="M22366" s="160"/>
    </row>
    <row r="22367" spans="2:13" x14ac:dyDescent="0.25">
      <c r="B22367" s="151"/>
      <c r="M22367" s="160"/>
    </row>
    <row r="22368" spans="2:13" x14ac:dyDescent="0.25">
      <c r="B22368" s="151"/>
      <c r="M22368" s="160"/>
    </row>
    <row r="22369" spans="2:13" x14ac:dyDescent="0.25">
      <c r="B22369" s="151"/>
      <c r="M22369" s="160"/>
    </row>
    <row r="22370" spans="2:13" x14ac:dyDescent="0.25">
      <c r="B22370" s="151"/>
      <c r="M22370" s="160"/>
    </row>
    <row r="22371" spans="2:13" x14ac:dyDescent="0.25">
      <c r="B22371" s="151"/>
      <c r="M22371" s="160"/>
    </row>
    <row r="22372" spans="2:13" x14ac:dyDescent="0.25">
      <c r="B22372" s="151"/>
      <c r="M22372" s="160"/>
    </row>
    <row r="22373" spans="2:13" x14ac:dyDescent="0.25">
      <c r="B22373" s="151"/>
      <c r="M22373" s="160"/>
    </row>
    <row r="22374" spans="2:13" x14ac:dyDescent="0.25">
      <c r="B22374" s="151"/>
      <c r="M22374" s="160"/>
    </row>
    <row r="22375" spans="2:13" x14ac:dyDescent="0.25">
      <c r="B22375" s="151"/>
      <c r="M22375" s="160"/>
    </row>
    <row r="22376" spans="2:13" x14ac:dyDescent="0.25">
      <c r="B22376" s="151"/>
      <c r="M22376" s="160"/>
    </row>
    <row r="22377" spans="2:13" x14ac:dyDescent="0.25">
      <c r="B22377" s="151"/>
      <c r="M22377" s="160"/>
    </row>
    <row r="22378" spans="2:13" x14ac:dyDescent="0.25">
      <c r="B22378" s="151"/>
      <c r="M22378" s="160"/>
    </row>
    <row r="22379" spans="2:13" x14ac:dyDescent="0.25">
      <c r="B22379" s="151"/>
      <c r="M22379" s="160"/>
    </row>
    <row r="22380" spans="2:13" x14ac:dyDescent="0.25">
      <c r="B22380" s="151"/>
      <c r="M22380" s="160"/>
    </row>
    <row r="22381" spans="2:13" x14ac:dyDescent="0.25">
      <c r="B22381" s="151"/>
      <c r="M22381" s="160"/>
    </row>
    <row r="22382" spans="2:13" x14ac:dyDescent="0.25">
      <c r="B22382" s="151"/>
      <c r="M22382" s="160"/>
    </row>
    <row r="22383" spans="2:13" x14ac:dyDescent="0.25">
      <c r="B22383" s="151"/>
      <c r="M22383" s="160"/>
    </row>
    <row r="22384" spans="2:13" x14ac:dyDescent="0.25">
      <c r="B22384" s="151"/>
      <c r="M22384" s="160"/>
    </row>
    <row r="22385" spans="2:13" x14ac:dyDescent="0.25">
      <c r="B22385" s="151"/>
      <c r="M22385" s="160"/>
    </row>
    <row r="22386" spans="2:13" x14ac:dyDescent="0.25">
      <c r="B22386" s="151"/>
      <c r="M22386" s="160"/>
    </row>
    <row r="22387" spans="2:13" x14ac:dyDescent="0.25">
      <c r="B22387" s="151"/>
      <c r="M22387" s="160"/>
    </row>
    <row r="22388" spans="2:13" x14ac:dyDescent="0.25">
      <c r="B22388" s="151"/>
      <c r="M22388" s="160"/>
    </row>
    <row r="22389" spans="2:13" x14ac:dyDescent="0.25">
      <c r="B22389" s="151"/>
      <c r="M22389" s="160"/>
    </row>
    <row r="22390" spans="2:13" x14ac:dyDescent="0.25">
      <c r="B22390" s="151"/>
      <c r="M22390" s="160"/>
    </row>
    <row r="22391" spans="2:13" x14ac:dyDescent="0.25">
      <c r="B22391" s="151"/>
      <c r="M22391" s="160"/>
    </row>
    <row r="22392" spans="2:13" x14ac:dyDescent="0.25">
      <c r="B22392" s="151"/>
      <c r="M22392" s="160"/>
    </row>
    <row r="22393" spans="2:13" x14ac:dyDescent="0.25">
      <c r="B22393" s="151"/>
      <c r="M22393" s="160"/>
    </row>
    <row r="22394" spans="2:13" x14ac:dyDescent="0.25">
      <c r="B22394" s="151"/>
      <c r="M22394" s="160"/>
    </row>
    <row r="22395" spans="2:13" x14ac:dyDescent="0.25">
      <c r="B22395" s="151"/>
      <c r="M22395" s="160"/>
    </row>
    <row r="22396" spans="2:13" x14ac:dyDescent="0.25">
      <c r="B22396" s="151"/>
      <c r="M22396" s="160"/>
    </row>
    <row r="22397" spans="2:13" x14ac:dyDescent="0.25">
      <c r="B22397" s="151"/>
      <c r="M22397" s="160"/>
    </row>
    <row r="22398" spans="2:13" x14ac:dyDescent="0.25">
      <c r="B22398" s="151"/>
      <c r="M22398" s="160"/>
    </row>
    <row r="22399" spans="2:13" x14ac:dyDescent="0.25">
      <c r="B22399" s="151"/>
      <c r="M22399" s="160"/>
    </row>
    <row r="22400" spans="2:13" x14ac:dyDescent="0.25">
      <c r="B22400" s="151"/>
      <c r="M22400" s="160"/>
    </row>
    <row r="22401" spans="2:13" x14ac:dyDescent="0.25">
      <c r="B22401" s="151"/>
      <c r="M22401" s="160"/>
    </row>
    <row r="22402" spans="2:13" x14ac:dyDescent="0.25">
      <c r="B22402" s="151"/>
      <c r="M22402" s="160"/>
    </row>
    <row r="22403" spans="2:13" x14ac:dyDescent="0.25">
      <c r="B22403" s="151"/>
      <c r="M22403" s="160"/>
    </row>
    <row r="22404" spans="2:13" x14ac:dyDescent="0.25">
      <c r="B22404" s="151"/>
      <c r="M22404" s="160"/>
    </row>
    <row r="22405" spans="2:13" x14ac:dyDescent="0.25">
      <c r="B22405" s="151"/>
      <c r="M22405" s="160"/>
    </row>
    <row r="22406" spans="2:13" x14ac:dyDescent="0.25">
      <c r="B22406" s="151"/>
      <c r="M22406" s="160"/>
    </row>
    <row r="22407" spans="2:13" x14ac:dyDescent="0.25">
      <c r="B22407" s="151"/>
      <c r="M22407" s="160"/>
    </row>
    <row r="22408" spans="2:13" x14ac:dyDescent="0.25">
      <c r="B22408" s="151"/>
      <c r="M22408" s="160"/>
    </row>
    <row r="22409" spans="2:13" x14ac:dyDescent="0.25">
      <c r="B22409" s="151"/>
      <c r="M22409" s="160"/>
    </row>
    <row r="22410" spans="2:13" x14ac:dyDescent="0.25">
      <c r="B22410" s="151"/>
      <c r="M22410" s="160"/>
    </row>
    <row r="22411" spans="2:13" x14ac:dyDescent="0.25">
      <c r="B22411" s="151"/>
      <c r="M22411" s="160"/>
    </row>
    <row r="22412" spans="2:13" x14ac:dyDescent="0.25">
      <c r="B22412" s="151"/>
      <c r="M22412" s="160"/>
    </row>
    <row r="22413" spans="2:13" x14ac:dyDescent="0.25">
      <c r="B22413" s="151"/>
      <c r="M22413" s="160"/>
    </row>
    <row r="22414" spans="2:13" x14ac:dyDescent="0.25">
      <c r="B22414" s="151"/>
      <c r="M22414" s="160"/>
    </row>
    <row r="22415" spans="2:13" x14ac:dyDescent="0.25">
      <c r="B22415" s="151"/>
      <c r="M22415" s="160"/>
    </row>
    <row r="22416" spans="2:13" x14ac:dyDescent="0.25">
      <c r="B22416" s="151"/>
      <c r="M22416" s="160"/>
    </row>
    <row r="22417" spans="2:13" x14ac:dyDescent="0.25">
      <c r="B22417" s="151"/>
      <c r="M22417" s="160"/>
    </row>
    <row r="22418" spans="2:13" x14ac:dyDescent="0.25">
      <c r="B22418" s="151"/>
      <c r="M22418" s="160"/>
    </row>
    <row r="22419" spans="2:13" x14ac:dyDescent="0.25">
      <c r="B22419" s="151"/>
      <c r="M22419" s="160"/>
    </row>
    <row r="22420" spans="2:13" x14ac:dyDescent="0.25">
      <c r="B22420" s="151"/>
      <c r="M22420" s="160"/>
    </row>
    <row r="22421" spans="2:13" x14ac:dyDescent="0.25">
      <c r="B22421" s="151"/>
      <c r="M22421" s="160"/>
    </row>
    <row r="22422" spans="2:13" x14ac:dyDescent="0.25">
      <c r="B22422" s="151"/>
      <c r="M22422" s="160"/>
    </row>
    <row r="22423" spans="2:13" x14ac:dyDescent="0.25">
      <c r="B22423" s="151"/>
      <c r="M22423" s="160"/>
    </row>
    <row r="22424" spans="2:13" x14ac:dyDescent="0.25">
      <c r="B22424" s="151"/>
      <c r="M22424" s="160"/>
    </row>
    <row r="22425" spans="2:13" x14ac:dyDescent="0.25">
      <c r="B22425" s="151"/>
      <c r="M22425" s="160"/>
    </row>
    <row r="22426" spans="2:13" x14ac:dyDescent="0.25">
      <c r="B22426" s="151"/>
      <c r="M22426" s="160"/>
    </row>
    <row r="22427" spans="2:13" x14ac:dyDescent="0.25">
      <c r="B22427" s="151"/>
      <c r="M22427" s="160"/>
    </row>
    <row r="22428" spans="2:13" x14ac:dyDescent="0.25">
      <c r="B22428" s="151"/>
      <c r="M22428" s="160"/>
    </row>
    <row r="22429" spans="2:13" x14ac:dyDescent="0.25">
      <c r="B22429" s="151"/>
      <c r="M22429" s="160"/>
    </row>
    <row r="22430" spans="2:13" x14ac:dyDescent="0.25">
      <c r="B22430" s="151"/>
      <c r="M22430" s="160"/>
    </row>
    <row r="22431" spans="2:13" x14ac:dyDescent="0.25">
      <c r="B22431" s="151"/>
      <c r="M22431" s="160"/>
    </row>
    <row r="22432" spans="2:13" x14ac:dyDescent="0.25">
      <c r="B22432" s="151"/>
      <c r="M22432" s="160"/>
    </row>
    <row r="22433" spans="2:13" x14ac:dyDescent="0.25">
      <c r="B22433" s="151"/>
      <c r="M22433" s="160"/>
    </row>
    <row r="22434" spans="2:13" x14ac:dyDescent="0.25">
      <c r="B22434" s="151"/>
      <c r="M22434" s="160"/>
    </row>
    <row r="22435" spans="2:13" x14ac:dyDescent="0.25">
      <c r="B22435" s="151"/>
      <c r="M22435" s="160"/>
    </row>
    <row r="22436" spans="2:13" x14ac:dyDescent="0.25">
      <c r="B22436" s="151"/>
      <c r="M22436" s="160"/>
    </row>
    <row r="22437" spans="2:13" x14ac:dyDescent="0.25">
      <c r="B22437" s="151"/>
      <c r="M22437" s="160"/>
    </row>
    <row r="22438" spans="2:13" x14ac:dyDescent="0.25">
      <c r="B22438" s="151"/>
      <c r="M22438" s="160"/>
    </row>
    <row r="22439" spans="2:13" x14ac:dyDescent="0.25">
      <c r="B22439" s="151"/>
      <c r="M22439" s="160"/>
    </row>
    <row r="22440" spans="2:13" x14ac:dyDescent="0.25">
      <c r="B22440" s="151"/>
      <c r="M22440" s="160"/>
    </row>
    <row r="22441" spans="2:13" x14ac:dyDescent="0.25">
      <c r="B22441" s="151"/>
      <c r="M22441" s="160"/>
    </row>
    <row r="22442" spans="2:13" x14ac:dyDescent="0.25">
      <c r="B22442" s="151"/>
      <c r="M22442" s="160"/>
    </row>
    <row r="22443" spans="2:13" x14ac:dyDescent="0.25">
      <c r="B22443" s="151"/>
      <c r="M22443" s="160"/>
    </row>
    <row r="22444" spans="2:13" x14ac:dyDescent="0.25">
      <c r="B22444" s="151"/>
      <c r="M22444" s="160"/>
    </row>
    <row r="22445" spans="2:13" x14ac:dyDescent="0.25">
      <c r="B22445" s="151"/>
      <c r="M22445" s="160"/>
    </row>
    <row r="22446" spans="2:13" x14ac:dyDescent="0.25">
      <c r="B22446" s="151"/>
      <c r="M22446" s="160"/>
    </row>
    <row r="22447" spans="2:13" x14ac:dyDescent="0.25">
      <c r="B22447" s="151"/>
      <c r="M22447" s="160"/>
    </row>
    <row r="22448" spans="2:13" x14ac:dyDescent="0.25">
      <c r="B22448" s="151"/>
      <c r="M22448" s="160"/>
    </row>
    <row r="22449" spans="2:13" x14ac:dyDescent="0.25">
      <c r="B22449" s="151"/>
      <c r="M22449" s="160"/>
    </row>
    <row r="22450" spans="2:13" x14ac:dyDescent="0.25">
      <c r="B22450" s="151"/>
      <c r="M22450" s="160"/>
    </row>
    <row r="22451" spans="2:13" x14ac:dyDescent="0.25">
      <c r="B22451" s="151"/>
      <c r="M22451" s="160"/>
    </row>
    <row r="22452" spans="2:13" x14ac:dyDescent="0.25">
      <c r="B22452" s="151"/>
      <c r="M22452" s="160"/>
    </row>
    <row r="22453" spans="2:13" x14ac:dyDescent="0.25">
      <c r="B22453" s="151"/>
      <c r="M22453" s="160"/>
    </row>
    <row r="22454" spans="2:13" x14ac:dyDescent="0.25">
      <c r="B22454" s="151"/>
      <c r="M22454" s="160"/>
    </row>
    <row r="22455" spans="2:13" x14ac:dyDescent="0.25">
      <c r="B22455" s="151"/>
      <c r="M22455" s="160"/>
    </row>
    <row r="22456" spans="2:13" x14ac:dyDescent="0.25">
      <c r="B22456" s="151"/>
      <c r="M22456" s="160"/>
    </row>
    <row r="22457" spans="2:13" x14ac:dyDescent="0.25">
      <c r="B22457" s="151"/>
      <c r="M22457" s="160"/>
    </row>
    <row r="22458" spans="2:13" x14ac:dyDescent="0.25">
      <c r="B22458" s="151"/>
      <c r="M22458" s="160"/>
    </row>
    <row r="22459" spans="2:13" x14ac:dyDescent="0.25">
      <c r="B22459" s="151"/>
      <c r="M22459" s="160"/>
    </row>
    <row r="22460" spans="2:13" x14ac:dyDescent="0.25">
      <c r="B22460" s="151"/>
      <c r="M22460" s="160"/>
    </row>
    <row r="22461" spans="2:13" x14ac:dyDescent="0.25">
      <c r="B22461" s="151"/>
      <c r="M22461" s="160"/>
    </row>
    <row r="22462" spans="2:13" x14ac:dyDescent="0.25">
      <c r="B22462" s="151"/>
      <c r="M22462" s="160"/>
    </row>
    <row r="22463" spans="2:13" x14ac:dyDescent="0.25">
      <c r="B22463" s="151"/>
      <c r="M22463" s="160"/>
    </row>
    <row r="22464" spans="2:13" x14ac:dyDescent="0.25">
      <c r="B22464" s="151"/>
      <c r="M22464" s="160"/>
    </row>
    <row r="22465" spans="2:13" x14ac:dyDescent="0.25">
      <c r="B22465" s="151"/>
      <c r="M22465" s="160"/>
    </row>
    <row r="22466" spans="2:13" x14ac:dyDescent="0.25">
      <c r="B22466" s="151"/>
      <c r="M22466" s="160"/>
    </row>
    <row r="22467" spans="2:13" x14ac:dyDescent="0.25">
      <c r="B22467" s="151"/>
      <c r="M22467" s="160"/>
    </row>
    <row r="22468" spans="2:13" x14ac:dyDescent="0.25">
      <c r="B22468" s="151"/>
      <c r="M22468" s="160"/>
    </row>
    <row r="22469" spans="2:13" x14ac:dyDescent="0.25">
      <c r="B22469" s="151"/>
      <c r="M22469" s="160"/>
    </row>
    <row r="22470" spans="2:13" x14ac:dyDescent="0.25">
      <c r="B22470" s="151"/>
      <c r="M22470" s="160"/>
    </row>
    <row r="22471" spans="2:13" x14ac:dyDescent="0.25">
      <c r="B22471" s="151"/>
      <c r="M22471" s="160"/>
    </row>
    <row r="22472" spans="2:13" x14ac:dyDescent="0.25">
      <c r="B22472" s="151"/>
      <c r="M22472" s="160"/>
    </row>
    <row r="22473" spans="2:13" x14ac:dyDescent="0.25">
      <c r="B22473" s="151"/>
      <c r="M22473" s="160"/>
    </row>
    <row r="22474" spans="2:13" x14ac:dyDescent="0.25">
      <c r="B22474" s="151"/>
      <c r="M22474" s="160"/>
    </row>
    <row r="22475" spans="2:13" x14ac:dyDescent="0.25">
      <c r="B22475" s="151"/>
      <c r="M22475" s="160"/>
    </row>
    <row r="22476" spans="2:13" x14ac:dyDescent="0.25">
      <c r="B22476" s="151"/>
      <c r="M22476" s="160"/>
    </row>
    <row r="22477" spans="2:13" x14ac:dyDescent="0.25">
      <c r="B22477" s="151"/>
      <c r="M22477" s="160"/>
    </row>
    <row r="22478" spans="2:13" x14ac:dyDescent="0.25">
      <c r="B22478" s="151"/>
      <c r="M22478" s="160"/>
    </row>
    <row r="22479" spans="2:13" x14ac:dyDescent="0.25">
      <c r="B22479" s="151"/>
      <c r="M22479" s="160"/>
    </row>
    <row r="22480" spans="2:13" x14ac:dyDescent="0.25">
      <c r="B22480" s="151"/>
      <c r="M22480" s="160"/>
    </row>
    <row r="22481" spans="2:13" x14ac:dyDescent="0.25">
      <c r="B22481" s="151"/>
      <c r="M22481" s="160"/>
    </row>
    <row r="22482" spans="2:13" x14ac:dyDescent="0.25">
      <c r="B22482" s="151"/>
      <c r="M22482" s="160"/>
    </row>
    <row r="22483" spans="2:13" x14ac:dyDescent="0.25">
      <c r="B22483" s="151"/>
      <c r="M22483" s="160"/>
    </row>
    <row r="22484" spans="2:13" x14ac:dyDescent="0.25">
      <c r="B22484" s="151"/>
      <c r="M22484" s="160"/>
    </row>
    <row r="22485" spans="2:13" x14ac:dyDescent="0.25">
      <c r="B22485" s="151"/>
      <c r="M22485" s="160"/>
    </row>
    <row r="22486" spans="2:13" x14ac:dyDescent="0.25">
      <c r="B22486" s="151"/>
      <c r="M22486" s="160"/>
    </row>
    <row r="22487" spans="2:13" x14ac:dyDescent="0.25">
      <c r="B22487" s="151"/>
      <c r="M22487" s="160"/>
    </row>
    <row r="22488" spans="2:13" x14ac:dyDescent="0.25">
      <c r="B22488" s="151"/>
      <c r="M22488" s="160"/>
    </row>
    <row r="22489" spans="2:13" x14ac:dyDescent="0.25">
      <c r="B22489" s="151"/>
      <c r="M22489" s="160"/>
    </row>
    <row r="22490" spans="2:13" x14ac:dyDescent="0.25">
      <c r="B22490" s="151"/>
      <c r="M22490" s="160"/>
    </row>
    <row r="22491" spans="2:13" x14ac:dyDescent="0.25">
      <c r="B22491" s="151"/>
      <c r="M22491" s="160"/>
    </row>
    <row r="22492" spans="2:13" x14ac:dyDescent="0.25">
      <c r="B22492" s="151"/>
      <c r="M22492" s="160"/>
    </row>
    <row r="22493" spans="2:13" x14ac:dyDescent="0.25">
      <c r="B22493" s="151"/>
      <c r="M22493" s="160"/>
    </row>
    <row r="22494" spans="2:13" x14ac:dyDescent="0.25">
      <c r="B22494" s="151"/>
      <c r="M22494" s="160"/>
    </row>
    <row r="22495" spans="2:13" x14ac:dyDescent="0.25">
      <c r="B22495" s="151"/>
      <c r="M22495" s="160"/>
    </row>
    <row r="22496" spans="2:13" x14ac:dyDescent="0.25">
      <c r="B22496" s="151"/>
      <c r="M22496" s="160"/>
    </row>
    <row r="22497" spans="2:13" x14ac:dyDescent="0.25">
      <c r="B22497" s="151"/>
      <c r="M22497" s="160"/>
    </row>
    <row r="22498" spans="2:13" x14ac:dyDescent="0.25">
      <c r="B22498" s="151"/>
      <c r="M22498" s="160"/>
    </row>
    <row r="22499" spans="2:13" x14ac:dyDescent="0.25">
      <c r="B22499" s="151"/>
      <c r="M22499" s="160"/>
    </row>
    <row r="22500" spans="2:13" x14ac:dyDescent="0.25">
      <c r="B22500" s="151"/>
      <c r="M22500" s="160"/>
    </row>
    <row r="22501" spans="2:13" x14ac:dyDescent="0.25">
      <c r="B22501" s="151"/>
      <c r="M22501" s="160"/>
    </row>
    <row r="22502" spans="2:13" x14ac:dyDescent="0.25">
      <c r="B22502" s="151"/>
      <c r="M22502" s="160"/>
    </row>
    <row r="22503" spans="2:13" x14ac:dyDescent="0.25">
      <c r="B22503" s="151"/>
      <c r="M22503" s="160"/>
    </row>
    <row r="22504" spans="2:13" x14ac:dyDescent="0.25">
      <c r="B22504" s="151"/>
      <c r="M22504" s="160"/>
    </row>
    <row r="22505" spans="2:13" x14ac:dyDescent="0.25">
      <c r="B22505" s="151"/>
      <c r="M22505" s="160"/>
    </row>
    <row r="22506" spans="2:13" x14ac:dyDescent="0.25">
      <c r="B22506" s="151"/>
      <c r="M22506" s="160"/>
    </row>
    <row r="22507" spans="2:13" x14ac:dyDescent="0.25">
      <c r="B22507" s="151"/>
      <c r="M22507" s="160"/>
    </row>
    <row r="22508" spans="2:13" x14ac:dyDescent="0.25">
      <c r="B22508" s="151"/>
      <c r="M22508" s="160"/>
    </row>
    <row r="22509" spans="2:13" x14ac:dyDescent="0.25">
      <c r="B22509" s="151"/>
      <c r="M22509" s="160"/>
    </row>
    <row r="22510" spans="2:13" x14ac:dyDescent="0.25">
      <c r="B22510" s="151"/>
      <c r="M22510" s="160"/>
    </row>
    <row r="22511" spans="2:13" x14ac:dyDescent="0.25">
      <c r="B22511" s="151"/>
      <c r="M22511" s="160"/>
    </row>
    <row r="22512" spans="2:13" x14ac:dyDescent="0.25">
      <c r="B22512" s="151"/>
      <c r="M22512" s="160"/>
    </row>
    <row r="22513" spans="2:13" x14ac:dyDescent="0.25">
      <c r="B22513" s="151"/>
      <c r="M22513" s="160"/>
    </row>
    <row r="22514" spans="2:13" x14ac:dyDescent="0.25">
      <c r="B22514" s="151"/>
      <c r="M22514" s="160"/>
    </row>
    <row r="22515" spans="2:13" x14ac:dyDescent="0.25">
      <c r="B22515" s="151"/>
      <c r="M22515" s="160"/>
    </row>
    <row r="22516" spans="2:13" x14ac:dyDescent="0.25">
      <c r="B22516" s="151"/>
      <c r="M22516" s="160"/>
    </row>
    <row r="22517" spans="2:13" x14ac:dyDescent="0.25">
      <c r="B22517" s="151"/>
      <c r="M22517" s="160"/>
    </row>
    <row r="22518" spans="2:13" x14ac:dyDescent="0.25">
      <c r="B22518" s="151"/>
      <c r="M22518" s="160"/>
    </row>
    <row r="22519" spans="2:13" x14ac:dyDescent="0.25">
      <c r="B22519" s="151"/>
      <c r="M22519" s="160"/>
    </row>
    <row r="22520" spans="2:13" x14ac:dyDescent="0.25">
      <c r="B22520" s="151"/>
      <c r="M22520" s="160"/>
    </row>
    <row r="22521" spans="2:13" x14ac:dyDescent="0.25">
      <c r="B22521" s="151"/>
      <c r="M22521" s="160"/>
    </row>
    <row r="22522" spans="2:13" x14ac:dyDescent="0.25">
      <c r="B22522" s="151"/>
      <c r="M22522" s="160"/>
    </row>
    <row r="22523" spans="2:13" x14ac:dyDescent="0.25">
      <c r="B22523" s="151"/>
      <c r="M22523" s="160"/>
    </row>
    <row r="22524" spans="2:13" x14ac:dyDescent="0.25">
      <c r="B22524" s="151"/>
      <c r="M22524" s="160"/>
    </row>
    <row r="22525" spans="2:13" x14ac:dyDescent="0.25">
      <c r="B22525" s="151"/>
      <c r="M22525" s="160"/>
    </row>
    <row r="22526" spans="2:13" x14ac:dyDescent="0.25">
      <c r="B22526" s="151"/>
      <c r="M22526" s="160"/>
    </row>
    <row r="22527" spans="2:13" x14ac:dyDescent="0.25">
      <c r="B22527" s="151"/>
      <c r="M22527" s="160"/>
    </row>
    <row r="22528" spans="2:13" x14ac:dyDescent="0.25">
      <c r="B22528" s="151"/>
      <c r="M22528" s="160"/>
    </row>
    <row r="22529" spans="2:13" x14ac:dyDescent="0.25">
      <c r="B22529" s="151"/>
      <c r="M22529" s="160"/>
    </row>
    <row r="22530" spans="2:13" x14ac:dyDescent="0.25">
      <c r="B22530" s="151"/>
      <c r="M22530" s="160"/>
    </row>
    <row r="22531" spans="2:13" x14ac:dyDescent="0.25">
      <c r="B22531" s="151"/>
      <c r="M22531" s="160"/>
    </row>
    <row r="22532" spans="2:13" x14ac:dyDescent="0.25">
      <c r="B22532" s="151"/>
      <c r="M22532" s="160"/>
    </row>
    <row r="22533" spans="2:13" x14ac:dyDescent="0.25">
      <c r="B22533" s="151"/>
      <c r="M22533" s="160"/>
    </row>
    <row r="22534" spans="2:13" x14ac:dyDescent="0.25">
      <c r="B22534" s="151"/>
      <c r="M22534" s="160"/>
    </row>
    <row r="22535" spans="2:13" x14ac:dyDescent="0.25">
      <c r="B22535" s="151"/>
      <c r="M22535" s="160"/>
    </row>
    <row r="22536" spans="2:13" x14ac:dyDescent="0.25">
      <c r="B22536" s="151"/>
      <c r="M22536" s="160"/>
    </row>
    <row r="22537" spans="2:13" x14ac:dyDescent="0.25">
      <c r="B22537" s="151"/>
      <c r="M22537" s="160"/>
    </row>
    <row r="22538" spans="2:13" x14ac:dyDescent="0.25">
      <c r="B22538" s="151"/>
      <c r="M22538" s="160"/>
    </row>
    <row r="22539" spans="2:13" x14ac:dyDescent="0.25">
      <c r="B22539" s="151"/>
      <c r="M22539" s="160"/>
    </row>
    <row r="22540" spans="2:13" x14ac:dyDescent="0.25">
      <c r="B22540" s="151"/>
      <c r="M22540" s="160"/>
    </row>
    <row r="22541" spans="2:13" x14ac:dyDescent="0.25">
      <c r="B22541" s="151"/>
      <c r="M22541" s="160"/>
    </row>
    <row r="22542" spans="2:13" x14ac:dyDescent="0.25">
      <c r="B22542" s="151"/>
      <c r="M22542" s="160"/>
    </row>
    <row r="22543" spans="2:13" x14ac:dyDescent="0.25">
      <c r="B22543" s="151"/>
      <c r="M22543" s="160"/>
    </row>
    <row r="22544" spans="2:13" x14ac:dyDescent="0.25">
      <c r="B22544" s="151"/>
      <c r="M22544" s="160"/>
    </row>
    <row r="22545" spans="2:13" x14ac:dyDescent="0.25">
      <c r="B22545" s="151"/>
      <c r="M22545" s="160"/>
    </row>
    <row r="22546" spans="2:13" x14ac:dyDescent="0.25">
      <c r="B22546" s="151"/>
      <c r="M22546" s="160"/>
    </row>
    <row r="22547" spans="2:13" x14ac:dyDescent="0.25">
      <c r="B22547" s="151"/>
      <c r="M22547" s="160"/>
    </row>
    <row r="22548" spans="2:13" x14ac:dyDescent="0.25">
      <c r="B22548" s="151"/>
      <c r="M22548" s="160"/>
    </row>
    <row r="22549" spans="2:13" x14ac:dyDescent="0.25">
      <c r="B22549" s="151"/>
      <c r="M22549" s="160"/>
    </row>
    <row r="22550" spans="2:13" x14ac:dyDescent="0.25">
      <c r="B22550" s="151"/>
      <c r="M22550" s="160"/>
    </row>
    <row r="22551" spans="2:13" x14ac:dyDescent="0.25">
      <c r="B22551" s="151"/>
      <c r="M22551" s="160"/>
    </row>
    <row r="22552" spans="2:13" x14ac:dyDescent="0.25">
      <c r="B22552" s="151"/>
      <c r="M22552" s="160"/>
    </row>
    <row r="22553" spans="2:13" x14ac:dyDescent="0.25">
      <c r="B22553" s="151"/>
      <c r="M22553" s="160"/>
    </row>
    <row r="22554" spans="2:13" x14ac:dyDescent="0.25">
      <c r="B22554" s="151"/>
      <c r="M22554" s="160"/>
    </row>
    <row r="22555" spans="2:13" x14ac:dyDescent="0.25">
      <c r="B22555" s="151"/>
      <c r="M22555" s="160"/>
    </row>
    <row r="22556" spans="2:13" x14ac:dyDescent="0.25">
      <c r="B22556" s="151"/>
      <c r="M22556" s="160"/>
    </row>
    <row r="22557" spans="2:13" x14ac:dyDescent="0.25">
      <c r="B22557" s="151"/>
      <c r="M22557" s="160"/>
    </row>
    <row r="22558" spans="2:13" x14ac:dyDescent="0.25">
      <c r="B22558" s="151"/>
      <c r="M22558" s="160"/>
    </row>
    <row r="22559" spans="2:13" x14ac:dyDescent="0.25">
      <c r="B22559" s="151"/>
      <c r="M22559" s="160"/>
    </row>
    <row r="22560" spans="2:13" x14ac:dyDescent="0.25">
      <c r="B22560" s="151"/>
      <c r="M22560" s="160"/>
    </row>
    <row r="22561" spans="2:13" x14ac:dyDescent="0.25">
      <c r="B22561" s="151"/>
      <c r="M22561" s="160"/>
    </row>
    <row r="22562" spans="2:13" x14ac:dyDescent="0.25">
      <c r="B22562" s="151"/>
      <c r="M22562" s="160"/>
    </row>
    <row r="22563" spans="2:13" x14ac:dyDescent="0.25">
      <c r="B22563" s="151"/>
      <c r="M22563" s="160"/>
    </row>
    <row r="22564" spans="2:13" x14ac:dyDescent="0.25">
      <c r="B22564" s="151"/>
      <c r="M22564" s="160"/>
    </row>
    <row r="22565" spans="2:13" x14ac:dyDescent="0.25">
      <c r="B22565" s="151"/>
      <c r="M22565" s="160"/>
    </row>
    <row r="22566" spans="2:13" x14ac:dyDescent="0.25">
      <c r="B22566" s="151"/>
      <c r="M22566" s="160"/>
    </row>
    <row r="22567" spans="2:13" x14ac:dyDescent="0.25">
      <c r="B22567" s="151"/>
      <c r="M22567" s="160"/>
    </row>
    <row r="22568" spans="2:13" x14ac:dyDescent="0.25">
      <c r="B22568" s="151"/>
      <c r="M22568" s="160"/>
    </row>
    <row r="22569" spans="2:13" x14ac:dyDescent="0.25">
      <c r="B22569" s="151"/>
      <c r="M22569" s="160"/>
    </row>
    <row r="22570" spans="2:13" x14ac:dyDescent="0.25">
      <c r="B22570" s="151"/>
      <c r="M22570" s="160"/>
    </row>
    <row r="22571" spans="2:13" x14ac:dyDescent="0.25">
      <c r="B22571" s="151"/>
      <c r="M22571" s="160"/>
    </row>
    <row r="22572" spans="2:13" x14ac:dyDescent="0.25">
      <c r="B22572" s="151"/>
      <c r="M22572" s="160"/>
    </row>
    <row r="22573" spans="2:13" x14ac:dyDescent="0.25">
      <c r="B22573" s="151"/>
      <c r="M22573" s="160"/>
    </row>
    <row r="22574" spans="2:13" x14ac:dyDescent="0.25">
      <c r="B22574" s="151"/>
      <c r="M22574" s="160"/>
    </row>
    <row r="22575" spans="2:13" x14ac:dyDescent="0.25">
      <c r="B22575" s="151"/>
      <c r="M22575" s="160"/>
    </row>
    <row r="22576" spans="2:13" x14ac:dyDescent="0.25">
      <c r="B22576" s="151"/>
      <c r="M22576" s="160"/>
    </row>
    <row r="22577" spans="2:13" x14ac:dyDescent="0.25">
      <c r="B22577" s="151"/>
      <c r="M22577" s="160"/>
    </row>
    <row r="22578" spans="2:13" x14ac:dyDescent="0.25">
      <c r="B22578" s="151"/>
      <c r="M22578" s="160"/>
    </row>
    <row r="22579" spans="2:13" x14ac:dyDescent="0.25">
      <c r="B22579" s="151"/>
      <c r="M22579" s="160"/>
    </row>
    <row r="22580" spans="2:13" x14ac:dyDescent="0.25">
      <c r="B22580" s="151"/>
      <c r="M22580" s="160"/>
    </row>
    <row r="22581" spans="2:13" x14ac:dyDescent="0.25">
      <c r="B22581" s="151"/>
      <c r="M22581" s="160"/>
    </row>
    <row r="22582" spans="2:13" x14ac:dyDescent="0.25">
      <c r="B22582" s="151"/>
      <c r="M22582" s="160"/>
    </row>
    <row r="22583" spans="2:13" x14ac:dyDescent="0.25">
      <c r="B22583" s="151"/>
      <c r="M22583" s="160"/>
    </row>
    <row r="22584" spans="2:13" x14ac:dyDescent="0.25">
      <c r="B22584" s="151"/>
      <c r="M22584" s="160"/>
    </row>
    <row r="22585" spans="2:13" x14ac:dyDescent="0.25">
      <c r="B22585" s="151"/>
      <c r="M22585" s="160"/>
    </row>
    <row r="22586" spans="2:13" x14ac:dyDescent="0.25">
      <c r="B22586" s="151"/>
      <c r="M22586" s="160"/>
    </row>
    <row r="22587" spans="2:13" x14ac:dyDescent="0.25">
      <c r="B22587" s="151"/>
      <c r="M22587" s="160"/>
    </row>
    <row r="22588" spans="2:13" x14ac:dyDescent="0.25">
      <c r="B22588" s="151"/>
      <c r="M22588" s="160"/>
    </row>
    <row r="22589" spans="2:13" x14ac:dyDescent="0.25">
      <c r="B22589" s="151"/>
      <c r="M22589" s="160"/>
    </row>
    <row r="22590" spans="2:13" x14ac:dyDescent="0.25">
      <c r="B22590" s="151"/>
      <c r="M22590" s="160"/>
    </row>
    <row r="22591" spans="2:13" x14ac:dyDescent="0.25">
      <c r="B22591" s="151"/>
      <c r="M22591" s="160"/>
    </row>
    <row r="22592" spans="2:13" x14ac:dyDescent="0.25">
      <c r="B22592" s="151"/>
      <c r="M22592" s="160"/>
    </row>
    <row r="22593" spans="2:13" x14ac:dyDescent="0.25">
      <c r="B22593" s="151"/>
      <c r="M22593" s="160"/>
    </row>
    <row r="22594" spans="2:13" x14ac:dyDescent="0.25">
      <c r="B22594" s="151"/>
      <c r="M22594" s="160"/>
    </row>
    <row r="22595" spans="2:13" x14ac:dyDescent="0.25">
      <c r="B22595" s="151"/>
      <c r="M22595" s="160"/>
    </row>
    <row r="22596" spans="2:13" x14ac:dyDescent="0.25">
      <c r="B22596" s="151"/>
      <c r="M22596" s="160"/>
    </row>
    <row r="22597" spans="2:13" x14ac:dyDescent="0.25">
      <c r="B22597" s="151"/>
      <c r="M22597" s="160"/>
    </row>
    <row r="22598" spans="2:13" x14ac:dyDescent="0.25">
      <c r="B22598" s="151"/>
      <c r="M22598" s="160"/>
    </row>
    <row r="22599" spans="2:13" x14ac:dyDescent="0.25">
      <c r="B22599" s="151"/>
      <c r="M22599" s="160"/>
    </row>
    <row r="22600" spans="2:13" x14ac:dyDescent="0.25">
      <c r="B22600" s="151"/>
      <c r="M22600" s="160"/>
    </row>
    <row r="22601" spans="2:13" x14ac:dyDescent="0.25">
      <c r="B22601" s="151"/>
      <c r="M22601" s="160"/>
    </row>
    <row r="22602" spans="2:13" x14ac:dyDescent="0.25">
      <c r="B22602" s="151"/>
      <c r="M22602" s="160"/>
    </row>
    <row r="22603" spans="2:13" x14ac:dyDescent="0.25">
      <c r="B22603" s="151"/>
      <c r="M22603" s="160"/>
    </row>
    <row r="22604" spans="2:13" x14ac:dyDescent="0.25">
      <c r="B22604" s="151"/>
      <c r="M22604" s="160"/>
    </row>
    <row r="22605" spans="2:13" x14ac:dyDescent="0.25">
      <c r="B22605" s="151"/>
      <c r="M22605" s="160"/>
    </row>
    <row r="22606" spans="2:13" x14ac:dyDescent="0.25">
      <c r="B22606" s="151"/>
      <c r="M22606" s="160"/>
    </row>
    <row r="22607" spans="2:13" x14ac:dyDescent="0.25">
      <c r="B22607" s="151"/>
      <c r="M22607" s="160"/>
    </row>
    <row r="22608" spans="2:13" x14ac:dyDescent="0.25">
      <c r="B22608" s="151"/>
      <c r="M22608" s="160"/>
    </row>
    <row r="22609" spans="2:13" x14ac:dyDescent="0.25">
      <c r="B22609" s="151"/>
      <c r="M22609" s="160"/>
    </row>
    <row r="22610" spans="2:13" x14ac:dyDescent="0.25">
      <c r="B22610" s="151"/>
      <c r="M22610" s="160"/>
    </row>
    <row r="22611" spans="2:13" x14ac:dyDescent="0.25">
      <c r="B22611" s="151"/>
      <c r="M22611" s="160"/>
    </row>
    <row r="22612" spans="2:13" x14ac:dyDescent="0.25">
      <c r="B22612" s="151"/>
      <c r="M22612" s="160"/>
    </row>
    <row r="22613" spans="2:13" x14ac:dyDescent="0.25">
      <c r="B22613" s="151"/>
      <c r="M22613" s="160"/>
    </row>
    <row r="22614" spans="2:13" x14ac:dyDescent="0.25">
      <c r="B22614" s="151"/>
      <c r="M22614" s="160"/>
    </row>
    <row r="22615" spans="2:13" x14ac:dyDescent="0.25">
      <c r="B22615" s="151"/>
      <c r="M22615" s="160"/>
    </row>
    <row r="22616" spans="2:13" x14ac:dyDescent="0.25">
      <c r="B22616" s="151"/>
      <c r="M22616" s="160"/>
    </row>
    <row r="22617" spans="2:13" x14ac:dyDescent="0.25">
      <c r="B22617" s="151"/>
      <c r="M22617" s="160"/>
    </row>
    <row r="22618" spans="2:13" x14ac:dyDescent="0.25">
      <c r="B22618" s="151"/>
      <c r="M22618" s="160"/>
    </row>
    <row r="22619" spans="2:13" x14ac:dyDescent="0.25">
      <c r="B22619" s="151"/>
      <c r="M22619" s="160"/>
    </row>
    <row r="22620" spans="2:13" x14ac:dyDescent="0.25">
      <c r="B22620" s="151"/>
      <c r="M22620" s="160"/>
    </row>
    <row r="22621" spans="2:13" x14ac:dyDescent="0.25">
      <c r="B22621" s="151"/>
      <c r="M22621" s="160"/>
    </row>
    <row r="22622" spans="2:13" x14ac:dyDescent="0.25">
      <c r="B22622" s="151"/>
      <c r="M22622" s="160"/>
    </row>
    <row r="22623" spans="2:13" x14ac:dyDescent="0.25">
      <c r="B22623" s="151"/>
      <c r="M22623" s="160"/>
    </row>
    <row r="22624" spans="2:13" x14ac:dyDescent="0.25">
      <c r="B22624" s="151"/>
      <c r="M22624" s="160"/>
    </row>
    <row r="22625" spans="2:13" x14ac:dyDescent="0.25">
      <c r="B22625" s="151"/>
      <c r="M22625" s="160"/>
    </row>
    <row r="22626" spans="2:13" x14ac:dyDescent="0.25">
      <c r="B22626" s="151"/>
      <c r="M22626" s="160"/>
    </row>
    <row r="22627" spans="2:13" x14ac:dyDescent="0.25">
      <c r="B22627" s="151"/>
      <c r="M22627" s="160"/>
    </row>
    <row r="22628" spans="2:13" x14ac:dyDescent="0.25">
      <c r="B22628" s="151"/>
      <c r="M22628" s="160"/>
    </row>
    <row r="22629" spans="2:13" x14ac:dyDescent="0.25">
      <c r="B22629" s="151"/>
      <c r="M22629" s="160"/>
    </row>
    <row r="22630" spans="2:13" x14ac:dyDescent="0.25">
      <c r="B22630" s="151"/>
      <c r="M22630" s="160"/>
    </row>
    <row r="22631" spans="2:13" x14ac:dyDescent="0.25">
      <c r="B22631" s="151"/>
      <c r="M22631" s="160"/>
    </row>
    <row r="22632" spans="2:13" x14ac:dyDescent="0.25">
      <c r="B22632" s="151"/>
      <c r="M22632" s="160"/>
    </row>
    <row r="22633" spans="2:13" x14ac:dyDescent="0.25">
      <c r="B22633" s="151"/>
      <c r="M22633" s="160"/>
    </row>
    <row r="22634" spans="2:13" x14ac:dyDescent="0.25">
      <c r="B22634" s="151"/>
      <c r="M22634" s="160"/>
    </row>
    <row r="22635" spans="2:13" x14ac:dyDescent="0.25">
      <c r="B22635" s="151"/>
      <c r="M22635" s="160"/>
    </row>
    <row r="22636" spans="2:13" x14ac:dyDescent="0.25">
      <c r="B22636" s="151"/>
      <c r="M22636" s="160"/>
    </row>
    <row r="22637" spans="2:13" x14ac:dyDescent="0.25">
      <c r="B22637" s="151"/>
      <c r="M22637" s="160"/>
    </row>
    <row r="22638" spans="2:13" x14ac:dyDescent="0.25">
      <c r="B22638" s="151"/>
      <c r="M22638" s="160"/>
    </row>
    <row r="22639" spans="2:13" x14ac:dyDescent="0.25">
      <c r="B22639" s="151"/>
      <c r="M22639" s="160"/>
    </row>
    <row r="22640" spans="2:13" x14ac:dyDescent="0.25">
      <c r="B22640" s="151"/>
      <c r="M22640" s="160"/>
    </row>
    <row r="22641" spans="2:13" x14ac:dyDescent="0.25">
      <c r="B22641" s="151"/>
      <c r="M22641" s="160"/>
    </row>
    <row r="22642" spans="2:13" x14ac:dyDescent="0.25">
      <c r="B22642" s="151"/>
      <c r="M22642" s="160"/>
    </row>
    <row r="22643" spans="2:13" x14ac:dyDescent="0.25">
      <c r="B22643" s="151"/>
      <c r="M22643" s="160"/>
    </row>
    <row r="22644" spans="2:13" x14ac:dyDescent="0.25">
      <c r="B22644" s="151"/>
      <c r="M22644" s="160"/>
    </row>
    <row r="22645" spans="2:13" x14ac:dyDescent="0.25">
      <c r="B22645" s="151"/>
      <c r="M22645" s="160"/>
    </row>
    <row r="22646" spans="2:13" x14ac:dyDescent="0.25">
      <c r="B22646" s="151"/>
      <c r="M22646" s="160"/>
    </row>
    <row r="22647" spans="2:13" x14ac:dyDescent="0.25">
      <c r="B22647" s="151"/>
      <c r="M22647" s="160"/>
    </row>
    <row r="22648" spans="2:13" x14ac:dyDescent="0.25">
      <c r="B22648" s="151"/>
      <c r="M22648" s="160"/>
    </row>
    <row r="22649" spans="2:13" x14ac:dyDescent="0.25">
      <c r="B22649" s="151"/>
      <c r="M22649" s="160"/>
    </row>
    <row r="22650" spans="2:13" x14ac:dyDescent="0.25">
      <c r="B22650" s="151"/>
      <c r="M22650" s="160"/>
    </row>
    <row r="22651" spans="2:13" x14ac:dyDescent="0.25">
      <c r="B22651" s="151"/>
      <c r="M22651" s="160"/>
    </row>
    <row r="22652" spans="2:13" x14ac:dyDescent="0.25">
      <c r="B22652" s="151"/>
      <c r="M22652" s="160"/>
    </row>
    <row r="22653" spans="2:13" x14ac:dyDescent="0.25">
      <c r="B22653" s="151"/>
      <c r="M22653" s="160"/>
    </row>
    <row r="22654" spans="2:13" x14ac:dyDescent="0.25">
      <c r="B22654" s="151"/>
      <c r="M22654" s="160"/>
    </row>
    <row r="22655" spans="2:13" x14ac:dyDescent="0.25">
      <c r="B22655" s="151"/>
      <c r="M22655" s="160"/>
    </row>
    <row r="22656" spans="2:13" x14ac:dyDescent="0.25">
      <c r="B22656" s="151"/>
      <c r="M22656" s="160"/>
    </row>
    <row r="22657" spans="2:13" x14ac:dyDescent="0.25">
      <c r="B22657" s="151"/>
      <c r="M22657" s="160"/>
    </row>
    <row r="22658" spans="2:13" x14ac:dyDescent="0.25">
      <c r="B22658" s="151"/>
      <c r="M22658" s="160"/>
    </row>
    <row r="22659" spans="2:13" x14ac:dyDescent="0.25">
      <c r="B22659" s="151"/>
      <c r="M22659" s="160"/>
    </row>
    <row r="22660" spans="2:13" x14ac:dyDescent="0.25">
      <c r="B22660" s="151"/>
      <c r="M22660" s="160"/>
    </row>
    <row r="22661" spans="2:13" x14ac:dyDescent="0.25">
      <c r="B22661" s="151"/>
      <c r="M22661" s="160"/>
    </row>
    <row r="22662" spans="2:13" x14ac:dyDescent="0.25">
      <c r="B22662" s="151"/>
      <c r="M22662" s="160"/>
    </row>
    <row r="22663" spans="2:13" x14ac:dyDescent="0.25">
      <c r="B22663" s="151"/>
      <c r="M22663" s="160"/>
    </row>
    <row r="22664" spans="2:13" x14ac:dyDescent="0.25">
      <c r="B22664" s="151"/>
      <c r="M22664" s="160"/>
    </row>
    <row r="22665" spans="2:13" x14ac:dyDescent="0.25">
      <c r="B22665" s="151"/>
      <c r="M22665" s="160"/>
    </row>
    <row r="22666" spans="2:13" x14ac:dyDescent="0.25">
      <c r="B22666" s="151"/>
      <c r="M22666" s="160"/>
    </row>
    <row r="22667" spans="2:13" x14ac:dyDescent="0.25">
      <c r="B22667" s="151"/>
      <c r="M22667" s="160"/>
    </row>
    <row r="22668" spans="2:13" x14ac:dyDescent="0.25">
      <c r="B22668" s="151"/>
      <c r="M22668" s="160"/>
    </row>
    <row r="22669" spans="2:13" x14ac:dyDescent="0.25">
      <c r="B22669" s="151"/>
      <c r="M22669" s="160"/>
    </row>
    <row r="22670" spans="2:13" x14ac:dyDescent="0.25">
      <c r="B22670" s="151"/>
      <c r="M22670" s="160"/>
    </row>
    <row r="22671" spans="2:13" x14ac:dyDescent="0.25">
      <c r="B22671" s="151"/>
      <c r="M22671" s="160"/>
    </row>
    <row r="22672" spans="2:13" x14ac:dyDescent="0.25">
      <c r="B22672" s="151"/>
      <c r="M22672" s="160"/>
    </row>
    <row r="22673" spans="2:13" x14ac:dyDescent="0.25">
      <c r="B22673" s="151"/>
      <c r="M22673" s="160"/>
    </row>
    <row r="22674" spans="2:13" x14ac:dyDescent="0.25">
      <c r="B22674" s="151"/>
      <c r="M22674" s="160"/>
    </row>
    <row r="22675" spans="2:13" x14ac:dyDescent="0.25">
      <c r="B22675" s="151"/>
      <c r="M22675" s="160"/>
    </row>
    <row r="22676" spans="2:13" x14ac:dyDescent="0.25">
      <c r="B22676" s="151"/>
      <c r="M22676" s="160"/>
    </row>
    <row r="22677" spans="2:13" x14ac:dyDescent="0.25">
      <c r="B22677" s="151"/>
      <c r="M22677" s="160"/>
    </row>
    <row r="22678" spans="2:13" x14ac:dyDescent="0.25">
      <c r="B22678" s="151"/>
      <c r="M22678" s="160"/>
    </row>
    <row r="22679" spans="2:13" x14ac:dyDescent="0.25">
      <c r="B22679" s="151"/>
      <c r="M22679" s="160"/>
    </row>
    <row r="22680" spans="2:13" x14ac:dyDescent="0.25">
      <c r="B22680" s="151"/>
      <c r="M22680" s="160"/>
    </row>
    <row r="22681" spans="2:13" x14ac:dyDescent="0.25">
      <c r="B22681" s="151"/>
      <c r="M22681" s="160"/>
    </row>
    <row r="22682" spans="2:13" x14ac:dyDescent="0.25">
      <c r="B22682" s="151"/>
      <c r="M22682" s="160"/>
    </row>
    <row r="22683" spans="2:13" x14ac:dyDescent="0.25">
      <c r="B22683" s="151"/>
      <c r="M22683" s="160"/>
    </row>
    <row r="22684" spans="2:13" x14ac:dyDescent="0.25">
      <c r="B22684" s="151"/>
      <c r="M22684" s="160"/>
    </row>
    <row r="22685" spans="2:13" x14ac:dyDescent="0.25">
      <c r="B22685" s="151"/>
      <c r="M22685" s="160"/>
    </row>
    <row r="22686" spans="2:13" x14ac:dyDescent="0.25">
      <c r="B22686" s="151"/>
      <c r="M22686" s="160"/>
    </row>
    <row r="22687" spans="2:13" x14ac:dyDescent="0.25">
      <c r="B22687" s="151"/>
      <c r="M22687" s="160"/>
    </row>
    <row r="22688" spans="2:13" x14ac:dyDescent="0.25">
      <c r="B22688" s="151"/>
      <c r="M22688" s="160"/>
    </row>
    <row r="22689" spans="2:13" x14ac:dyDescent="0.25">
      <c r="B22689" s="151"/>
      <c r="M22689" s="160"/>
    </row>
    <row r="22690" spans="2:13" x14ac:dyDescent="0.25">
      <c r="B22690" s="151"/>
      <c r="M22690" s="160"/>
    </row>
    <row r="22691" spans="2:13" x14ac:dyDescent="0.25">
      <c r="B22691" s="151"/>
      <c r="M22691" s="160"/>
    </row>
    <row r="22692" spans="2:13" x14ac:dyDescent="0.25">
      <c r="B22692" s="151"/>
      <c r="M22692" s="160"/>
    </row>
    <row r="22693" spans="2:13" x14ac:dyDescent="0.25">
      <c r="B22693" s="151"/>
      <c r="M22693" s="160"/>
    </row>
    <row r="22694" spans="2:13" x14ac:dyDescent="0.25">
      <c r="B22694" s="151"/>
      <c r="M22694" s="160"/>
    </row>
    <row r="22695" spans="2:13" x14ac:dyDescent="0.25">
      <c r="B22695" s="151"/>
      <c r="M22695" s="160"/>
    </row>
    <row r="22696" spans="2:13" x14ac:dyDescent="0.25">
      <c r="B22696" s="151"/>
      <c r="M22696" s="160"/>
    </row>
    <row r="22697" spans="2:13" x14ac:dyDescent="0.25">
      <c r="B22697" s="151"/>
      <c r="M22697" s="160"/>
    </row>
    <row r="22698" spans="2:13" x14ac:dyDescent="0.25">
      <c r="B22698" s="151"/>
      <c r="M22698" s="160"/>
    </row>
    <row r="22699" spans="2:13" x14ac:dyDescent="0.25">
      <c r="B22699" s="151"/>
      <c r="M22699" s="160"/>
    </row>
    <row r="22700" spans="2:13" x14ac:dyDescent="0.25">
      <c r="B22700" s="151"/>
      <c r="M22700" s="160"/>
    </row>
    <row r="22701" spans="2:13" x14ac:dyDescent="0.25">
      <c r="B22701" s="151"/>
      <c r="M22701" s="160"/>
    </row>
    <row r="22702" spans="2:13" x14ac:dyDescent="0.25">
      <c r="B22702" s="151"/>
      <c r="M22702" s="160"/>
    </row>
    <row r="22703" spans="2:13" x14ac:dyDescent="0.25">
      <c r="B22703" s="151"/>
      <c r="M22703" s="160"/>
    </row>
    <row r="22704" spans="2:13" x14ac:dyDescent="0.25">
      <c r="B22704" s="151"/>
      <c r="M22704" s="160"/>
    </row>
    <row r="22705" spans="2:13" x14ac:dyDescent="0.25">
      <c r="B22705" s="151"/>
      <c r="M22705" s="160"/>
    </row>
    <row r="22706" spans="2:13" x14ac:dyDescent="0.25">
      <c r="B22706" s="151"/>
      <c r="M22706" s="160"/>
    </row>
    <row r="22707" spans="2:13" x14ac:dyDescent="0.25">
      <c r="B22707" s="151"/>
      <c r="M22707" s="160"/>
    </row>
    <row r="22708" spans="2:13" x14ac:dyDescent="0.25">
      <c r="B22708" s="151"/>
      <c r="M22708" s="160"/>
    </row>
    <row r="22709" spans="2:13" x14ac:dyDescent="0.25">
      <c r="B22709" s="151"/>
      <c r="M22709" s="160"/>
    </row>
    <row r="22710" spans="2:13" x14ac:dyDescent="0.25">
      <c r="B22710" s="151"/>
      <c r="M22710" s="160"/>
    </row>
    <row r="22711" spans="2:13" x14ac:dyDescent="0.25">
      <c r="B22711" s="151"/>
      <c r="M22711" s="160"/>
    </row>
    <row r="22712" spans="2:13" x14ac:dyDescent="0.25">
      <c r="B22712" s="151"/>
      <c r="M22712" s="160"/>
    </row>
    <row r="22713" spans="2:13" x14ac:dyDescent="0.25">
      <c r="B22713" s="151"/>
      <c r="M22713" s="160"/>
    </row>
    <row r="22714" spans="2:13" x14ac:dyDescent="0.25">
      <c r="B22714" s="151"/>
      <c r="M22714" s="160"/>
    </row>
    <row r="22715" spans="2:13" x14ac:dyDescent="0.25">
      <c r="B22715" s="151"/>
      <c r="M22715" s="160"/>
    </row>
    <row r="22716" spans="2:13" x14ac:dyDescent="0.25">
      <c r="B22716" s="151"/>
      <c r="M22716" s="160"/>
    </row>
    <row r="22717" spans="2:13" x14ac:dyDescent="0.25">
      <c r="B22717" s="151"/>
      <c r="M22717" s="160"/>
    </row>
    <row r="22718" spans="2:13" x14ac:dyDescent="0.25">
      <c r="B22718" s="151"/>
      <c r="M22718" s="160"/>
    </row>
    <row r="22719" spans="2:13" x14ac:dyDescent="0.25">
      <c r="B22719" s="151"/>
      <c r="M22719" s="160"/>
    </row>
    <row r="22720" spans="2:13" x14ac:dyDescent="0.25">
      <c r="B22720" s="151"/>
      <c r="M22720" s="160"/>
    </row>
    <row r="22721" spans="2:13" x14ac:dyDescent="0.25">
      <c r="B22721" s="151"/>
      <c r="M22721" s="160"/>
    </row>
    <row r="22722" spans="2:13" x14ac:dyDescent="0.25">
      <c r="B22722" s="151"/>
      <c r="M22722" s="160"/>
    </row>
    <row r="22723" spans="2:13" x14ac:dyDescent="0.25">
      <c r="B22723" s="151"/>
      <c r="M22723" s="160"/>
    </row>
    <row r="22724" spans="2:13" x14ac:dyDescent="0.25">
      <c r="B22724" s="151"/>
      <c r="M22724" s="160"/>
    </row>
    <row r="22725" spans="2:13" x14ac:dyDescent="0.25">
      <c r="B22725" s="151"/>
      <c r="M22725" s="160"/>
    </row>
    <row r="22726" spans="2:13" x14ac:dyDescent="0.25">
      <c r="B22726" s="151"/>
      <c r="M22726" s="160"/>
    </row>
    <row r="22727" spans="2:13" x14ac:dyDescent="0.25">
      <c r="B22727" s="151"/>
      <c r="M22727" s="160"/>
    </row>
    <row r="22728" spans="2:13" x14ac:dyDescent="0.25">
      <c r="B22728" s="151"/>
      <c r="M22728" s="160"/>
    </row>
    <row r="22729" spans="2:13" x14ac:dyDescent="0.25">
      <c r="B22729" s="151"/>
      <c r="M22729" s="160"/>
    </row>
    <row r="22730" spans="2:13" x14ac:dyDescent="0.25">
      <c r="B22730" s="151"/>
      <c r="M22730" s="160"/>
    </row>
    <row r="22731" spans="2:13" x14ac:dyDescent="0.25">
      <c r="B22731" s="151"/>
      <c r="M22731" s="160"/>
    </row>
    <row r="22732" spans="2:13" x14ac:dyDescent="0.25">
      <c r="B22732" s="151"/>
      <c r="M22732" s="160"/>
    </row>
    <row r="22733" spans="2:13" x14ac:dyDescent="0.25">
      <c r="B22733" s="151"/>
      <c r="M22733" s="160"/>
    </row>
    <row r="22734" spans="2:13" x14ac:dyDescent="0.25">
      <c r="B22734" s="151"/>
      <c r="M22734" s="160"/>
    </row>
    <row r="22735" spans="2:13" x14ac:dyDescent="0.25">
      <c r="B22735" s="151"/>
      <c r="M22735" s="160"/>
    </row>
    <row r="22736" spans="2:13" x14ac:dyDescent="0.25">
      <c r="B22736" s="151"/>
      <c r="M22736" s="160"/>
    </row>
    <row r="22737" spans="2:13" x14ac:dyDescent="0.25">
      <c r="B22737" s="151"/>
      <c r="M22737" s="160"/>
    </row>
    <row r="22738" spans="2:13" x14ac:dyDescent="0.25">
      <c r="B22738" s="151"/>
      <c r="M22738" s="160"/>
    </row>
    <row r="22739" spans="2:13" x14ac:dyDescent="0.25">
      <c r="B22739" s="151"/>
      <c r="M22739" s="160"/>
    </row>
    <row r="22740" spans="2:13" x14ac:dyDescent="0.25">
      <c r="B22740" s="151"/>
      <c r="M22740" s="160"/>
    </row>
    <row r="22741" spans="2:13" x14ac:dyDescent="0.25">
      <c r="B22741" s="151"/>
      <c r="M22741" s="160"/>
    </row>
    <row r="22742" spans="2:13" x14ac:dyDescent="0.25">
      <c r="B22742" s="151"/>
      <c r="M22742" s="160"/>
    </row>
    <row r="22743" spans="2:13" x14ac:dyDescent="0.25">
      <c r="B22743" s="151"/>
      <c r="M22743" s="160"/>
    </row>
    <row r="22744" spans="2:13" x14ac:dyDescent="0.25">
      <c r="B22744" s="151"/>
      <c r="M22744" s="160"/>
    </row>
    <row r="22745" spans="2:13" x14ac:dyDescent="0.25">
      <c r="B22745" s="151"/>
      <c r="M22745" s="160"/>
    </row>
    <row r="22746" spans="2:13" x14ac:dyDescent="0.25">
      <c r="B22746" s="151"/>
      <c r="M22746" s="160"/>
    </row>
    <row r="22747" spans="2:13" x14ac:dyDescent="0.25">
      <c r="B22747" s="151"/>
      <c r="M22747" s="160"/>
    </row>
    <row r="22748" spans="2:13" x14ac:dyDescent="0.25">
      <c r="B22748" s="151"/>
      <c r="M22748" s="160"/>
    </row>
    <row r="22749" spans="2:13" x14ac:dyDescent="0.25">
      <c r="B22749" s="151"/>
      <c r="M22749" s="160"/>
    </row>
    <row r="22750" spans="2:13" x14ac:dyDescent="0.25">
      <c r="B22750" s="151"/>
      <c r="M22750" s="160"/>
    </row>
    <row r="22751" spans="2:13" x14ac:dyDescent="0.25">
      <c r="B22751" s="151"/>
      <c r="M22751" s="160"/>
    </row>
    <row r="22752" spans="2:13" x14ac:dyDescent="0.25">
      <c r="B22752" s="151"/>
      <c r="M22752" s="160"/>
    </row>
    <row r="22753" spans="2:13" x14ac:dyDescent="0.25">
      <c r="B22753" s="151"/>
      <c r="M22753" s="160"/>
    </row>
    <row r="22754" spans="2:13" x14ac:dyDescent="0.25">
      <c r="B22754" s="151"/>
      <c r="M22754" s="160"/>
    </row>
    <row r="22755" spans="2:13" x14ac:dyDescent="0.25">
      <c r="B22755" s="151"/>
      <c r="M22755" s="160"/>
    </row>
    <row r="22756" spans="2:13" x14ac:dyDescent="0.25">
      <c r="B22756" s="151"/>
      <c r="M22756" s="160"/>
    </row>
    <row r="22757" spans="2:13" x14ac:dyDescent="0.25">
      <c r="B22757" s="151"/>
      <c r="M22757" s="160"/>
    </row>
    <row r="22758" spans="2:13" x14ac:dyDescent="0.25">
      <c r="B22758" s="151"/>
      <c r="M22758" s="160"/>
    </row>
    <row r="22759" spans="2:13" x14ac:dyDescent="0.25">
      <c r="B22759" s="151"/>
      <c r="M22759" s="160"/>
    </row>
    <row r="22760" spans="2:13" x14ac:dyDescent="0.25">
      <c r="B22760" s="151"/>
      <c r="M22760" s="160"/>
    </row>
    <row r="22761" spans="2:13" x14ac:dyDescent="0.25">
      <c r="B22761" s="151"/>
      <c r="M22761" s="160"/>
    </row>
    <row r="22762" spans="2:13" x14ac:dyDescent="0.25">
      <c r="B22762" s="151"/>
      <c r="M22762" s="160"/>
    </row>
    <row r="22763" spans="2:13" x14ac:dyDescent="0.25">
      <c r="B22763" s="151"/>
      <c r="M22763" s="160"/>
    </row>
    <row r="22764" spans="2:13" x14ac:dyDescent="0.25">
      <c r="B22764" s="151"/>
      <c r="M22764" s="160"/>
    </row>
    <row r="22765" spans="2:13" x14ac:dyDescent="0.25">
      <c r="B22765" s="151"/>
      <c r="M22765" s="160"/>
    </row>
    <row r="22766" spans="2:13" x14ac:dyDescent="0.25">
      <c r="B22766" s="151"/>
      <c r="M22766" s="160"/>
    </row>
    <row r="22767" spans="2:13" x14ac:dyDescent="0.25">
      <c r="B22767" s="151"/>
      <c r="M22767" s="160"/>
    </row>
    <row r="22768" spans="2:13" x14ac:dyDescent="0.25">
      <c r="B22768" s="151"/>
      <c r="M22768" s="160"/>
    </row>
    <row r="22769" spans="2:13" x14ac:dyDescent="0.25">
      <c r="B22769" s="151"/>
      <c r="M22769" s="160"/>
    </row>
    <row r="22770" spans="2:13" x14ac:dyDescent="0.25">
      <c r="B22770" s="151"/>
      <c r="M22770" s="160"/>
    </row>
    <row r="22771" spans="2:13" x14ac:dyDescent="0.25">
      <c r="B22771" s="151"/>
      <c r="M22771" s="160"/>
    </row>
    <row r="22772" spans="2:13" x14ac:dyDescent="0.25">
      <c r="B22772" s="151"/>
      <c r="M22772" s="160"/>
    </row>
    <row r="22773" spans="2:13" x14ac:dyDescent="0.25">
      <c r="B22773" s="151"/>
      <c r="M22773" s="160"/>
    </row>
    <row r="22774" spans="2:13" x14ac:dyDescent="0.25">
      <c r="B22774" s="151"/>
      <c r="M22774" s="160"/>
    </row>
    <row r="22775" spans="2:13" x14ac:dyDescent="0.25">
      <c r="B22775" s="151"/>
      <c r="M22775" s="160"/>
    </row>
    <row r="22776" spans="2:13" x14ac:dyDescent="0.25">
      <c r="B22776" s="151"/>
      <c r="M22776" s="160"/>
    </row>
    <row r="22777" spans="2:13" x14ac:dyDescent="0.25">
      <c r="B22777" s="151"/>
      <c r="M22777" s="160"/>
    </row>
    <row r="22778" spans="2:13" x14ac:dyDescent="0.25">
      <c r="B22778" s="151"/>
      <c r="M22778" s="160"/>
    </row>
    <row r="22779" spans="2:13" x14ac:dyDescent="0.25">
      <c r="B22779" s="151"/>
      <c r="M22779" s="160"/>
    </row>
    <row r="22780" spans="2:13" x14ac:dyDescent="0.25">
      <c r="B22780" s="151"/>
      <c r="M22780" s="160"/>
    </row>
    <row r="22781" spans="2:13" x14ac:dyDescent="0.25">
      <c r="B22781" s="151"/>
      <c r="M22781" s="160"/>
    </row>
    <row r="22782" spans="2:13" x14ac:dyDescent="0.25">
      <c r="B22782" s="151"/>
      <c r="M22782" s="160"/>
    </row>
    <row r="22783" spans="2:13" x14ac:dyDescent="0.25">
      <c r="B22783" s="151"/>
      <c r="M22783" s="160"/>
    </row>
    <row r="22784" spans="2:13" x14ac:dyDescent="0.25">
      <c r="B22784" s="151"/>
      <c r="M22784" s="160"/>
    </row>
    <row r="22785" spans="2:13" x14ac:dyDescent="0.25">
      <c r="B22785" s="151"/>
      <c r="M22785" s="160"/>
    </row>
    <row r="22786" spans="2:13" x14ac:dyDescent="0.25">
      <c r="B22786" s="151"/>
      <c r="M22786" s="160"/>
    </row>
    <row r="22787" spans="2:13" x14ac:dyDescent="0.25">
      <c r="B22787" s="151"/>
      <c r="M22787" s="160"/>
    </row>
    <row r="22788" spans="2:13" x14ac:dyDescent="0.25">
      <c r="B22788" s="151"/>
      <c r="M22788" s="160"/>
    </row>
    <row r="22789" spans="2:13" x14ac:dyDescent="0.25">
      <c r="B22789" s="151"/>
      <c r="M22789" s="160"/>
    </row>
    <row r="22790" spans="2:13" x14ac:dyDescent="0.25">
      <c r="B22790" s="151"/>
      <c r="M22790" s="160"/>
    </row>
    <row r="22791" spans="2:13" x14ac:dyDescent="0.25">
      <c r="B22791" s="151"/>
      <c r="M22791" s="160"/>
    </row>
    <row r="22792" spans="2:13" x14ac:dyDescent="0.25">
      <c r="B22792" s="151"/>
      <c r="M22792" s="160"/>
    </row>
    <row r="22793" spans="2:13" x14ac:dyDescent="0.25">
      <c r="B22793" s="151"/>
      <c r="M22793" s="160"/>
    </row>
    <row r="22794" spans="2:13" x14ac:dyDescent="0.25">
      <c r="B22794" s="151"/>
      <c r="M22794" s="160"/>
    </row>
    <row r="22795" spans="2:13" x14ac:dyDescent="0.25">
      <c r="B22795" s="151"/>
      <c r="M22795" s="160"/>
    </row>
    <row r="22796" spans="2:13" x14ac:dyDescent="0.25">
      <c r="B22796" s="151"/>
      <c r="M22796" s="160"/>
    </row>
    <row r="22797" spans="2:13" x14ac:dyDescent="0.25">
      <c r="B22797" s="151"/>
      <c r="M22797" s="160"/>
    </row>
    <row r="22798" spans="2:13" x14ac:dyDescent="0.25">
      <c r="B22798" s="151"/>
      <c r="M22798" s="160"/>
    </row>
    <row r="22799" spans="2:13" x14ac:dyDescent="0.25">
      <c r="B22799" s="151"/>
      <c r="M22799" s="160"/>
    </row>
    <row r="22800" spans="2:13" x14ac:dyDescent="0.25">
      <c r="B22800" s="151"/>
      <c r="M22800" s="160"/>
    </row>
    <row r="22801" spans="2:13" x14ac:dyDescent="0.25">
      <c r="B22801" s="151"/>
      <c r="M22801" s="160"/>
    </row>
    <row r="22802" spans="2:13" x14ac:dyDescent="0.25">
      <c r="B22802" s="151"/>
      <c r="M22802" s="160"/>
    </row>
    <row r="22803" spans="2:13" x14ac:dyDescent="0.25">
      <c r="B22803" s="151"/>
      <c r="M22803" s="160"/>
    </row>
    <row r="22804" spans="2:13" x14ac:dyDescent="0.25">
      <c r="B22804" s="151"/>
      <c r="M22804" s="160"/>
    </row>
    <row r="22805" spans="2:13" x14ac:dyDescent="0.25">
      <c r="B22805" s="151"/>
      <c r="M22805" s="160"/>
    </row>
    <row r="22806" spans="2:13" x14ac:dyDescent="0.25">
      <c r="B22806" s="151"/>
      <c r="M22806" s="160"/>
    </row>
    <row r="22807" spans="2:13" x14ac:dyDescent="0.25">
      <c r="B22807" s="151"/>
      <c r="M22807" s="160"/>
    </row>
    <row r="22808" spans="2:13" x14ac:dyDescent="0.25">
      <c r="B22808" s="151"/>
      <c r="M22808" s="160"/>
    </row>
    <row r="22809" spans="2:13" x14ac:dyDescent="0.25">
      <c r="B22809" s="151"/>
      <c r="M22809" s="160"/>
    </row>
    <row r="22810" spans="2:13" x14ac:dyDescent="0.25">
      <c r="B22810" s="151"/>
      <c r="M22810" s="160"/>
    </row>
    <row r="22811" spans="2:13" x14ac:dyDescent="0.25">
      <c r="B22811" s="151"/>
      <c r="M22811" s="160"/>
    </row>
    <row r="22812" spans="2:13" x14ac:dyDescent="0.25">
      <c r="B22812" s="151"/>
      <c r="M22812" s="160"/>
    </row>
    <row r="22813" spans="2:13" x14ac:dyDescent="0.25">
      <c r="B22813" s="151"/>
      <c r="M22813" s="160"/>
    </row>
    <row r="22814" spans="2:13" x14ac:dyDescent="0.25">
      <c r="B22814" s="151"/>
      <c r="M22814" s="160"/>
    </row>
    <row r="22815" spans="2:13" x14ac:dyDescent="0.25">
      <c r="B22815" s="151"/>
      <c r="M22815" s="160"/>
    </row>
    <row r="22816" spans="2:13" x14ac:dyDescent="0.25">
      <c r="B22816" s="151"/>
      <c r="M22816" s="160"/>
    </row>
    <row r="22817" spans="2:13" x14ac:dyDescent="0.25">
      <c r="B22817" s="151"/>
      <c r="M22817" s="160"/>
    </row>
    <row r="22818" spans="2:13" x14ac:dyDescent="0.25">
      <c r="B22818" s="151"/>
      <c r="M22818" s="160"/>
    </row>
    <row r="22819" spans="2:13" x14ac:dyDescent="0.25">
      <c r="B22819" s="151"/>
      <c r="M22819" s="160"/>
    </row>
    <row r="22820" spans="2:13" x14ac:dyDescent="0.25">
      <c r="B22820" s="151"/>
      <c r="M22820" s="160"/>
    </row>
    <row r="22821" spans="2:13" x14ac:dyDescent="0.25">
      <c r="B22821" s="151"/>
      <c r="M22821" s="160"/>
    </row>
    <row r="22822" spans="2:13" x14ac:dyDescent="0.25">
      <c r="B22822" s="151"/>
      <c r="M22822" s="160"/>
    </row>
    <row r="22823" spans="2:13" x14ac:dyDescent="0.25">
      <c r="B22823" s="151"/>
      <c r="M22823" s="160"/>
    </row>
    <row r="22824" spans="2:13" x14ac:dyDescent="0.25">
      <c r="B22824" s="151"/>
      <c r="M22824" s="160"/>
    </row>
    <row r="22825" spans="2:13" x14ac:dyDescent="0.25">
      <c r="B22825" s="151"/>
      <c r="M22825" s="160"/>
    </row>
    <row r="22826" spans="2:13" x14ac:dyDescent="0.25">
      <c r="B22826" s="151"/>
      <c r="M22826" s="160"/>
    </row>
    <row r="22827" spans="2:13" x14ac:dyDescent="0.25">
      <c r="B22827" s="151"/>
      <c r="M22827" s="160"/>
    </row>
    <row r="22828" spans="2:13" x14ac:dyDescent="0.25">
      <c r="B22828" s="151"/>
      <c r="M22828" s="160"/>
    </row>
    <row r="22829" spans="2:13" x14ac:dyDescent="0.25">
      <c r="B22829" s="151"/>
      <c r="M22829" s="160"/>
    </row>
    <row r="22830" spans="2:13" x14ac:dyDescent="0.25">
      <c r="B22830" s="151"/>
      <c r="M22830" s="160"/>
    </row>
    <row r="22831" spans="2:13" x14ac:dyDescent="0.25">
      <c r="B22831" s="151"/>
      <c r="M22831" s="160"/>
    </row>
    <row r="22832" spans="2:13" x14ac:dyDescent="0.25">
      <c r="B22832" s="151"/>
      <c r="M22832" s="160"/>
    </row>
    <row r="22833" spans="2:13" x14ac:dyDescent="0.25">
      <c r="B22833" s="151"/>
      <c r="M22833" s="160"/>
    </row>
    <row r="22834" spans="2:13" x14ac:dyDescent="0.25">
      <c r="B22834" s="151"/>
      <c r="M22834" s="160"/>
    </row>
    <row r="22835" spans="2:13" x14ac:dyDescent="0.25">
      <c r="B22835" s="151"/>
      <c r="M22835" s="160"/>
    </row>
    <row r="22836" spans="2:13" x14ac:dyDescent="0.25">
      <c r="B22836" s="151"/>
      <c r="M22836" s="160"/>
    </row>
    <row r="22837" spans="2:13" x14ac:dyDescent="0.25">
      <c r="B22837" s="151"/>
      <c r="M22837" s="160"/>
    </row>
    <row r="22838" spans="2:13" x14ac:dyDescent="0.25">
      <c r="B22838" s="151"/>
      <c r="M22838" s="160"/>
    </row>
    <row r="22839" spans="2:13" x14ac:dyDescent="0.25">
      <c r="B22839" s="151"/>
      <c r="M22839" s="160"/>
    </row>
    <row r="22840" spans="2:13" x14ac:dyDescent="0.25">
      <c r="B22840" s="151"/>
      <c r="M22840" s="160"/>
    </row>
    <row r="22841" spans="2:13" x14ac:dyDescent="0.25">
      <c r="B22841" s="151"/>
      <c r="M22841" s="160"/>
    </row>
    <row r="22842" spans="2:13" x14ac:dyDescent="0.25">
      <c r="B22842" s="151"/>
      <c r="M22842" s="160"/>
    </row>
    <row r="22843" spans="2:13" x14ac:dyDescent="0.25">
      <c r="B22843" s="151"/>
      <c r="M22843" s="160"/>
    </row>
    <row r="22844" spans="2:13" x14ac:dyDescent="0.25">
      <c r="B22844" s="151"/>
      <c r="M22844" s="160"/>
    </row>
    <row r="22845" spans="2:13" x14ac:dyDescent="0.25">
      <c r="B22845" s="151"/>
      <c r="M22845" s="160"/>
    </row>
    <row r="22846" spans="2:13" x14ac:dyDescent="0.25">
      <c r="B22846" s="151"/>
      <c r="M22846" s="160"/>
    </row>
    <row r="22847" spans="2:13" x14ac:dyDescent="0.25">
      <c r="B22847" s="151"/>
      <c r="M22847" s="160"/>
    </row>
    <row r="22848" spans="2:13" x14ac:dyDescent="0.25">
      <c r="B22848" s="151"/>
      <c r="M22848" s="160"/>
    </row>
    <row r="22849" spans="2:13" x14ac:dyDescent="0.25">
      <c r="B22849" s="151"/>
      <c r="M22849" s="160"/>
    </row>
    <row r="22850" spans="2:13" x14ac:dyDescent="0.25">
      <c r="B22850" s="151"/>
      <c r="M22850" s="160"/>
    </row>
    <row r="22851" spans="2:13" x14ac:dyDescent="0.25">
      <c r="B22851" s="151"/>
      <c r="M22851" s="160"/>
    </row>
    <row r="22852" spans="2:13" x14ac:dyDescent="0.25">
      <c r="B22852" s="151"/>
      <c r="M22852" s="160"/>
    </row>
    <row r="22853" spans="2:13" x14ac:dyDescent="0.25">
      <c r="B22853" s="151"/>
      <c r="M22853" s="160"/>
    </row>
    <row r="22854" spans="2:13" x14ac:dyDescent="0.25">
      <c r="B22854" s="151"/>
      <c r="M22854" s="160"/>
    </row>
    <row r="22855" spans="2:13" x14ac:dyDescent="0.25">
      <c r="B22855" s="151"/>
      <c r="M22855" s="160"/>
    </row>
    <row r="22856" spans="2:13" x14ac:dyDescent="0.25">
      <c r="B22856" s="151"/>
      <c r="M22856" s="160"/>
    </row>
    <row r="22857" spans="2:13" x14ac:dyDescent="0.25">
      <c r="B22857" s="151"/>
      <c r="M22857" s="160"/>
    </row>
    <row r="22858" spans="2:13" x14ac:dyDescent="0.25">
      <c r="B22858" s="151"/>
      <c r="M22858" s="160"/>
    </row>
    <row r="22859" spans="2:13" x14ac:dyDescent="0.25">
      <c r="B22859" s="151"/>
      <c r="M22859" s="160"/>
    </row>
    <row r="22860" spans="2:13" x14ac:dyDescent="0.25">
      <c r="B22860" s="151"/>
      <c r="M22860" s="160"/>
    </row>
    <row r="22861" spans="2:13" x14ac:dyDescent="0.25">
      <c r="B22861" s="151"/>
      <c r="M22861" s="160"/>
    </row>
    <row r="22862" spans="2:13" x14ac:dyDescent="0.25">
      <c r="B22862" s="151"/>
      <c r="M22862" s="160"/>
    </row>
    <row r="22863" spans="2:13" x14ac:dyDescent="0.25">
      <c r="B22863" s="151"/>
      <c r="M22863" s="160"/>
    </row>
    <row r="22864" spans="2:13" x14ac:dyDescent="0.25">
      <c r="B22864" s="151"/>
      <c r="M22864" s="160"/>
    </row>
    <row r="22865" spans="2:13" x14ac:dyDescent="0.25">
      <c r="B22865" s="151"/>
      <c r="M22865" s="160"/>
    </row>
    <row r="22866" spans="2:13" x14ac:dyDescent="0.25">
      <c r="B22866" s="151"/>
      <c r="M22866" s="160"/>
    </row>
    <row r="22867" spans="2:13" x14ac:dyDescent="0.25">
      <c r="B22867" s="151"/>
      <c r="M22867" s="160"/>
    </row>
    <row r="22868" spans="2:13" x14ac:dyDescent="0.25">
      <c r="B22868" s="151"/>
      <c r="M22868" s="160"/>
    </row>
    <row r="22869" spans="2:13" x14ac:dyDescent="0.25">
      <c r="B22869" s="151"/>
      <c r="M22869" s="160"/>
    </row>
    <row r="22870" spans="2:13" x14ac:dyDescent="0.25">
      <c r="B22870" s="151"/>
      <c r="M22870" s="160"/>
    </row>
    <row r="22871" spans="2:13" x14ac:dyDescent="0.25">
      <c r="B22871" s="151"/>
      <c r="M22871" s="160"/>
    </row>
    <row r="22872" spans="2:13" x14ac:dyDescent="0.25">
      <c r="B22872" s="151"/>
      <c r="M22872" s="160"/>
    </row>
    <row r="22873" spans="2:13" x14ac:dyDescent="0.25">
      <c r="B22873" s="151"/>
      <c r="M22873" s="160"/>
    </row>
    <row r="22874" spans="2:13" x14ac:dyDescent="0.25">
      <c r="B22874" s="151"/>
      <c r="M22874" s="160"/>
    </row>
    <row r="22875" spans="2:13" x14ac:dyDescent="0.25">
      <c r="B22875" s="151"/>
      <c r="M22875" s="160"/>
    </row>
    <row r="22876" spans="2:13" x14ac:dyDescent="0.25">
      <c r="B22876" s="151"/>
      <c r="M22876" s="160"/>
    </row>
    <row r="22877" spans="2:13" x14ac:dyDescent="0.25">
      <c r="B22877" s="151"/>
      <c r="M22877" s="160"/>
    </row>
    <row r="22878" spans="2:13" x14ac:dyDescent="0.25">
      <c r="B22878" s="151"/>
      <c r="M22878" s="160"/>
    </row>
    <row r="22879" spans="2:13" x14ac:dyDescent="0.25">
      <c r="B22879" s="151"/>
      <c r="M22879" s="160"/>
    </row>
    <row r="22880" spans="2:13" x14ac:dyDescent="0.25">
      <c r="B22880" s="151"/>
      <c r="M22880" s="160"/>
    </row>
    <row r="22881" spans="2:13" x14ac:dyDescent="0.25">
      <c r="B22881" s="151"/>
      <c r="M22881" s="160"/>
    </row>
    <row r="22882" spans="2:13" x14ac:dyDescent="0.25">
      <c r="B22882" s="151"/>
      <c r="M22882" s="160"/>
    </row>
    <row r="22883" spans="2:13" x14ac:dyDescent="0.25">
      <c r="B22883" s="151"/>
      <c r="M22883" s="160"/>
    </row>
    <row r="22884" spans="2:13" x14ac:dyDescent="0.25">
      <c r="B22884" s="151"/>
      <c r="M22884" s="160"/>
    </row>
    <row r="22885" spans="2:13" x14ac:dyDescent="0.25">
      <c r="B22885" s="151"/>
      <c r="M22885" s="160"/>
    </row>
    <row r="22886" spans="2:13" x14ac:dyDescent="0.25">
      <c r="B22886" s="151"/>
      <c r="M22886" s="160"/>
    </row>
    <row r="22887" spans="2:13" x14ac:dyDescent="0.25">
      <c r="B22887" s="151"/>
      <c r="M22887" s="160"/>
    </row>
    <row r="22888" spans="2:13" x14ac:dyDescent="0.25">
      <c r="B22888" s="151"/>
      <c r="M22888" s="160"/>
    </row>
    <row r="22889" spans="2:13" x14ac:dyDescent="0.25">
      <c r="B22889" s="151"/>
      <c r="M22889" s="160"/>
    </row>
    <row r="22890" spans="2:13" x14ac:dyDescent="0.25">
      <c r="B22890" s="151"/>
      <c r="M22890" s="160"/>
    </row>
    <row r="22891" spans="2:13" x14ac:dyDescent="0.25">
      <c r="B22891" s="151"/>
      <c r="M22891" s="160"/>
    </row>
    <row r="22892" spans="2:13" x14ac:dyDescent="0.25">
      <c r="B22892" s="151"/>
      <c r="M22892" s="160"/>
    </row>
    <row r="22893" spans="2:13" x14ac:dyDescent="0.25">
      <c r="B22893" s="151"/>
      <c r="M22893" s="160"/>
    </row>
    <row r="22894" spans="2:13" x14ac:dyDescent="0.25">
      <c r="B22894" s="151"/>
      <c r="M22894" s="160"/>
    </row>
    <row r="22895" spans="2:13" x14ac:dyDescent="0.25">
      <c r="B22895" s="151"/>
      <c r="M22895" s="160"/>
    </row>
    <row r="22896" spans="2:13" x14ac:dyDescent="0.25">
      <c r="B22896" s="151"/>
      <c r="M22896" s="160"/>
    </row>
    <row r="22897" spans="2:13" x14ac:dyDescent="0.25">
      <c r="B22897" s="151"/>
      <c r="M22897" s="160"/>
    </row>
    <row r="22898" spans="2:13" x14ac:dyDescent="0.25">
      <c r="B22898" s="151"/>
      <c r="M22898" s="160"/>
    </row>
    <row r="22899" spans="2:13" x14ac:dyDescent="0.25">
      <c r="B22899" s="151"/>
      <c r="M22899" s="160"/>
    </row>
    <row r="22900" spans="2:13" x14ac:dyDescent="0.25">
      <c r="B22900" s="151"/>
      <c r="M22900" s="160"/>
    </row>
    <row r="22901" spans="2:13" x14ac:dyDescent="0.25">
      <c r="B22901" s="151"/>
      <c r="M22901" s="160"/>
    </row>
    <row r="22902" spans="2:13" x14ac:dyDescent="0.25">
      <c r="B22902" s="151"/>
      <c r="M22902" s="160"/>
    </row>
    <row r="22903" spans="2:13" x14ac:dyDescent="0.25">
      <c r="B22903" s="151"/>
      <c r="M22903" s="160"/>
    </row>
    <row r="22904" spans="2:13" x14ac:dyDescent="0.25">
      <c r="B22904" s="151"/>
      <c r="M22904" s="160"/>
    </row>
    <row r="22905" spans="2:13" x14ac:dyDescent="0.25">
      <c r="B22905" s="151"/>
      <c r="M22905" s="160"/>
    </row>
    <row r="22906" spans="2:13" x14ac:dyDescent="0.25">
      <c r="B22906" s="151"/>
      <c r="M22906" s="160"/>
    </row>
    <row r="22907" spans="2:13" x14ac:dyDescent="0.25">
      <c r="B22907" s="151"/>
      <c r="M22907" s="160"/>
    </row>
    <row r="22908" spans="2:13" x14ac:dyDescent="0.25">
      <c r="B22908" s="151"/>
      <c r="M22908" s="160"/>
    </row>
    <row r="22909" spans="2:13" x14ac:dyDescent="0.25">
      <c r="B22909" s="151"/>
      <c r="M22909" s="160"/>
    </row>
    <row r="22910" spans="2:13" x14ac:dyDescent="0.25">
      <c r="B22910" s="151"/>
      <c r="M22910" s="160"/>
    </row>
    <row r="22911" spans="2:13" x14ac:dyDescent="0.25">
      <c r="B22911" s="151"/>
      <c r="M22911" s="160"/>
    </row>
    <row r="22912" spans="2:13" x14ac:dyDescent="0.25">
      <c r="B22912" s="151"/>
      <c r="M22912" s="160"/>
    </row>
    <row r="22913" spans="2:13" x14ac:dyDescent="0.25">
      <c r="B22913" s="151"/>
      <c r="M22913" s="160"/>
    </row>
    <row r="22914" spans="2:13" x14ac:dyDescent="0.25">
      <c r="B22914" s="151"/>
      <c r="M22914" s="160"/>
    </row>
    <row r="22915" spans="2:13" x14ac:dyDescent="0.25">
      <c r="B22915" s="151"/>
      <c r="M22915" s="160"/>
    </row>
    <row r="22916" spans="2:13" x14ac:dyDescent="0.25">
      <c r="B22916" s="151"/>
      <c r="M22916" s="160"/>
    </row>
    <row r="22917" spans="2:13" x14ac:dyDescent="0.25">
      <c r="B22917" s="151"/>
      <c r="M22917" s="160"/>
    </row>
    <row r="22918" spans="2:13" x14ac:dyDescent="0.25">
      <c r="B22918" s="151"/>
      <c r="M22918" s="160"/>
    </row>
    <row r="22919" spans="2:13" x14ac:dyDescent="0.25">
      <c r="B22919" s="151"/>
      <c r="M22919" s="160"/>
    </row>
    <row r="22920" spans="2:13" x14ac:dyDescent="0.25">
      <c r="B22920" s="151"/>
      <c r="M22920" s="160"/>
    </row>
    <row r="22921" spans="2:13" x14ac:dyDescent="0.25">
      <c r="B22921" s="151"/>
      <c r="M22921" s="160"/>
    </row>
    <row r="22922" spans="2:13" x14ac:dyDescent="0.25">
      <c r="B22922" s="151"/>
      <c r="M22922" s="160"/>
    </row>
    <row r="22923" spans="2:13" x14ac:dyDescent="0.25">
      <c r="B22923" s="151"/>
      <c r="M22923" s="160"/>
    </row>
    <row r="22924" spans="2:13" x14ac:dyDescent="0.25">
      <c r="B22924" s="151"/>
      <c r="M22924" s="160"/>
    </row>
    <row r="22925" spans="2:13" x14ac:dyDescent="0.25">
      <c r="B22925" s="151"/>
      <c r="M22925" s="160"/>
    </row>
    <row r="22926" spans="2:13" x14ac:dyDescent="0.25">
      <c r="B22926" s="151"/>
      <c r="M22926" s="160"/>
    </row>
    <row r="22927" spans="2:13" x14ac:dyDescent="0.25">
      <c r="B22927" s="151"/>
      <c r="M22927" s="160"/>
    </row>
    <row r="22928" spans="2:13" x14ac:dyDescent="0.25">
      <c r="B22928" s="151"/>
      <c r="M22928" s="160"/>
    </row>
    <row r="22929" spans="2:13" x14ac:dyDescent="0.25">
      <c r="B22929" s="151"/>
      <c r="M22929" s="160"/>
    </row>
    <row r="22930" spans="2:13" x14ac:dyDescent="0.25">
      <c r="B22930" s="151"/>
      <c r="M22930" s="160"/>
    </row>
    <row r="22931" spans="2:13" x14ac:dyDescent="0.25">
      <c r="B22931" s="151"/>
      <c r="M22931" s="160"/>
    </row>
    <row r="22932" spans="2:13" x14ac:dyDescent="0.25">
      <c r="B22932" s="151"/>
      <c r="M22932" s="160"/>
    </row>
    <row r="22933" spans="2:13" x14ac:dyDescent="0.25">
      <c r="B22933" s="151"/>
      <c r="M22933" s="160"/>
    </row>
    <row r="22934" spans="2:13" x14ac:dyDescent="0.25">
      <c r="B22934" s="151"/>
      <c r="M22934" s="160"/>
    </row>
    <row r="22935" spans="2:13" x14ac:dyDescent="0.25">
      <c r="B22935" s="151"/>
      <c r="M22935" s="160"/>
    </row>
    <row r="22936" spans="2:13" x14ac:dyDescent="0.25">
      <c r="B22936" s="151"/>
      <c r="M22936" s="160"/>
    </row>
    <row r="22937" spans="2:13" x14ac:dyDescent="0.25">
      <c r="B22937" s="151"/>
      <c r="M22937" s="160"/>
    </row>
    <row r="22938" spans="2:13" x14ac:dyDescent="0.25">
      <c r="B22938" s="151"/>
      <c r="M22938" s="160"/>
    </row>
    <row r="22939" spans="2:13" x14ac:dyDescent="0.25">
      <c r="B22939" s="151"/>
      <c r="M22939" s="160"/>
    </row>
    <row r="22940" spans="2:13" x14ac:dyDescent="0.25">
      <c r="B22940" s="151"/>
      <c r="M22940" s="160"/>
    </row>
    <row r="22941" spans="2:13" x14ac:dyDescent="0.25">
      <c r="B22941" s="151"/>
      <c r="M22941" s="160"/>
    </row>
    <row r="22942" spans="2:13" x14ac:dyDescent="0.25">
      <c r="B22942" s="151"/>
      <c r="M22942" s="160"/>
    </row>
    <row r="22943" spans="2:13" x14ac:dyDescent="0.25">
      <c r="B22943" s="151"/>
      <c r="M22943" s="160"/>
    </row>
    <row r="22944" spans="2:13" x14ac:dyDescent="0.25">
      <c r="B22944" s="151"/>
      <c r="M22944" s="160"/>
    </row>
    <row r="22945" spans="2:13" x14ac:dyDescent="0.25">
      <c r="B22945" s="151"/>
      <c r="M22945" s="160"/>
    </row>
    <row r="22946" spans="2:13" x14ac:dyDescent="0.25">
      <c r="B22946" s="151"/>
      <c r="M22946" s="160"/>
    </row>
    <row r="22947" spans="2:13" x14ac:dyDescent="0.25">
      <c r="B22947" s="151"/>
      <c r="M22947" s="160"/>
    </row>
    <row r="22948" spans="2:13" x14ac:dyDescent="0.25">
      <c r="B22948" s="151"/>
      <c r="M22948" s="160"/>
    </row>
    <row r="22949" spans="2:13" x14ac:dyDescent="0.25">
      <c r="B22949" s="151"/>
      <c r="M22949" s="160"/>
    </row>
    <row r="22950" spans="2:13" x14ac:dyDescent="0.25">
      <c r="B22950" s="151"/>
      <c r="M22950" s="160"/>
    </row>
    <row r="22951" spans="2:13" x14ac:dyDescent="0.25">
      <c r="B22951" s="151"/>
      <c r="M22951" s="160"/>
    </row>
    <row r="22952" spans="2:13" x14ac:dyDescent="0.25">
      <c r="B22952" s="151"/>
      <c r="M22952" s="160"/>
    </row>
    <row r="22953" spans="2:13" x14ac:dyDescent="0.25">
      <c r="B22953" s="151"/>
      <c r="M22953" s="160"/>
    </row>
    <row r="22954" spans="2:13" x14ac:dyDescent="0.25">
      <c r="B22954" s="151"/>
      <c r="M22954" s="160"/>
    </row>
    <row r="22955" spans="2:13" x14ac:dyDescent="0.25">
      <c r="B22955" s="151"/>
      <c r="M22955" s="160"/>
    </row>
    <row r="22956" spans="2:13" x14ac:dyDescent="0.25">
      <c r="B22956" s="151"/>
      <c r="M22956" s="160"/>
    </row>
    <row r="22957" spans="2:13" x14ac:dyDescent="0.25">
      <c r="B22957" s="151"/>
      <c r="M22957" s="160"/>
    </row>
    <row r="22958" spans="2:13" x14ac:dyDescent="0.25">
      <c r="B22958" s="151"/>
      <c r="M22958" s="160"/>
    </row>
    <row r="22959" spans="2:13" x14ac:dyDescent="0.25">
      <c r="B22959" s="151"/>
      <c r="M22959" s="160"/>
    </row>
    <row r="22960" spans="2:13" x14ac:dyDescent="0.25">
      <c r="B22960" s="151"/>
      <c r="M22960" s="160"/>
    </row>
    <row r="22961" spans="2:13" x14ac:dyDescent="0.25">
      <c r="B22961" s="151"/>
      <c r="M22961" s="160"/>
    </row>
    <row r="22962" spans="2:13" x14ac:dyDescent="0.25">
      <c r="B22962" s="151"/>
      <c r="M22962" s="160"/>
    </row>
    <row r="22963" spans="2:13" x14ac:dyDescent="0.25">
      <c r="B22963" s="151"/>
      <c r="M22963" s="160"/>
    </row>
    <row r="22964" spans="2:13" x14ac:dyDescent="0.25">
      <c r="B22964" s="151"/>
      <c r="M22964" s="160"/>
    </row>
    <row r="22965" spans="2:13" x14ac:dyDescent="0.25">
      <c r="B22965" s="151"/>
      <c r="M22965" s="160"/>
    </row>
    <row r="22966" spans="2:13" x14ac:dyDescent="0.25">
      <c r="B22966" s="151"/>
      <c r="M22966" s="160"/>
    </row>
    <row r="22967" spans="2:13" x14ac:dyDescent="0.25">
      <c r="B22967" s="151"/>
      <c r="M22967" s="160"/>
    </row>
    <row r="22968" spans="2:13" x14ac:dyDescent="0.25">
      <c r="B22968" s="151"/>
      <c r="M22968" s="160"/>
    </row>
    <row r="22969" spans="2:13" x14ac:dyDescent="0.25">
      <c r="B22969" s="151"/>
      <c r="M22969" s="160"/>
    </row>
    <row r="22970" spans="2:13" x14ac:dyDescent="0.25">
      <c r="B22970" s="151"/>
      <c r="M22970" s="160"/>
    </row>
    <row r="22971" spans="2:13" x14ac:dyDescent="0.25">
      <c r="B22971" s="151"/>
      <c r="M22971" s="160"/>
    </row>
    <row r="22972" spans="2:13" x14ac:dyDescent="0.25">
      <c r="B22972" s="151"/>
      <c r="M22972" s="160"/>
    </row>
    <row r="22973" spans="2:13" x14ac:dyDescent="0.25">
      <c r="B22973" s="151"/>
      <c r="M22973" s="160"/>
    </row>
    <row r="22974" spans="2:13" x14ac:dyDescent="0.25">
      <c r="B22974" s="151"/>
      <c r="M22974" s="160"/>
    </row>
    <row r="22975" spans="2:13" x14ac:dyDescent="0.25">
      <c r="B22975" s="151"/>
      <c r="M22975" s="160"/>
    </row>
    <row r="22976" spans="2:13" x14ac:dyDescent="0.25">
      <c r="B22976" s="151"/>
      <c r="M22976" s="160"/>
    </row>
    <row r="22977" spans="2:13" x14ac:dyDescent="0.25">
      <c r="B22977" s="151"/>
      <c r="M22977" s="160"/>
    </row>
    <row r="22978" spans="2:13" x14ac:dyDescent="0.25">
      <c r="B22978" s="151"/>
      <c r="M22978" s="160"/>
    </row>
    <row r="22979" spans="2:13" x14ac:dyDescent="0.25">
      <c r="B22979" s="151"/>
      <c r="M22979" s="160"/>
    </row>
    <row r="22980" spans="2:13" x14ac:dyDescent="0.25">
      <c r="B22980" s="151"/>
      <c r="M22980" s="160"/>
    </row>
    <row r="22981" spans="2:13" x14ac:dyDescent="0.25">
      <c r="B22981" s="151"/>
      <c r="M22981" s="160"/>
    </row>
    <row r="22982" spans="2:13" x14ac:dyDescent="0.25">
      <c r="B22982" s="151"/>
      <c r="M22982" s="160"/>
    </row>
    <row r="22983" spans="2:13" x14ac:dyDescent="0.25">
      <c r="B22983" s="151"/>
      <c r="M22983" s="160"/>
    </row>
    <row r="22984" spans="2:13" x14ac:dyDescent="0.25">
      <c r="B22984" s="151"/>
      <c r="M22984" s="160"/>
    </row>
    <row r="22985" spans="2:13" x14ac:dyDescent="0.25">
      <c r="B22985" s="151"/>
      <c r="M22985" s="160"/>
    </row>
    <row r="22986" spans="2:13" x14ac:dyDescent="0.25">
      <c r="B22986" s="151"/>
      <c r="M22986" s="160"/>
    </row>
    <row r="22987" spans="2:13" x14ac:dyDescent="0.25">
      <c r="B22987" s="151"/>
      <c r="M22987" s="160"/>
    </row>
    <row r="22988" spans="2:13" x14ac:dyDescent="0.25">
      <c r="B22988" s="151"/>
      <c r="M22988" s="160"/>
    </row>
    <row r="22989" spans="2:13" x14ac:dyDescent="0.25">
      <c r="B22989" s="151"/>
      <c r="M22989" s="160"/>
    </row>
    <row r="22990" spans="2:13" x14ac:dyDescent="0.25">
      <c r="B22990" s="151"/>
      <c r="M22990" s="160"/>
    </row>
    <row r="22991" spans="2:13" x14ac:dyDescent="0.25">
      <c r="B22991" s="151"/>
      <c r="M22991" s="160"/>
    </row>
    <row r="22992" spans="2:13" x14ac:dyDescent="0.25">
      <c r="B22992" s="151"/>
      <c r="M22992" s="160"/>
    </row>
    <row r="22993" spans="2:13" x14ac:dyDescent="0.25">
      <c r="B22993" s="151"/>
      <c r="M22993" s="160"/>
    </row>
    <row r="22994" spans="2:13" x14ac:dyDescent="0.25">
      <c r="B22994" s="151"/>
      <c r="M22994" s="160"/>
    </row>
    <row r="22995" spans="2:13" x14ac:dyDescent="0.25">
      <c r="B22995" s="151"/>
      <c r="M22995" s="160"/>
    </row>
    <row r="22996" spans="2:13" x14ac:dyDescent="0.25">
      <c r="B22996" s="151"/>
      <c r="M22996" s="160"/>
    </row>
    <row r="22997" spans="2:13" x14ac:dyDescent="0.25">
      <c r="B22997" s="151"/>
      <c r="M22997" s="160"/>
    </row>
    <row r="22998" spans="2:13" x14ac:dyDescent="0.25">
      <c r="B22998" s="151"/>
      <c r="M22998" s="160"/>
    </row>
    <row r="22999" spans="2:13" x14ac:dyDescent="0.25">
      <c r="B22999" s="151"/>
      <c r="M22999" s="160"/>
    </row>
    <row r="23000" spans="2:13" x14ac:dyDescent="0.25">
      <c r="B23000" s="151"/>
      <c r="M23000" s="160"/>
    </row>
    <row r="23001" spans="2:13" x14ac:dyDescent="0.25">
      <c r="B23001" s="151"/>
      <c r="M23001" s="160"/>
    </row>
    <row r="23002" spans="2:13" x14ac:dyDescent="0.25">
      <c r="B23002" s="151"/>
      <c r="M23002" s="160"/>
    </row>
    <row r="23003" spans="2:13" x14ac:dyDescent="0.25">
      <c r="B23003" s="151"/>
      <c r="M23003" s="160"/>
    </row>
    <row r="23004" spans="2:13" x14ac:dyDescent="0.25">
      <c r="B23004" s="151"/>
      <c r="M23004" s="160"/>
    </row>
    <row r="23005" spans="2:13" x14ac:dyDescent="0.25">
      <c r="B23005" s="151"/>
      <c r="M23005" s="160"/>
    </row>
    <row r="23006" spans="2:13" x14ac:dyDescent="0.25">
      <c r="B23006" s="151"/>
      <c r="M23006" s="160"/>
    </row>
    <row r="23007" spans="2:13" x14ac:dyDescent="0.25">
      <c r="B23007" s="151"/>
      <c r="M23007" s="160"/>
    </row>
    <row r="23008" spans="2:13" x14ac:dyDescent="0.25">
      <c r="B23008" s="151"/>
      <c r="M23008" s="160"/>
    </row>
    <row r="23009" spans="2:13" x14ac:dyDescent="0.25">
      <c r="B23009" s="151"/>
      <c r="M23009" s="160"/>
    </row>
    <row r="23010" spans="2:13" x14ac:dyDescent="0.25">
      <c r="B23010" s="151"/>
      <c r="M23010" s="160"/>
    </row>
    <row r="23011" spans="2:13" x14ac:dyDescent="0.25">
      <c r="B23011" s="151"/>
      <c r="M23011" s="160"/>
    </row>
    <row r="23012" spans="2:13" x14ac:dyDescent="0.25">
      <c r="B23012" s="151"/>
      <c r="M23012" s="160"/>
    </row>
    <row r="23013" spans="2:13" x14ac:dyDescent="0.25">
      <c r="B23013" s="151"/>
      <c r="M23013" s="160"/>
    </row>
    <row r="23014" spans="2:13" x14ac:dyDescent="0.25">
      <c r="B23014" s="151"/>
      <c r="M23014" s="160"/>
    </row>
    <row r="23015" spans="2:13" x14ac:dyDescent="0.25">
      <c r="B23015" s="151"/>
      <c r="M23015" s="160"/>
    </row>
    <row r="23016" spans="2:13" x14ac:dyDescent="0.25">
      <c r="B23016" s="151"/>
      <c r="M23016" s="160"/>
    </row>
    <row r="23017" spans="2:13" x14ac:dyDescent="0.25">
      <c r="B23017" s="151"/>
      <c r="M23017" s="160"/>
    </row>
    <row r="23018" spans="2:13" x14ac:dyDescent="0.25">
      <c r="B23018" s="151"/>
      <c r="M23018" s="160"/>
    </row>
    <row r="23019" spans="2:13" x14ac:dyDescent="0.25">
      <c r="B23019" s="151"/>
      <c r="M23019" s="160"/>
    </row>
    <row r="23020" spans="2:13" x14ac:dyDescent="0.25">
      <c r="B23020" s="151"/>
      <c r="M23020" s="160"/>
    </row>
    <row r="23021" spans="2:13" x14ac:dyDescent="0.25">
      <c r="B23021" s="151"/>
      <c r="M23021" s="160"/>
    </row>
    <row r="23022" spans="2:13" x14ac:dyDescent="0.25">
      <c r="B23022" s="151"/>
      <c r="M23022" s="160"/>
    </row>
    <row r="23023" spans="2:13" x14ac:dyDescent="0.25">
      <c r="B23023" s="151"/>
      <c r="M23023" s="160"/>
    </row>
    <row r="23024" spans="2:13" x14ac:dyDescent="0.25">
      <c r="B23024" s="151"/>
      <c r="M23024" s="160"/>
    </row>
    <row r="23025" spans="2:13" x14ac:dyDescent="0.25">
      <c r="B23025" s="151"/>
      <c r="M23025" s="160"/>
    </row>
    <row r="23026" spans="2:13" x14ac:dyDescent="0.25">
      <c r="B23026" s="151"/>
      <c r="M23026" s="160"/>
    </row>
    <row r="23027" spans="2:13" x14ac:dyDescent="0.25">
      <c r="B23027" s="151"/>
      <c r="M23027" s="160"/>
    </row>
    <row r="23028" spans="2:13" x14ac:dyDescent="0.25">
      <c r="B23028" s="151"/>
      <c r="M23028" s="160"/>
    </row>
    <row r="23029" spans="2:13" x14ac:dyDescent="0.25">
      <c r="B23029" s="151"/>
      <c r="M23029" s="160"/>
    </row>
    <row r="23030" spans="2:13" x14ac:dyDescent="0.25">
      <c r="B23030" s="151"/>
      <c r="M23030" s="160"/>
    </row>
    <row r="23031" spans="2:13" x14ac:dyDescent="0.25">
      <c r="B23031" s="151"/>
      <c r="M23031" s="160"/>
    </row>
    <row r="23032" spans="2:13" x14ac:dyDescent="0.25">
      <c r="B23032" s="151"/>
      <c r="M23032" s="160"/>
    </row>
    <row r="23033" spans="2:13" x14ac:dyDescent="0.25">
      <c r="B23033" s="151"/>
      <c r="M23033" s="160"/>
    </row>
    <row r="23034" spans="2:13" x14ac:dyDescent="0.25">
      <c r="B23034" s="151"/>
      <c r="M23034" s="160"/>
    </row>
    <row r="23035" spans="2:13" x14ac:dyDescent="0.25">
      <c r="B23035" s="151"/>
      <c r="M23035" s="160"/>
    </row>
    <row r="23036" spans="2:13" x14ac:dyDescent="0.25">
      <c r="B23036" s="151"/>
      <c r="M23036" s="160"/>
    </row>
    <row r="23037" spans="2:13" x14ac:dyDescent="0.25">
      <c r="B23037" s="151"/>
      <c r="M23037" s="160"/>
    </row>
    <row r="23038" spans="2:13" x14ac:dyDescent="0.25">
      <c r="B23038" s="151"/>
      <c r="M23038" s="160"/>
    </row>
    <row r="23039" spans="2:13" x14ac:dyDescent="0.25">
      <c r="B23039" s="151"/>
      <c r="M23039" s="160"/>
    </row>
    <row r="23040" spans="2:13" x14ac:dyDescent="0.25">
      <c r="B23040" s="151"/>
      <c r="M23040" s="160"/>
    </row>
    <row r="23041" spans="2:13" x14ac:dyDescent="0.25">
      <c r="B23041" s="151"/>
      <c r="M23041" s="160"/>
    </row>
    <row r="23042" spans="2:13" x14ac:dyDescent="0.25">
      <c r="B23042" s="151"/>
      <c r="M23042" s="160"/>
    </row>
    <row r="23043" spans="2:13" x14ac:dyDescent="0.25">
      <c r="B23043" s="151"/>
      <c r="M23043" s="160"/>
    </row>
    <row r="23044" spans="2:13" x14ac:dyDescent="0.25">
      <c r="B23044" s="151"/>
      <c r="M23044" s="160"/>
    </row>
    <row r="23045" spans="2:13" x14ac:dyDescent="0.25">
      <c r="B23045" s="151"/>
      <c r="M23045" s="160"/>
    </row>
    <row r="23046" spans="2:13" x14ac:dyDescent="0.25">
      <c r="B23046" s="151"/>
      <c r="M23046" s="160"/>
    </row>
    <row r="23047" spans="2:13" x14ac:dyDescent="0.25">
      <c r="B23047" s="151"/>
      <c r="M23047" s="160"/>
    </row>
    <row r="23048" spans="2:13" x14ac:dyDescent="0.25">
      <c r="B23048" s="151"/>
      <c r="M23048" s="160"/>
    </row>
    <row r="23049" spans="2:13" x14ac:dyDescent="0.25">
      <c r="B23049" s="151"/>
      <c r="M23049" s="160"/>
    </row>
    <row r="23050" spans="2:13" x14ac:dyDescent="0.25">
      <c r="B23050" s="151"/>
      <c r="M23050" s="160"/>
    </row>
    <row r="23051" spans="2:13" x14ac:dyDescent="0.25">
      <c r="B23051" s="151"/>
      <c r="M23051" s="160"/>
    </row>
    <row r="23052" spans="2:13" x14ac:dyDescent="0.25">
      <c r="B23052" s="151"/>
      <c r="M23052" s="160"/>
    </row>
    <row r="23053" spans="2:13" x14ac:dyDescent="0.25">
      <c r="B23053" s="151"/>
      <c r="M23053" s="160"/>
    </row>
    <row r="23054" spans="2:13" x14ac:dyDescent="0.25">
      <c r="B23054" s="151"/>
      <c r="M23054" s="160"/>
    </row>
    <row r="23055" spans="2:13" x14ac:dyDescent="0.25">
      <c r="B23055" s="151"/>
      <c r="M23055" s="160"/>
    </row>
    <row r="23056" spans="2:13" x14ac:dyDescent="0.25">
      <c r="B23056" s="151"/>
      <c r="M23056" s="160"/>
    </row>
    <row r="23057" spans="2:13" x14ac:dyDescent="0.25">
      <c r="B23057" s="151"/>
      <c r="M23057" s="160"/>
    </row>
    <row r="23058" spans="2:13" x14ac:dyDescent="0.25">
      <c r="B23058" s="151"/>
      <c r="M23058" s="160"/>
    </row>
    <row r="23059" spans="2:13" x14ac:dyDescent="0.25">
      <c r="B23059" s="151"/>
      <c r="M23059" s="160"/>
    </row>
    <row r="23060" spans="2:13" x14ac:dyDescent="0.25">
      <c r="B23060" s="151"/>
      <c r="M23060" s="160"/>
    </row>
    <row r="23061" spans="2:13" x14ac:dyDescent="0.25">
      <c r="B23061" s="151"/>
      <c r="M23061" s="160"/>
    </row>
    <row r="23062" spans="2:13" x14ac:dyDescent="0.25">
      <c r="B23062" s="151"/>
      <c r="M23062" s="160"/>
    </row>
    <row r="23063" spans="2:13" x14ac:dyDescent="0.25">
      <c r="B23063" s="151"/>
      <c r="M23063" s="160"/>
    </row>
    <row r="23064" spans="2:13" x14ac:dyDescent="0.25">
      <c r="B23064" s="151"/>
      <c r="M23064" s="160"/>
    </row>
    <row r="23065" spans="2:13" x14ac:dyDescent="0.25">
      <c r="B23065" s="151"/>
      <c r="M23065" s="160"/>
    </row>
    <row r="23066" spans="2:13" x14ac:dyDescent="0.25">
      <c r="B23066" s="151"/>
      <c r="M23066" s="160"/>
    </row>
    <row r="23067" spans="2:13" x14ac:dyDescent="0.25">
      <c r="B23067" s="151"/>
      <c r="M23067" s="160"/>
    </row>
    <row r="23068" spans="2:13" x14ac:dyDescent="0.25">
      <c r="B23068" s="151"/>
      <c r="M23068" s="160"/>
    </row>
    <row r="23069" spans="2:13" x14ac:dyDescent="0.25">
      <c r="B23069" s="151"/>
      <c r="M23069" s="160"/>
    </row>
    <row r="23070" spans="2:13" x14ac:dyDescent="0.25">
      <c r="B23070" s="151"/>
      <c r="M23070" s="160"/>
    </row>
    <row r="23071" spans="2:13" x14ac:dyDescent="0.25">
      <c r="B23071" s="151"/>
      <c r="M23071" s="160"/>
    </row>
    <row r="23072" spans="2:13" x14ac:dyDescent="0.25">
      <c r="B23072" s="151"/>
      <c r="M23072" s="160"/>
    </row>
    <row r="23073" spans="2:13" x14ac:dyDescent="0.25">
      <c r="B23073" s="151"/>
      <c r="M23073" s="160"/>
    </row>
    <row r="23074" spans="2:13" x14ac:dyDescent="0.25">
      <c r="B23074" s="151"/>
      <c r="M23074" s="160"/>
    </row>
    <row r="23075" spans="2:13" x14ac:dyDescent="0.25">
      <c r="B23075" s="151"/>
      <c r="M23075" s="160"/>
    </row>
    <row r="23076" spans="2:13" x14ac:dyDescent="0.25">
      <c r="B23076" s="151"/>
      <c r="M23076" s="160"/>
    </row>
    <row r="23077" spans="2:13" x14ac:dyDescent="0.25">
      <c r="B23077" s="151"/>
      <c r="M23077" s="160"/>
    </row>
    <row r="23078" spans="2:13" x14ac:dyDescent="0.25">
      <c r="B23078" s="151"/>
      <c r="M23078" s="160"/>
    </row>
    <row r="23079" spans="2:13" x14ac:dyDescent="0.25">
      <c r="B23079" s="151"/>
      <c r="M23079" s="160"/>
    </row>
    <row r="23080" spans="2:13" x14ac:dyDescent="0.25">
      <c r="B23080" s="151"/>
      <c r="M23080" s="160"/>
    </row>
    <row r="23081" spans="2:13" x14ac:dyDescent="0.25">
      <c r="B23081" s="151"/>
      <c r="M23081" s="160"/>
    </row>
    <row r="23082" spans="2:13" x14ac:dyDescent="0.25">
      <c r="B23082" s="151"/>
      <c r="M23082" s="160"/>
    </row>
    <row r="23083" spans="2:13" x14ac:dyDescent="0.25">
      <c r="B23083" s="151"/>
      <c r="M23083" s="160"/>
    </row>
    <row r="23084" spans="2:13" x14ac:dyDescent="0.25">
      <c r="B23084" s="151"/>
      <c r="M23084" s="160"/>
    </row>
    <row r="23085" spans="2:13" x14ac:dyDescent="0.25">
      <c r="B23085" s="151"/>
      <c r="M23085" s="160"/>
    </row>
    <row r="23086" spans="2:13" x14ac:dyDescent="0.25">
      <c r="B23086" s="151"/>
      <c r="M23086" s="160"/>
    </row>
    <row r="23087" spans="2:13" x14ac:dyDescent="0.25">
      <c r="B23087" s="151"/>
      <c r="M23087" s="160"/>
    </row>
    <row r="23088" spans="2:13" x14ac:dyDescent="0.25">
      <c r="B23088" s="151"/>
      <c r="M23088" s="160"/>
    </row>
    <row r="23089" spans="2:13" x14ac:dyDescent="0.25">
      <c r="B23089" s="151"/>
      <c r="M23089" s="160"/>
    </row>
    <row r="23090" spans="2:13" x14ac:dyDescent="0.25">
      <c r="B23090" s="151"/>
      <c r="M23090" s="160"/>
    </row>
    <row r="23091" spans="2:13" x14ac:dyDescent="0.25">
      <c r="B23091" s="151"/>
      <c r="M23091" s="160"/>
    </row>
    <row r="23092" spans="2:13" x14ac:dyDescent="0.25">
      <c r="B23092" s="151"/>
      <c r="M23092" s="160"/>
    </row>
    <row r="23093" spans="2:13" x14ac:dyDescent="0.25">
      <c r="B23093" s="151"/>
      <c r="M23093" s="160"/>
    </row>
    <row r="23094" spans="2:13" x14ac:dyDescent="0.25">
      <c r="B23094" s="151"/>
      <c r="M23094" s="160"/>
    </row>
    <row r="23095" spans="2:13" x14ac:dyDescent="0.25">
      <c r="B23095" s="151"/>
      <c r="M23095" s="160"/>
    </row>
    <row r="23096" spans="2:13" x14ac:dyDescent="0.25">
      <c r="B23096" s="151"/>
      <c r="M23096" s="160"/>
    </row>
    <row r="23097" spans="2:13" x14ac:dyDescent="0.25">
      <c r="B23097" s="151"/>
      <c r="M23097" s="160"/>
    </row>
    <row r="23098" spans="2:13" x14ac:dyDescent="0.25">
      <c r="B23098" s="151"/>
      <c r="M23098" s="160"/>
    </row>
    <row r="23099" spans="2:13" x14ac:dyDescent="0.25">
      <c r="B23099" s="151"/>
      <c r="M23099" s="160"/>
    </row>
    <row r="23100" spans="2:13" x14ac:dyDescent="0.25">
      <c r="B23100" s="151"/>
      <c r="M23100" s="160"/>
    </row>
    <row r="23101" spans="2:13" x14ac:dyDescent="0.25">
      <c r="B23101" s="151"/>
      <c r="M23101" s="160"/>
    </row>
    <row r="23102" spans="2:13" x14ac:dyDescent="0.25">
      <c r="B23102" s="151"/>
      <c r="M23102" s="160"/>
    </row>
    <row r="23103" spans="2:13" x14ac:dyDescent="0.25">
      <c r="B23103" s="151"/>
      <c r="M23103" s="160"/>
    </row>
    <row r="23104" spans="2:13" x14ac:dyDescent="0.25">
      <c r="B23104" s="151"/>
      <c r="M23104" s="160"/>
    </row>
    <row r="23105" spans="2:13" x14ac:dyDescent="0.25">
      <c r="B23105" s="151"/>
      <c r="M23105" s="160"/>
    </row>
    <row r="23106" spans="2:13" x14ac:dyDescent="0.25">
      <c r="B23106" s="151"/>
      <c r="M23106" s="160"/>
    </row>
    <row r="23107" spans="2:13" x14ac:dyDescent="0.25">
      <c r="B23107" s="151"/>
      <c r="M23107" s="160"/>
    </row>
    <row r="23108" spans="2:13" x14ac:dyDescent="0.25">
      <c r="B23108" s="151"/>
      <c r="M23108" s="160"/>
    </row>
    <row r="23109" spans="2:13" x14ac:dyDescent="0.25">
      <c r="B23109" s="151"/>
      <c r="M23109" s="160"/>
    </row>
    <row r="23110" spans="2:13" x14ac:dyDescent="0.25">
      <c r="B23110" s="151"/>
      <c r="M23110" s="160"/>
    </row>
    <row r="23111" spans="2:13" x14ac:dyDescent="0.25">
      <c r="B23111" s="151"/>
      <c r="M23111" s="160"/>
    </row>
    <row r="23112" spans="2:13" x14ac:dyDescent="0.25">
      <c r="B23112" s="151"/>
      <c r="M23112" s="160"/>
    </row>
    <row r="23113" spans="2:13" x14ac:dyDescent="0.25">
      <c r="B23113" s="151"/>
      <c r="M23113" s="160"/>
    </row>
    <row r="23114" spans="2:13" x14ac:dyDescent="0.25">
      <c r="B23114" s="151"/>
      <c r="M23114" s="160"/>
    </row>
    <row r="23115" spans="2:13" x14ac:dyDescent="0.25">
      <c r="B23115" s="151"/>
      <c r="M23115" s="160"/>
    </row>
    <row r="23116" spans="2:13" x14ac:dyDescent="0.25">
      <c r="B23116" s="151"/>
      <c r="M23116" s="160"/>
    </row>
    <row r="23117" spans="2:13" x14ac:dyDescent="0.25">
      <c r="B23117" s="151"/>
      <c r="M23117" s="160"/>
    </row>
    <row r="23118" spans="2:13" x14ac:dyDescent="0.25">
      <c r="B23118" s="151"/>
      <c r="M23118" s="160"/>
    </row>
    <row r="23119" spans="2:13" x14ac:dyDescent="0.25">
      <c r="B23119" s="151"/>
      <c r="M23119" s="160"/>
    </row>
    <row r="23120" spans="2:13" x14ac:dyDescent="0.25">
      <c r="B23120" s="151"/>
      <c r="M23120" s="160"/>
    </row>
    <row r="23121" spans="2:13" x14ac:dyDescent="0.25">
      <c r="B23121" s="151"/>
      <c r="M23121" s="160"/>
    </row>
    <row r="23122" spans="2:13" x14ac:dyDescent="0.25">
      <c r="B23122" s="151"/>
      <c r="M23122" s="160"/>
    </row>
    <row r="23123" spans="2:13" x14ac:dyDescent="0.25">
      <c r="B23123" s="151"/>
      <c r="M23123" s="160"/>
    </row>
    <row r="23124" spans="2:13" x14ac:dyDescent="0.25">
      <c r="B23124" s="151"/>
      <c r="M23124" s="160"/>
    </row>
    <row r="23125" spans="2:13" x14ac:dyDescent="0.25">
      <c r="B23125" s="151"/>
      <c r="M23125" s="160"/>
    </row>
    <row r="23126" spans="2:13" x14ac:dyDescent="0.25">
      <c r="B23126" s="151"/>
      <c r="M23126" s="160"/>
    </row>
    <row r="23127" spans="2:13" x14ac:dyDescent="0.25">
      <c r="B23127" s="151"/>
      <c r="M23127" s="160"/>
    </row>
    <row r="23128" spans="2:13" x14ac:dyDescent="0.25">
      <c r="B23128" s="151"/>
      <c r="M23128" s="160"/>
    </row>
    <row r="23129" spans="2:13" x14ac:dyDescent="0.25">
      <c r="B23129" s="151"/>
      <c r="M23129" s="160"/>
    </row>
    <row r="23130" spans="2:13" x14ac:dyDescent="0.25">
      <c r="B23130" s="151"/>
      <c r="M23130" s="160"/>
    </row>
    <row r="23131" spans="2:13" x14ac:dyDescent="0.25">
      <c r="B23131" s="151"/>
      <c r="M23131" s="160"/>
    </row>
    <row r="23132" spans="2:13" x14ac:dyDescent="0.25">
      <c r="B23132" s="151"/>
      <c r="M23132" s="160"/>
    </row>
    <row r="23133" spans="2:13" x14ac:dyDescent="0.25">
      <c r="B23133" s="151"/>
      <c r="M23133" s="160"/>
    </row>
    <row r="23134" spans="2:13" x14ac:dyDescent="0.25">
      <c r="B23134" s="151"/>
      <c r="M23134" s="160"/>
    </row>
    <row r="23135" spans="2:13" x14ac:dyDescent="0.25">
      <c r="B23135" s="151"/>
      <c r="M23135" s="160"/>
    </row>
    <row r="23136" spans="2:13" x14ac:dyDescent="0.25">
      <c r="B23136" s="151"/>
      <c r="M23136" s="160"/>
    </row>
    <row r="23137" spans="2:13" x14ac:dyDescent="0.25">
      <c r="B23137" s="151"/>
      <c r="M23137" s="160"/>
    </row>
    <row r="23138" spans="2:13" x14ac:dyDescent="0.25">
      <c r="B23138" s="151"/>
      <c r="M23138" s="160"/>
    </row>
    <row r="23139" spans="2:13" x14ac:dyDescent="0.25">
      <c r="B23139" s="151"/>
      <c r="M23139" s="160"/>
    </row>
    <row r="23140" spans="2:13" x14ac:dyDescent="0.25">
      <c r="B23140" s="151"/>
      <c r="M23140" s="160"/>
    </row>
    <row r="23141" spans="2:13" x14ac:dyDescent="0.25">
      <c r="B23141" s="151"/>
      <c r="M23141" s="160"/>
    </row>
    <row r="23142" spans="2:13" x14ac:dyDescent="0.25">
      <c r="B23142" s="151"/>
      <c r="M23142" s="160"/>
    </row>
    <row r="23143" spans="2:13" x14ac:dyDescent="0.25">
      <c r="B23143" s="151"/>
      <c r="M23143" s="160"/>
    </row>
    <row r="23144" spans="2:13" x14ac:dyDescent="0.25">
      <c r="B23144" s="151"/>
      <c r="M23144" s="160"/>
    </row>
    <row r="23145" spans="2:13" x14ac:dyDescent="0.25">
      <c r="B23145" s="151"/>
      <c r="M23145" s="160"/>
    </row>
    <row r="23146" spans="2:13" x14ac:dyDescent="0.25">
      <c r="B23146" s="151"/>
      <c r="M23146" s="160"/>
    </row>
    <row r="23147" spans="2:13" x14ac:dyDescent="0.25">
      <c r="B23147" s="151"/>
      <c r="M23147" s="160"/>
    </row>
    <row r="23148" spans="2:13" x14ac:dyDescent="0.25">
      <c r="B23148" s="151"/>
      <c r="M23148" s="160"/>
    </row>
    <row r="23149" spans="2:13" x14ac:dyDescent="0.25">
      <c r="B23149" s="151"/>
      <c r="M23149" s="160"/>
    </row>
    <row r="23150" spans="2:13" x14ac:dyDescent="0.25">
      <c r="B23150" s="151"/>
      <c r="M23150" s="160"/>
    </row>
    <row r="23151" spans="2:13" x14ac:dyDescent="0.25">
      <c r="B23151" s="151"/>
      <c r="M23151" s="160"/>
    </row>
    <row r="23152" spans="2:13" x14ac:dyDescent="0.25">
      <c r="B23152" s="151"/>
      <c r="M23152" s="160"/>
    </row>
    <row r="23153" spans="2:13" x14ac:dyDescent="0.25">
      <c r="B23153" s="151"/>
      <c r="M23153" s="160"/>
    </row>
    <row r="23154" spans="2:13" x14ac:dyDescent="0.25">
      <c r="B23154" s="151"/>
      <c r="M23154" s="160"/>
    </row>
    <row r="23155" spans="2:13" x14ac:dyDescent="0.25">
      <c r="B23155" s="151"/>
      <c r="M23155" s="160"/>
    </row>
    <row r="23156" spans="2:13" x14ac:dyDescent="0.25">
      <c r="B23156" s="151"/>
      <c r="M23156" s="160"/>
    </row>
    <row r="23157" spans="2:13" x14ac:dyDescent="0.25">
      <c r="B23157" s="151"/>
      <c r="M23157" s="160"/>
    </row>
    <row r="23158" spans="2:13" x14ac:dyDescent="0.25">
      <c r="B23158" s="151"/>
      <c r="M23158" s="160"/>
    </row>
    <row r="23159" spans="2:13" x14ac:dyDescent="0.25">
      <c r="B23159" s="151"/>
      <c r="M23159" s="160"/>
    </row>
    <row r="23160" spans="2:13" x14ac:dyDescent="0.25">
      <c r="B23160" s="151"/>
      <c r="M23160" s="160"/>
    </row>
    <row r="23161" spans="2:13" x14ac:dyDescent="0.25">
      <c r="B23161" s="151"/>
      <c r="M23161" s="160"/>
    </row>
    <row r="23162" spans="2:13" x14ac:dyDescent="0.25">
      <c r="B23162" s="151"/>
      <c r="M23162" s="160"/>
    </row>
    <row r="23163" spans="2:13" x14ac:dyDescent="0.25">
      <c r="B23163" s="151"/>
      <c r="M23163" s="160"/>
    </row>
    <row r="23164" spans="2:13" x14ac:dyDescent="0.25">
      <c r="B23164" s="151"/>
      <c r="M23164" s="160"/>
    </row>
    <row r="23165" spans="2:13" x14ac:dyDescent="0.25">
      <c r="B23165" s="151"/>
      <c r="M23165" s="160"/>
    </row>
    <row r="23166" spans="2:13" x14ac:dyDescent="0.25">
      <c r="B23166" s="151"/>
      <c r="M23166" s="160"/>
    </row>
    <row r="23167" spans="2:13" x14ac:dyDescent="0.25">
      <c r="B23167" s="151"/>
      <c r="M23167" s="160"/>
    </row>
    <row r="23168" spans="2:13" x14ac:dyDescent="0.25">
      <c r="B23168" s="151"/>
      <c r="M23168" s="160"/>
    </row>
    <row r="23169" spans="2:13" x14ac:dyDescent="0.25">
      <c r="B23169" s="151"/>
      <c r="M23169" s="160"/>
    </row>
    <row r="23170" spans="2:13" x14ac:dyDescent="0.25">
      <c r="B23170" s="151"/>
      <c r="M23170" s="160"/>
    </row>
    <row r="23171" spans="2:13" x14ac:dyDescent="0.25">
      <c r="B23171" s="151"/>
      <c r="M23171" s="160"/>
    </row>
    <row r="23172" spans="2:13" x14ac:dyDescent="0.25">
      <c r="B23172" s="151"/>
      <c r="M23172" s="160"/>
    </row>
    <row r="23173" spans="2:13" x14ac:dyDescent="0.25">
      <c r="B23173" s="151"/>
      <c r="M23173" s="160"/>
    </row>
    <row r="23174" spans="2:13" x14ac:dyDescent="0.25">
      <c r="B23174" s="151"/>
      <c r="M23174" s="160"/>
    </row>
    <row r="23175" spans="2:13" x14ac:dyDescent="0.25">
      <c r="B23175" s="151"/>
      <c r="M23175" s="160"/>
    </row>
    <row r="23176" spans="2:13" x14ac:dyDescent="0.25">
      <c r="B23176" s="151"/>
      <c r="M23176" s="160"/>
    </row>
    <row r="23177" spans="2:13" x14ac:dyDescent="0.25">
      <c r="B23177" s="151"/>
      <c r="M23177" s="160"/>
    </row>
    <row r="23178" spans="2:13" x14ac:dyDescent="0.25">
      <c r="B23178" s="151"/>
      <c r="M23178" s="160"/>
    </row>
    <row r="23179" spans="2:13" x14ac:dyDescent="0.25">
      <c r="B23179" s="151"/>
      <c r="M23179" s="160"/>
    </row>
    <row r="23180" spans="2:13" x14ac:dyDescent="0.25">
      <c r="B23180" s="151"/>
      <c r="M23180" s="160"/>
    </row>
    <row r="23181" spans="2:13" x14ac:dyDescent="0.25">
      <c r="B23181" s="151"/>
      <c r="M23181" s="160"/>
    </row>
    <row r="23182" spans="2:13" x14ac:dyDescent="0.25">
      <c r="B23182" s="151"/>
      <c r="M23182" s="160"/>
    </row>
    <row r="23183" spans="2:13" x14ac:dyDescent="0.25">
      <c r="B23183" s="151"/>
      <c r="M23183" s="160"/>
    </row>
    <row r="23184" spans="2:13" x14ac:dyDescent="0.25">
      <c r="B23184" s="151"/>
      <c r="M23184" s="160"/>
    </row>
    <row r="23185" spans="2:13" x14ac:dyDescent="0.25">
      <c r="B23185" s="151"/>
      <c r="M23185" s="160"/>
    </row>
    <row r="23186" spans="2:13" x14ac:dyDescent="0.25">
      <c r="B23186" s="151"/>
      <c r="M23186" s="160"/>
    </row>
    <row r="23187" spans="2:13" x14ac:dyDescent="0.25">
      <c r="B23187" s="151"/>
      <c r="M23187" s="160"/>
    </row>
    <row r="23188" spans="2:13" x14ac:dyDescent="0.25">
      <c r="B23188" s="151"/>
      <c r="M23188" s="160"/>
    </row>
    <row r="23189" spans="2:13" x14ac:dyDescent="0.25">
      <c r="B23189" s="151"/>
      <c r="M23189" s="160"/>
    </row>
    <row r="23190" spans="2:13" x14ac:dyDescent="0.25">
      <c r="B23190" s="151"/>
      <c r="M23190" s="160"/>
    </row>
    <row r="23191" spans="2:13" x14ac:dyDescent="0.25">
      <c r="B23191" s="151"/>
      <c r="M23191" s="160"/>
    </row>
    <row r="23192" spans="2:13" x14ac:dyDescent="0.25">
      <c r="B23192" s="151"/>
      <c r="M23192" s="160"/>
    </row>
    <row r="23193" spans="2:13" x14ac:dyDescent="0.25">
      <c r="B23193" s="151"/>
      <c r="M23193" s="160"/>
    </row>
    <row r="23194" spans="2:13" x14ac:dyDescent="0.25">
      <c r="B23194" s="151"/>
      <c r="M23194" s="160"/>
    </row>
    <row r="23195" spans="2:13" x14ac:dyDescent="0.25">
      <c r="B23195" s="151"/>
      <c r="M23195" s="160"/>
    </row>
    <row r="23196" spans="2:13" x14ac:dyDescent="0.25">
      <c r="B23196" s="151"/>
      <c r="M23196" s="160"/>
    </row>
    <row r="23197" spans="2:13" x14ac:dyDescent="0.25">
      <c r="B23197" s="151"/>
      <c r="M23197" s="160"/>
    </row>
    <row r="23198" spans="2:13" x14ac:dyDescent="0.25">
      <c r="B23198" s="151"/>
      <c r="M23198" s="160"/>
    </row>
    <row r="23199" spans="2:13" x14ac:dyDescent="0.25">
      <c r="B23199" s="151"/>
      <c r="M23199" s="160"/>
    </row>
    <row r="23200" spans="2:13" x14ac:dyDescent="0.25">
      <c r="B23200" s="151"/>
      <c r="M23200" s="160"/>
    </row>
    <row r="23201" spans="2:13" x14ac:dyDescent="0.25">
      <c r="B23201" s="151"/>
      <c r="M23201" s="160"/>
    </row>
    <row r="23202" spans="2:13" x14ac:dyDescent="0.25">
      <c r="B23202" s="151"/>
      <c r="M23202" s="160"/>
    </row>
    <row r="23203" spans="2:13" x14ac:dyDescent="0.25">
      <c r="B23203" s="151"/>
      <c r="M23203" s="160"/>
    </row>
    <row r="23204" spans="2:13" x14ac:dyDescent="0.25">
      <c r="B23204" s="151"/>
      <c r="M23204" s="160"/>
    </row>
    <row r="23205" spans="2:13" x14ac:dyDescent="0.25">
      <c r="B23205" s="151"/>
      <c r="M23205" s="160"/>
    </row>
    <row r="23206" spans="2:13" x14ac:dyDescent="0.25">
      <c r="B23206" s="151"/>
      <c r="M23206" s="160"/>
    </row>
    <row r="23207" spans="2:13" x14ac:dyDescent="0.25">
      <c r="B23207" s="151"/>
      <c r="M23207" s="160"/>
    </row>
    <row r="23208" spans="2:13" x14ac:dyDescent="0.25">
      <c r="B23208" s="151"/>
      <c r="M23208" s="160"/>
    </row>
    <row r="23209" spans="2:13" x14ac:dyDescent="0.25">
      <c r="B23209" s="151"/>
      <c r="M23209" s="160"/>
    </row>
    <row r="23210" spans="2:13" x14ac:dyDescent="0.25">
      <c r="B23210" s="151"/>
      <c r="M23210" s="160"/>
    </row>
    <row r="23211" spans="2:13" x14ac:dyDescent="0.25">
      <c r="B23211" s="151"/>
      <c r="M23211" s="160"/>
    </row>
    <row r="23212" spans="2:13" x14ac:dyDescent="0.25">
      <c r="B23212" s="151"/>
      <c r="M23212" s="160"/>
    </row>
    <row r="23213" spans="2:13" x14ac:dyDescent="0.25">
      <c r="B23213" s="151"/>
      <c r="M23213" s="160"/>
    </row>
    <row r="23214" spans="2:13" x14ac:dyDescent="0.25">
      <c r="B23214" s="151"/>
      <c r="M23214" s="160"/>
    </row>
    <row r="23215" spans="2:13" x14ac:dyDescent="0.25">
      <c r="B23215" s="151"/>
      <c r="M23215" s="160"/>
    </row>
    <row r="23216" spans="2:13" x14ac:dyDescent="0.25">
      <c r="B23216" s="151"/>
      <c r="M23216" s="160"/>
    </row>
    <row r="23217" spans="2:13" x14ac:dyDescent="0.25">
      <c r="B23217" s="151"/>
      <c r="M23217" s="160"/>
    </row>
    <row r="23218" spans="2:13" x14ac:dyDescent="0.25">
      <c r="B23218" s="151"/>
      <c r="M23218" s="160"/>
    </row>
    <row r="23219" spans="2:13" x14ac:dyDescent="0.25">
      <c r="B23219" s="151"/>
      <c r="M23219" s="160"/>
    </row>
    <row r="23220" spans="2:13" x14ac:dyDescent="0.25">
      <c r="B23220" s="151"/>
      <c r="M23220" s="160"/>
    </row>
    <row r="23221" spans="2:13" x14ac:dyDescent="0.25">
      <c r="B23221" s="151"/>
      <c r="M23221" s="160"/>
    </row>
    <row r="23222" spans="2:13" x14ac:dyDescent="0.25">
      <c r="B23222" s="151"/>
      <c r="M23222" s="160"/>
    </row>
    <row r="23223" spans="2:13" x14ac:dyDescent="0.25">
      <c r="B23223" s="151"/>
      <c r="M23223" s="160"/>
    </row>
    <row r="23224" spans="2:13" x14ac:dyDescent="0.25">
      <c r="B23224" s="151"/>
      <c r="M23224" s="160"/>
    </row>
    <row r="23225" spans="2:13" x14ac:dyDescent="0.25">
      <c r="B23225" s="151"/>
      <c r="M23225" s="160"/>
    </row>
    <row r="23226" spans="2:13" x14ac:dyDescent="0.25">
      <c r="B23226" s="151"/>
      <c r="M23226" s="160"/>
    </row>
    <row r="23227" spans="2:13" x14ac:dyDescent="0.25">
      <c r="B23227" s="151"/>
      <c r="M23227" s="160"/>
    </row>
    <row r="23228" spans="2:13" x14ac:dyDescent="0.25">
      <c r="B23228" s="151"/>
      <c r="M23228" s="160"/>
    </row>
    <row r="23229" spans="2:13" x14ac:dyDescent="0.25">
      <c r="B23229" s="151"/>
      <c r="M23229" s="160"/>
    </row>
    <row r="23230" spans="2:13" x14ac:dyDescent="0.25">
      <c r="B23230" s="151"/>
      <c r="M23230" s="160"/>
    </row>
    <row r="23231" spans="2:13" x14ac:dyDescent="0.25">
      <c r="B23231" s="151"/>
      <c r="M23231" s="160"/>
    </row>
    <row r="23232" spans="2:13" x14ac:dyDescent="0.25">
      <c r="B23232" s="151"/>
      <c r="M23232" s="160"/>
    </row>
    <row r="23233" spans="2:13" x14ac:dyDescent="0.25">
      <c r="B23233" s="151"/>
      <c r="M23233" s="160"/>
    </row>
    <row r="23234" spans="2:13" x14ac:dyDescent="0.25">
      <c r="B23234" s="151"/>
      <c r="M23234" s="160"/>
    </row>
    <row r="23235" spans="2:13" x14ac:dyDescent="0.25">
      <c r="B23235" s="151"/>
      <c r="M23235" s="160"/>
    </row>
    <row r="23236" spans="2:13" x14ac:dyDescent="0.25">
      <c r="B23236" s="151"/>
      <c r="M23236" s="160"/>
    </row>
    <row r="23237" spans="2:13" x14ac:dyDescent="0.25">
      <c r="B23237" s="151"/>
      <c r="M23237" s="160"/>
    </row>
    <row r="23238" spans="2:13" x14ac:dyDescent="0.25">
      <c r="B23238" s="151"/>
      <c r="M23238" s="160"/>
    </row>
    <row r="23239" spans="2:13" x14ac:dyDescent="0.25">
      <c r="B23239" s="151"/>
      <c r="M23239" s="160"/>
    </row>
    <row r="23240" spans="2:13" x14ac:dyDescent="0.25">
      <c r="B23240" s="151"/>
      <c r="M23240" s="160"/>
    </row>
    <row r="23241" spans="2:13" x14ac:dyDescent="0.25">
      <c r="B23241" s="151"/>
      <c r="M23241" s="160"/>
    </row>
    <row r="23242" spans="2:13" x14ac:dyDescent="0.25">
      <c r="B23242" s="151"/>
      <c r="M23242" s="160"/>
    </row>
    <row r="23243" spans="2:13" x14ac:dyDescent="0.25">
      <c r="B23243" s="151"/>
      <c r="M23243" s="160"/>
    </row>
    <row r="23244" spans="2:13" x14ac:dyDescent="0.25">
      <c r="B23244" s="151"/>
      <c r="M23244" s="160"/>
    </row>
    <row r="23245" spans="2:13" x14ac:dyDescent="0.25">
      <c r="B23245" s="151"/>
      <c r="M23245" s="160"/>
    </row>
    <row r="23246" spans="2:13" x14ac:dyDescent="0.25">
      <c r="B23246" s="151"/>
      <c r="M23246" s="160"/>
    </row>
    <row r="23247" spans="2:13" x14ac:dyDescent="0.25">
      <c r="B23247" s="151"/>
      <c r="M23247" s="160"/>
    </row>
    <row r="23248" spans="2:13" x14ac:dyDescent="0.25">
      <c r="B23248" s="151"/>
      <c r="M23248" s="160"/>
    </row>
    <row r="23249" spans="2:13" x14ac:dyDescent="0.25">
      <c r="B23249" s="151"/>
      <c r="M23249" s="160"/>
    </row>
    <row r="23250" spans="2:13" x14ac:dyDescent="0.25">
      <c r="B23250" s="151"/>
      <c r="M23250" s="160"/>
    </row>
    <row r="23251" spans="2:13" x14ac:dyDescent="0.25">
      <c r="B23251" s="151"/>
      <c r="M23251" s="160"/>
    </row>
    <row r="23252" spans="2:13" x14ac:dyDescent="0.25">
      <c r="B23252" s="151"/>
      <c r="M23252" s="160"/>
    </row>
    <row r="23253" spans="2:13" x14ac:dyDescent="0.25">
      <c r="B23253" s="151"/>
      <c r="M23253" s="160"/>
    </row>
    <row r="23254" spans="2:13" x14ac:dyDescent="0.25">
      <c r="B23254" s="151"/>
      <c r="M23254" s="160"/>
    </row>
    <row r="23255" spans="2:13" x14ac:dyDescent="0.25">
      <c r="B23255" s="151"/>
      <c r="M23255" s="160"/>
    </row>
    <row r="23256" spans="2:13" x14ac:dyDescent="0.25">
      <c r="B23256" s="151"/>
      <c r="M23256" s="160"/>
    </row>
    <row r="23257" spans="2:13" x14ac:dyDescent="0.25">
      <c r="B23257" s="151"/>
      <c r="M23257" s="160"/>
    </row>
    <row r="23258" spans="2:13" x14ac:dyDescent="0.25">
      <c r="B23258" s="151"/>
      <c r="M23258" s="160"/>
    </row>
    <row r="23259" spans="2:13" x14ac:dyDescent="0.25">
      <c r="B23259" s="151"/>
      <c r="M23259" s="160"/>
    </row>
    <row r="23260" spans="2:13" x14ac:dyDescent="0.25">
      <c r="B23260" s="151"/>
      <c r="M23260" s="160"/>
    </row>
    <row r="23261" spans="2:13" x14ac:dyDescent="0.25">
      <c r="B23261" s="151"/>
      <c r="M23261" s="160"/>
    </row>
    <row r="23262" spans="2:13" x14ac:dyDescent="0.25">
      <c r="B23262" s="151"/>
      <c r="M23262" s="160"/>
    </row>
    <row r="23263" spans="2:13" x14ac:dyDescent="0.25">
      <c r="B23263" s="151"/>
      <c r="M23263" s="160"/>
    </row>
    <row r="23264" spans="2:13" x14ac:dyDescent="0.25">
      <c r="B23264" s="151"/>
      <c r="M23264" s="160"/>
    </row>
    <row r="23265" spans="2:13" x14ac:dyDescent="0.25">
      <c r="B23265" s="151"/>
      <c r="M23265" s="160"/>
    </row>
    <row r="23266" spans="2:13" x14ac:dyDescent="0.25">
      <c r="B23266" s="151"/>
      <c r="M23266" s="160"/>
    </row>
    <row r="23267" spans="2:13" x14ac:dyDescent="0.25">
      <c r="B23267" s="151"/>
      <c r="M23267" s="160"/>
    </row>
    <row r="23268" spans="2:13" x14ac:dyDescent="0.25">
      <c r="B23268" s="151"/>
      <c r="M23268" s="160"/>
    </row>
    <row r="23269" spans="2:13" x14ac:dyDescent="0.25">
      <c r="B23269" s="151"/>
      <c r="M23269" s="160"/>
    </row>
    <row r="23270" spans="2:13" x14ac:dyDescent="0.25">
      <c r="B23270" s="151"/>
      <c r="M23270" s="160"/>
    </row>
    <row r="23271" spans="2:13" x14ac:dyDescent="0.25">
      <c r="B23271" s="151"/>
      <c r="M23271" s="160"/>
    </row>
    <row r="23272" spans="2:13" x14ac:dyDescent="0.25">
      <c r="B23272" s="151"/>
      <c r="M23272" s="160"/>
    </row>
    <row r="23273" spans="2:13" x14ac:dyDescent="0.25">
      <c r="B23273" s="151"/>
      <c r="M23273" s="160"/>
    </row>
    <row r="23274" spans="2:13" x14ac:dyDescent="0.25">
      <c r="B23274" s="151"/>
      <c r="M23274" s="160"/>
    </row>
    <row r="23275" spans="2:13" x14ac:dyDescent="0.25">
      <c r="B23275" s="151"/>
      <c r="M23275" s="160"/>
    </row>
    <row r="23276" spans="2:13" x14ac:dyDescent="0.25">
      <c r="B23276" s="151"/>
      <c r="M23276" s="160"/>
    </row>
    <row r="23277" spans="2:13" x14ac:dyDescent="0.25">
      <c r="B23277" s="151"/>
      <c r="M23277" s="160"/>
    </row>
    <row r="23278" spans="2:13" x14ac:dyDescent="0.25">
      <c r="B23278" s="151"/>
      <c r="M23278" s="160"/>
    </row>
    <row r="23279" spans="2:13" x14ac:dyDescent="0.25">
      <c r="B23279" s="151"/>
      <c r="M23279" s="160"/>
    </row>
    <row r="23280" spans="2:13" x14ac:dyDescent="0.25">
      <c r="B23280" s="151"/>
      <c r="M23280" s="160"/>
    </row>
    <row r="23281" spans="2:13" x14ac:dyDescent="0.25">
      <c r="B23281" s="151"/>
      <c r="M23281" s="160"/>
    </row>
    <row r="23282" spans="2:13" x14ac:dyDescent="0.25">
      <c r="B23282" s="151"/>
      <c r="M23282" s="160"/>
    </row>
    <row r="23283" spans="2:13" x14ac:dyDescent="0.25">
      <c r="B23283" s="151"/>
      <c r="M23283" s="160"/>
    </row>
    <row r="23284" spans="2:13" x14ac:dyDescent="0.25">
      <c r="B23284" s="151"/>
      <c r="M23284" s="160"/>
    </row>
    <row r="23285" spans="2:13" x14ac:dyDescent="0.25">
      <c r="B23285" s="151"/>
      <c r="M23285" s="160"/>
    </row>
    <row r="23286" spans="2:13" x14ac:dyDescent="0.25">
      <c r="B23286" s="151"/>
      <c r="M23286" s="160"/>
    </row>
    <row r="23287" spans="2:13" x14ac:dyDescent="0.25">
      <c r="B23287" s="151"/>
      <c r="M23287" s="160"/>
    </row>
    <row r="23288" spans="2:13" x14ac:dyDescent="0.25">
      <c r="B23288" s="151"/>
      <c r="M23288" s="160"/>
    </row>
    <row r="23289" spans="2:13" x14ac:dyDescent="0.25">
      <c r="B23289" s="151"/>
      <c r="M23289" s="160"/>
    </row>
    <row r="23290" spans="2:13" x14ac:dyDescent="0.25">
      <c r="B23290" s="151"/>
      <c r="M23290" s="160"/>
    </row>
    <row r="23291" spans="2:13" x14ac:dyDescent="0.25">
      <c r="B23291" s="151"/>
      <c r="M23291" s="160"/>
    </row>
    <row r="23292" spans="2:13" x14ac:dyDescent="0.25">
      <c r="B23292" s="151"/>
      <c r="M23292" s="160"/>
    </row>
    <row r="23293" spans="2:13" x14ac:dyDescent="0.25">
      <c r="B23293" s="151"/>
      <c r="M23293" s="160"/>
    </row>
    <row r="23294" spans="2:13" x14ac:dyDescent="0.25">
      <c r="B23294" s="151"/>
      <c r="M23294" s="160"/>
    </row>
    <row r="23295" spans="2:13" x14ac:dyDescent="0.25">
      <c r="B23295" s="151"/>
      <c r="M23295" s="160"/>
    </row>
    <row r="23296" spans="2:13" x14ac:dyDescent="0.25">
      <c r="B23296" s="151"/>
      <c r="M23296" s="160"/>
    </row>
    <row r="23297" spans="2:13" x14ac:dyDescent="0.25">
      <c r="B23297" s="151"/>
      <c r="M23297" s="160"/>
    </row>
    <row r="23298" spans="2:13" x14ac:dyDescent="0.25">
      <c r="B23298" s="151"/>
      <c r="M23298" s="160"/>
    </row>
    <row r="23299" spans="2:13" x14ac:dyDescent="0.25">
      <c r="B23299" s="151"/>
      <c r="M23299" s="160"/>
    </row>
    <row r="23300" spans="2:13" x14ac:dyDescent="0.25">
      <c r="B23300" s="151"/>
      <c r="M23300" s="160"/>
    </row>
    <row r="23301" spans="2:13" x14ac:dyDescent="0.25">
      <c r="B23301" s="151"/>
      <c r="M23301" s="160"/>
    </row>
    <row r="23302" spans="2:13" x14ac:dyDescent="0.25">
      <c r="B23302" s="151"/>
      <c r="M23302" s="160"/>
    </row>
    <row r="23303" spans="2:13" x14ac:dyDescent="0.25">
      <c r="B23303" s="151"/>
      <c r="M23303" s="160"/>
    </row>
    <row r="23304" spans="2:13" x14ac:dyDescent="0.25">
      <c r="B23304" s="151"/>
      <c r="M23304" s="160"/>
    </row>
    <row r="23305" spans="2:13" x14ac:dyDescent="0.25">
      <c r="B23305" s="151"/>
      <c r="M23305" s="160"/>
    </row>
    <row r="23306" spans="2:13" x14ac:dyDescent="0.25">
      <c r="B23306" s="151"/>
      <c r="M23306" s="160"/>
    </row>
    <row r="23307" spans="2:13" x14ac:dyDescent="0.25">
      <c r="B23307" s="151"/>
      <c r="M23307" s="160"/>
    </row>
    <row r="23308" spans="2:13" x14ac:dyDescent="0.25">
      <c r="B23308" s="151"/>
      <c r="M23308" s="160"/>
    </row>
    <row r="23309" spans="2:13" x14ac:dyDescent="0.25">
      <c r="B23309" s="151"/>
      <c r="M23309" s="160"/>
    </row>
    <row r="23310" spans="2:13" x14ac:dyDescent="0.25">
      <c r="B23310" s="151"/>
      <c r="M23310" s="160"/>
    </row>
    <row r="23311" spans="2:13" x14ac:dyDescent="0.25">
      <c r="B23311" s="151"/>
      <c r="M23311" s="160"/>
    </row>
    <row r="23312" spans="2:13" x14ac:dyDescent="0.25">
      <c r="B23312" s="151"/>
      <c r="M23312" s="160"/>
    </row>
    <row r="23313" spans="2:13" x14ac:dyDescent="0.25">
      <c r="B23313" s="151"/>
      <c r="M23313" s="160"/>
    </row>
    <row r="23314" spans="2:13" x14ac:dyDescent="0.25">
      <c r="B23314" s="151"/>
      <c r="M23314" s="160"/>
    </row>
    <row r="23315" spans="2:13" x14ac:dyDescent="0.25">
      <c r="B23315" s="151"/>
      <c r="M23315" s="160"/>
    </row>
    <row r="23316" spans="2:13" x14ac:dyDescent="0.25">
      <c r="B23316" s="151"/>
      <c r="M23316" s="160"/>
    </row>
    <row r="23317" spans="2:13" x14ac:dyDescent="0.25">
      <c r="B23317" s="151"/>
      <c r="M23317" s="160"/>
    </row>
    <row r="23318" spans="2:13" x14ac:dyDescent="0.25">
      <c r="B23318" s="151"/>
      <c r="M23318" s="160"/>
    </row>
    <row r="23319" spans="2:13" x14ac:dyDescent="0.25">
      <c r="B23319" s="151"/>
      <c r="M23319" s="160"/>
    </row>
    <row r="23320" spans="2:13" x14ac:dyDescent="0.25">
      <c r="B23320" s="151"/>
      <c r="M23320" s="160"/>
    </row>
    <row r="23321" spans="2:13" x14ac:dyDescent="0.25">
      <c r="B23321" s="151"/>
      <c r="M23321" s="160"/>
    </row>
    <row r="23322" spans="2:13" x14ac:dyDescent="0.25">
      <c r="B23322" s="151"/>
      <c r="M23322" s="160"/>
    </row>
    <row r="23323" spans="2:13" x14ac:dyDescent="0.25">
      <c r="B23323" s="151"/>
      <c r="M23323" s="160"/>
    </row>
    <row r="23324" spans="2:13" x14ac:dyDescent="0.25">
      <c r="B23324" s="151"/>
      <c r="M23324" s="160"/>
    </row>
    <row r="23325" spans="2:13" x14ac:dyDescent="0.25">
      <c r="B23325" s="151"/>
      <c r="M23325" s="160"/>
    </row>
    <row r="23326" spans="2:13" x14ac:dyDescent="0.25">
      <c r="B23326" s="151"/>
      <c r="M23326" s="160"/>
    </row>
    <row r="23327" spans="2:13" x14ac:dyDescent="0.25">
      <c r="B23327" s="151"/>
      <c r="M23327" s="160"/>
    </row>
    <row r="23328" spans="2:13" x14ac:dyDescent="0.25">
      <c r="B23328" s="151"/>
      <c r="M23328" s="160"/>
    </row>
    <row r="23329" spans="2:13" x14ac:dyDescent="0.25">
      <c r="B23329" s="151"/>
      <c r="M23329" s="160"/>
    </row>
    <row r="23330" spans="2:13" x14ac:dyDescent="0.25">
      <c r="B23330" s="151"/>
      <c r="M23330" s="160"/>
    </row>
    <row r="23331" spans="2:13" x14ac:dyDescent="0.25">
      <c r="B23331" s="151"/>
      <c r="M23331" s="160"/>
    </row>
    <row r="23332" spans="2:13" x14ac:dyDescent="0.25">
      <c r="B23332" s="151"/>
      <c r="M23332" s="160"/>
    </row>
    <row r="23333" spans="2:13" x14ac:dyDescent="0.25">
      <c r="B23333" s="151"/>
      <c r="M23333" s="160"/>
    </row>
    <row r="23334" spans="2:13" x14ac:dyDescent="0.25">
      <c r="B23334" s="151"/>
      <c r="M23334" s="160"/>
    </row>
    <row r="23335" spans="2:13" x14ac:dyDescent="0.25">
      <c r="B23335" s="151"/>
      <c r="M23335" s="160"/>
    </row>
    <row r="23336" spans="2:13" x14ac:dyDescent="0.25">
      <c r="B23336" s="151"/>
      <c r="M23336" s="160"/>
    </row>
    <row r="23337" spans="2:13" x14ac:dyDescent="0.25">
      <c r="B23337" s="151"/>
      <c r="M23337" s="160"/>
    </row>
    <row r="23338" spans="2:13" x14ac:dyDescent="0.25">
      <c r="B23338" s="151"/>
      <c r="M23338" s="160"/>
    </row>
    <row r="23339" spans="2:13" x14ac:dyDescent="0.25">
      <c r="B23339" s="151"/>
      <c r="M23339" s="160"/>
    </row>
    <row r="23340" spans="2:13" x14ac:dyDescent="0.25">
      <c r="B23340" s="151"/>
      <c r="M23340" s="160"/>
    </row>
    <row r="23341" spans="2:13" x14ac:dyDescent="0.25">
      <c r="B23341" s="151"/>
      <c r="M23341" s="160"/>
    </row>
    <row r="23342" spans="2:13" x14ac:dyDescent="0.25">
      <c r="B23342" s="151"/>
      <c r="M23342" s="160"/>
    </row>
    <row r="23343" spans="2:13" x14ac:dyDescent="0.25">
      <c r="B23343" s="151"/>
      <c r="M23343" s="160"/>
    </row>
    <row r="23344" spans="2:13" x14ac:dyDescent="0.25">
      <c r="B23344" s="151"/>
      <c r="M23344" s="160"/>
    </row>
    <row r="23345" spans="2:13" x14ac:dyDescent="0.25">
      <c r="B23345" s="151"/>
      <c r="M23345" s="160"/>
    </row>
    <row r="23346" spans="2:13" x14ac:dyDescent="0.25">
      <c r="B23346" s="151"/>
      <c r="M23346" s="160"/>
    </row>
    <row r="23347" spans="2:13" x14ac:dyDescent="0.25">
      <c r="B23347" s="151"/>
      <c r="M23347" s="160"/>
    </row>
    <row r="23348" spans="2:13" x14ac:dyDescent="0.25">
      <c r="B23348" s="151"/>
      <c r="M23348" s="160"/>
    </row>
    <row r="23349" spans="2:13" x14ac:dyDescent="0.25">
      <c r="B23349" s="151"/>
      <c r="M23349" s="160"/>
    </row>
    <row r="23350" spans="2:13" x14ac:dyDescent="0.25">
      <c r="B23350" s="151"/>
      <c r="M23350" s="160"/>
    </row>
    <row r="23351" spans="2:13" x14ac:dyDescent="0.25">
      <c r="B23351" s="151"/>
      <c r="M23351" s="160"/>
    </row>
    <row r="23352" spans="2:13" x14ac:dyDescent="0.25">
      <c r="B23352" s="151"/>
      <c r="M23352" s="160"/>
    </row>
    <row r="23353" spans="2:13" x14ac:dyDescent="0.25">
      <c r="B23353" s="151"/>
      <c r="M23353" s="160"/>
    </row>
    <row r="23354" spans="2:13" x14ac:dyDescent="0.25">
      <c r="B23354" s="151"/>
      <c r="M23354" s="160"/>
    </row>
    <row r="23355" spans="2:13" x14ac:dyDescent="0.25">
      <c r="B23355" s="151"/>
      <c r="M23355" s="160"/>
    </row>
    <row r="23356" spans="2:13" x14ac:dyDescent="0.25">
      <c r="B23356" s="151"/>
      <c r="M23356" s="160"/>
    </row>
    <row r="23357" spans="2:13" x14ac:dyDescent="0.25">
      <c r="B23357" s="151"/>
      <c r="M23357" s="160"/>
    </row>
    <row r="23358" spans="2:13" x14ac:dyDescent="0.25">
      <c r="B23358" s="151"/>
      <c r="M23358" s="160"/>
    </row>
    <row r="23359" spans="2:13" x14ac:dyDescent="0.25">
      <c r="B23359" s="151"/>
      <c r="M23359" s="160"/>
    </row>
    <row r="23360" spans="2:13" x14ac:dyDescent="0.25">
      <c r="B23360" s="151"/>
      <c r="M23360" s="160"/>
    </row>
    <row r="23361" spans="2:13" x14ac:dyDescent="0.25">
      <c r="B23361" s="151"/>
      <c r="M23361" s="160"/>
    </row>
    <row r="23362" spans="2:13" x14ac:dyDescent="0.25">
      <c r="B23362" s="151"/>
      <c r="M23362" s="160"/>
    </row>
    <row r="23363" spans="2:13" x14ac:dyDescent="0.25">
      <c r="B23363" s="151"/>
      <c r="M23363" s="160"/>
    </row>
    <row r="23364" spans="2:13" x14ac:dyDescent="0.25">
      <c r="B23364" s="151"/>
      <c r="M23364" s="160"/>
    </row>
    <row r="23365" spans="2:13" x14ac:dyDescent="0.25">
      <c r="B23365" s="151"/>
      <c r="M23365" s="160"/>
    </row>
    <row r="23366" spans="2:13" x14ac:dyDescent="0.25">
      <c r="B23366" s="151"/>
      <c r="M23366" s="160"/>
    </row>
    <row r="23367" spans="2:13" x14ac:dyDescent="0.25">
      <c r="B23367" s="151"/>
      <c r="M23367" s="160"/>
    </row>
    <row r="23368" spans="2:13" x14ac:dyDescent="0.25">
      <c r="B23368" s="151"/>
      <c r="M23368" s="160"/>
    </row>
    <row r="23369" spans="2:13" x14ac:dyDescent="0.25">
      <c r="B23369" s="151"/>
      <c r="M23369" s="160"/>
    </row>
    <row r="23370" spans="2:13" x14ac:dyDescent="0.25">
      <c r="B23370" s="151"/>
      <c r="M23370" s="160"/>
    </row>
    <row r="23371" spans="2:13" x14ac:dyDescent="0.25">
      <c r="B23371" s="151"/>
      <c r="M23371" s="160"/>
    </row>
    <row r="23372" spans="2:13" x14ac:dyDescent="0.25">
      <c r="B23372" s="151"/>
      <c r="M23372" s="160"/>
    </row>
    <row r="23373" spans="2:13" x14ac:dyDescent="0.25">
      <c r="B23373" s="151"/>
      <c r="M23373" s="160"/>
    </row>
    <row r="23374" spans="2:13" x14ac:dyDescent="0.25">
      <c r="B23374" s="151"/>
      <c r="M23374" s="160"/>
    </row>
    <row r="23375" spans="2:13" x14ac:dyDescent="0.25">
      <c r="B23375" s="151"/>
      <c r="M23375" s="160"/>
    </row>
    <row r="23376" spans="2:13" x14ac:dyDescent="0.25">
      <c r="B23376" s="151"/>
      <c r="M23376" s="160"/>
    </row>
    <row r="23377" spans="2:13" x14ac:dyDescent="0.25">
      <c r="B23377" s="151"/>
      <c r="M23377" s="160"/>
    </row>
    <row r="23378" spans="2:13" x14ac:dyDescent="0.25">
      <c r="B23378" s="151"/>
      <c r="M23378" s="160"/>
    </row>
    <row r="23379" spans="2:13" x14ac:dyDescent="0.25">
      <c r="B23379" s="151"/>
      <c r="M23379" s="160"/>
    </row>
    <row r="23380" spans="2:13" x14ac:dyDescent="0.25">
      <c r="B23380" s="151"/>
      <c r="M23380" s="160"/>
    </row>
    <row r="23381" spans="2:13" x14ac:dyDescent="0.25">
      <c r="B23381" s="151"/>
      <c r="M23381" s="160"/>
    </row>
    <row r="23382" spans="2:13" x14ac:dyDescent="0.25">
      <c r="B23382" s="151"/>
      <c r="M23382" s="160"/>
    </row>
    <row r="23383" spans="2:13" x14ac:dyDescent="0.25">
      <c r="B23383" s="151"/>
      <c r="M23383" s="160"/>
    </row>
    <row r="23384" spans="2:13" x14ac:dyDescent="0.25">
      <c r="B23384" s="151"/>
      <c r="M23384" s="160"/>
    </row>
    <row r="23385" spans="2:13" x14ac:dyDescent="0.25">
      <c r="B23385" s="151"/>
      <c r="M23385" s="160"/>
    </row>
    <row r="23386" spans="2:13" x14ac:dyDescent="0.25">
      <c r="B23386" s="151"/>
      <c r="M23386" s="160"/>
    </row>
    <row r="23387" spans="2:13" x14ac:dyDescent="0.25">
      <c r="B23387" s="151"/>
      <c r="M23387" s="160"/>
    </row>
    <row r="23388" spans="2:13" x14ac:dyDescent="0.25">
      <c r="B23388" s="151"/>
      <c r="M23388" s="160"/>
    </row>
    <row r="23389" spans="2:13" x14ac:dyDescent="0.25">
      <c r="B23389" s="151"/>
      <c r="M23389" s="160"/>
    </row>
    <row r="23390" spans="2:13" x14ac:dyDescent="0.25">
      <c r="B23390" s="151"/>
      <c r="M23390" s="160"/>
    </row>
    <row r="23391" spans="2:13" x14ac:dyDescent="0.25">
      <c r="B23391" s="151"/>
      <c r="M23391" s="160"/>
    </row>
    <row r="23392" spans="2:13" x14ac:dyDescent="0.25">
      <c r="B23392" s="151"/>
      <c r="M23392" s="160"/>
    </row>
    <row r="23393" spans="2:13" x14ac:dyDescent="0.25">
      <c r="B23393" s="151"/>
      <c r="M23393" s="160"/>
    </row>
    <row r="23394" spans="2:13" x14ac:dyDescent="0.25">
      <c r="B23394" s="151"/>
      <c r="M23394" s="160"/>
    </row>
    <row r="23395" spans="2:13" x14ac:dyDescent="0.25">
      <c r="B23395" s="151"/>
      <c r="M23395" s="160"/>
    </row>
    <row r="23396" spans="2:13" x14ac:dyDescent="0.25">
      <c r="B23396" s="151"/>
      <c r="M23396" s="160"/>
    </row>
    <row r="23397" spans="2:13" x14ac:dyDescent="0.25">
      <c r="B23397" s="151"/>
      <c r="M23397" s="160"/>
    </row>
    <row r="23398" spans="2:13" x14ac:dyDescent="0.25">
      <c r="B23398" s="151"/>
      <c r="M23398" s="160"/>
    </row>
    <row r="23399" spans="2:13" x14ac:dyDescent="0.25">
      <c r="B23399" s="151"/>
      <c r="M23399" s="160"/>
    </row>
    <row r="23400" spans="2:13" x14ac:dyDescent="0.25">
      <c r="B23400" s="151"/>
      <c r="M23400" s="160"/>
    </row>
    <row r="23401" spans="2:13" x14ac:dyDescent="0.25">
      <c r="B23401" s="151"/>
      <c r="M23401" s="160"/>
    </row>
    <row r="23402" spans="2:13" x14ac:dyDescent="0.25">
      <c r="B23402" s="151"/>
      <c r="M23402" s="160"/>
    </row>
    <row r="23403" spans="2:13" x14ac:dyDescent="0.25">
      <c r="B23403" s="151"/>
      <c r="M23403" s="160"/>
    </row>
    <row r="23404" spans="2:13" x14ac:dyDescent="0.25">
      <c r="B23404" s="151"/>
      <c r="M23404" s="160"/>
    </row>
    <row r="23405" spans="2:13" x14ac:dyDescent="0.25">
      <c r="B23405" s="151"/>
      <c r="M23405" s="160"/>
    </row>
    <row r="23406" spans="2:13" x14ac:dyDescent="0.25">
      <c r="B23406" s="151"/>
      <c r="M23406" s="160"/>
    </row>
    <row r="23407" spans="2:13" x14ac:dyDescent="0.25">
      <c r="B23407" s="151"/>
      <c r="M23407" s="160"/>
    </row>
    <row r="23408" spans="2:13" x14ac:dyDescent="0.25">
      <c r="B23408" s="151"/>
      <c r="M23408" s="160"/>
    </row>
    <row r="23409" spans="2:13" x14ac:dyDescent="0.25">
      <c r="B23409" s="151"/>
      <c r="M23409" s="160"/>
    </row>
    <row r="23410" spans="2:13" x14ac:dyDescent="0.25">
      <c r="B23410" s="151"/>
      <c r="M23410" s="160"/>
    </row>
    <row r="23411" spans="2:13" x14ac:dyDescent="0.25">
      <c r="B23411" s="151"/>
      <c r="M23411" s="160"/>
    </row>
    <row r="23412" spans="2:13" x14ac:dyDescent="0.25">
      <c r="B23412" s="151"/>
      <c r="M23412" s="160"/>
    </row>
    <row r="23413" spans="2:13" x14ac:dyDescent="0.25">
      <c r="B23413" s="151"/>
      <c r="M23413" s="160"/>
    </row>
    <row r="23414" spans="2:13" x14ac:dyDescent="0.25">
      <c r="B23414" s="151"/>
      <c r="M23414" s="160"/>
    </row>
    <row r="23415" spans="2:13" x14ac:dyDescent="0.25">
      <c r="B23415" s="151"/>
      <c r="M23415" s="160"/>
    </row>
    <row r="23416" spans="2:13" x14ac:dyDescent="0.25">
      <c r="B23416" s="151"/>
      <c r="M23416" s="160"/>
    </row>
    <row r="23417" spans="2:13" x14ac:dyDescent="0.25">
      <c r="B23417" s="151"/>
      <c r="M23417" s="160"/>
    </row>
    <row r="23418" spans="2:13" x14ac:dyDescent="0.25">
      <c r="B23418" s="151"/>
      <c r="M23418" s="160"/>
    </row>
    <row r="23419" spans="2:13" x14ac:dyDescent="0.25">
      <c r="B23419" s="151"/>
      <c r="M23419" s="160"/>
    </row>
    <row r="23420" spans="2:13" x14ac:dyDescent="0.25">
      <c r="B23420" s="151"/>
      <c r="M23420" s="160"/>
    </row>
    <row r="23421" spans="2:13" x14ac:dyDescent="0.25">
      <c r="B23421" s="151"/>
      <c r="M23421" s="160"/>
    </row>
    <row r="23422" spans="2:13" x14ac:dyDescent="0.25">
      <c r="B23422" s="151"/>
      <c r="M23422" s="160"/>
    </row>
    <row r="23423" spans="2:13" x14ac:dyDescent="0.25">
      <c r="B23423" s="151"/>
      <c r="M23423" s="160"/>
    </row>
    <row r="23424" spans="2:13" x14ac:dyDescent="0.25">
      <c r="B23424" s="151"/>
      <c r="M23424" s="160"/>
    </row>
    <row r="23425" spans="2:13" x14ac:dyDescent="0.25">
      <c r="B23425" s="151"/>
      <c r="M23425" s="160"/>
    </row>
    <row r="23426" spans="2:13" x14ac:dyDescent="0.25">
      <c r="B23426" s="151"/>
      <c r="M23426" s="160"/>
    </row>
    <row r="23427" spans="2:13" x14ac:dyDescent="0.25">
      <c r="B23427" s="151"/>
      <c r="M23427" s="160"/>
    </row>
    <row r="23428" spans="2:13" x14ac:dyDescent="0.25">
      <c r="B23428" s="151"/>
      <c r="M23428" s="160"/>
    </row>
    <row r="23429" spans="2:13" x14ac:dyDescent="0.25">
      <c r="B23429" s="151"/>
      <c r="M23429" s="160"/>
    </row>
    <row r="23430" spans="2:13" x14ac:dyDescent="0.25">
      <c r="B23430" s="151"/>
      <c r="M23430" s="160"/>
    </row>
    <row r="23431" spans="2:13" x14ac:dyDescent="0.25">
      <c r="B23431" s="151"/>
      <c r="M23431" s="160"/>
    </row>
    <row r="23432" spans="2:13" x14ac:dyDescent="0.25">
      <c r="B23432" s="151"/>
      <c r="M23432" s="160"/>
    </row>
    <row r="23433" spans="2:13" x14ac:dyDescent="0.25">
      <c r="B23433" s="151"/>
      <c r="M23433" s="160"/>
    </row>
    <row r="23434" spans="2:13" x14ac:dyDescent="0.25">
      <c r="B23434" s="151"/>
      <c r="M23434" s="160"/>
    </row>
    <row r="23435" spans="2:13" x14ac:dyDescent="0.25">
      <c r="B23435" s="151"/>
      <c r="M23435" s="160"/>
    </row>
    <row r="23436" spans="2:13" x14ac:dyDescent="0.25">
      <c r="B23436" s="151"/>
      <c r="M23436" s="160"/>
    </row>
    <row r="23437" spans="2:13" x14ac:dyDescent="0.25">
      <c r="B23437" s="151"/>
      <c r="M23437" s="160"/>
    </row>
    <row r="23438" spans="2:13" x14ac:dyDescent="0.25">
      <c r="B23438" s="151"/>
      <c r="M23438" s="160"/>
    </row>
    <row r="23439" spans="2:13" x14ac:dyDescent="0.25">
      <c r="B23439" s="151"/>
      <c r="M23439" s="160"/>
    </row>
    <row r="23440" spans="2:13" x14ac:dyDescent="0.25">
      <c r="B23440" s="151"/>
      <c r="M23440" s="160"/>
    </row>
    <row r="23441" spans="2:13" x14ac:dyDescent="0.25">
      <c r="B23441" s="151"/>
      <c r="M23441" s="160"/>
    </row>
    <row r="23442" spans="2:13" x14ac:dyDescent="0.25">
      <c r="B23442" s="151"/>
      <c r="M23442" s="160"/>
    </row>
    <row r="23443" spans="2:13" x14ac:dyDescent="0.25">
      <c r="B23443" s="151"/>
      <c r="M23443" s="160"/>
    </row>
    <row r="23444" spans="2:13" x14ac:dyDescent="0.25">
      <c r="B23444" s="151"/>
      <c r="M23444" s="160"/>
    </row>
    <row r="23445" spans="2:13" x14ac:dyDescent="0.25">
      <c r="B23445" s="151"/>
      <c r="M23445" s="160"/>
    </row>
    <row r="23446" spans="2:13" x14ac:dyDescent="0.25">
      <c r="B23446" s="151"/>
      <c r="M23446" s="160"/>
    </row>
    <row r="23447" spans="2:13" x14ac:dyDescent="0.25">
      <c r="B23447" s="151"/>
      <c r="M23447" s="160"/>
    </row>
    <row r="23448" spans="2:13" x14ac:dyDescent="0.25">
      <c r="B23448" s="151"/>
      <c r="M23448" s="160"/>
    </row>
    <row r="23449" spans="2:13" x14ac:dyDescent="0.25">
      <c r="B23449" s="151"/>
      <c r="M23449" s="160"/>
    </row>
    <row r="23450" spans="2:13" x14ac:dyDescent="0.25">
      <c r="B23450" s="151"/>
      <c r="M23450" s="160"/>
    </row>
    <row r="23451" spans="2:13" x14ac:dyDescent="0.25">
      <c r="B23451" s="151"/>
      <c r="M23451" s="160"/>
    </row>
    <row r="23452" spans="2:13" x14ac:dyDescent="0.25">
      <c r="B23452" s="151"/>
      <c r="M23452" s="160"/>
    </row>
    <row r="23453" spans="2:13" x14ac:dyDescent="0.25">
      <c r="B23453" s="151"/>
      <c r="M23453" s="160"/>
    </row>
    <row r="23454" spans="2:13" x14ac:dyDescent="0.25">
      <c r="B23454" s="151"/>
      <c r="M23454" s="160"/>
    </row>
    <row r="23455" spans="2:13" x14ac:dyDescent="0.25">
      <c r="B23455" s="151"/>
      <c r="M23455" s="160"/>
    </row>
    <row r="23456" spans="2:13" x14ac:dyDescent="0.25">
      <c r="B23456" s="151"/>
      <c r="M23456" s="160"/>
    </row>
    <row r="23457" spans="2:13" x14ac:dyDescent="0.25">
      <c r="B23457" s="151"/>
      <c r="M23457" s="160"/>
    </row>
    <row r="23458" spans="2:13" x14ac:dyDescent="0.25">
      <c r="B23458" s="151"/>
      <c r="M23458" s="160"/>
    </row>
    <row r="23459" spans="2:13" x14ac:dyDescent="0.25">
      <c r="B23459" s="151"/>
      <c r="M23459" s="160"/>
    </row>
    <row r="23460" spans="2:13" x14ac:dyDescent="0.25">
      <c r="B23460" s="151"/>
      <c r="M23460" s="160"/>
    </row>
    <row r="23461" spans="2:13" x14ac:dyDescent="0.25">
      <c r="B23461" s="151"/>
      <c r="M23461" s="160"/>
    </row>
    <row r="23462" spans="2:13" x14ac:dyDescent="0.25">
      <c r="B23462" s="151"/>
      <c r="M23462" s="160"/>
    </row>
    <row r="23463" spans="2:13" x14ac:dyDescent="0.25">
      <c r="B23463" s="151"/>
      <c r="M23463" s="160"/>
    </row>
    <row r="23464" spans="2:13" x14ac:dyDescent="0.25">
      <c r="B23464" s="151"/>
      <c r="M23464" s="160"/>
    </row>
    <row r="23465" spans="2:13" x14ac:dyDescent="0.25">
      <c r="B23465" s="151"/>
      <c r="M23465" s="160"/>
    </row>
    <row r="23466" spans="2:13" x14ac:dyDescent="0.25">
      <c r="B23466" s="151"/>
      <c r="M23466" s="160"/>
    </row>
    <row r="23467" spans="2:13" x14ac:dyDescent="0.25">
      <c r="B23467" s="151"/>
      <c r="M23467" s="160"/>
    </row>
    <row r="23468" spans="2:13" x14ac:dyDescent="0.25">
      <c r="B23468" s="151"/>
      <c r="M23468" s="160"/>
    </row>
    <row r="23469" spans="2:13" x14ac:dyDescent="0.25">
      <c r="B23469" s="151"/>
      <c r="M23469" s="160"/>
    </row>
    <row r="23470" spans="2:13" x14ac:dyDescent="0.25">
      <c r="B23470" s="151"/>
      <c r="M23470" s="160"/>
    </row>
    <row r="23471" spans="2:13" x14ac:dyDescent="0.25">
      <c r="B23471" s="151"/>
      <c r="M23471" s="160"/>
    </row>
    <row r="23472" spans="2:13" x14ac:dyDescent="0.25">
      <c r="B23472" s="151"/>
      <c r="M23472" s="160"/>
    </row>
    <row r="23473" spans="2:13" x14ac:dyDescent="0.25">
      <c r="B23473" s="151"/>
      <c r="M23473" s="160"/>
    </row>
    <row r="23474" spans="2:13" x14ac:dyDescent="0.25">
      <c r="B23474" s="151"/>
      <c r="M23474" s="160"/>
    </row>
    <row r="23475" spans="2:13" x14ac:dyDescent="0.25">
      <c r="B23475" s="151"/>
      <c r="M23475" s="160"/>
    </row>
    <row r="23476" spans="2:13" x14ac:dyDescent="0.25">
      <c r="B23476" s="151"/>
      <c r="M23476" s="160"/>
    </row>
    <row r="23477" spans="2:13" x14ac:dyDescent="0.25">
      <c r="B23477" s="151"/>
      <c r="M23477" s="160"/>
    </row>
    <row r="23478" spans="2:13" x14ac:dyDescent="0.25">
      <c r="B23478" s="151"/>
      <c r="M23478" s="160"/>
    </row>
    <row r="23479" spans="2:13" x14ac:dyDescent="0.25">
      <c r="B23479" s="151"/>
      <c r="M23479" s="160"/>
    </row>
    <row r="23480" spans="2:13" x14ac:dyDescent="0.25">
      <c r="B23480" s="151"/>
      <c r="M23480" s="160"/>
    </row>
    <row r="23481" spans="2:13" x14ac:dyDescent="0.25">
      <c r="B23481" s="151"/>
      <c r="M23481" s="160"/>
    </row>
    <row r="23482" spans="2:13" x14ac:dyDescent="0.25">
      <c r="B23482" s="151"/>
      <c r="M23482" s="160"/>
    </row>
    <row r="23483" spans="2:13" x14ac:dyDescent="0.25">
      <c r="B23483" s="151"/>
      <c r="M23483" s="160"/>
    </row>
    <row r="23484" spans="2:13" x14ac:dyDescent="0.25">
      <c r="B23484" s="151"/>
      <c r="M23484" s="160"/>
    </row>
    <row r="23485" spans="2:13" x14ac:dyDescent="0.25">
      <c r="B23485" s="151"/>
      <c r="M23485" s="160"/>
    </row>
    <row r="23486" spans="2:13" x14ac:dyDescent="0.25">
      <c r="B23486" s="151"/>
      <c r="M23486" s="160"/>
    </row>
    <row r="23487" spans="2:13" x14ac:dyDescent="0.25">
      <c r="B23487" s="151"/>
      <c r="M23487" s="160"/>
    </row>
    <row r="23488" spans="2:13" x14ac:dyDescent="0.25">
      <c r="B23488" s="151"/>
      <c r="M23488" s="160"/>
    </row>
    <row r="23489" spans="2:13" x14ac:dyDescent="0.25">
      <c r="B23489" s="151"/>
      <c r="M23489" s="160"/>
    </row>
    <row r="23490" spans="2:13" x14ac:dyDescent="0.25">
      <c r="B23490" s="151"/>
      <c r="M23490" s="160"/>
    </row>
    <row r="23491" spans="2:13" x14ac:dyDescent="0.25">
      <c r="B23491" s="151"/>
      <c r="M23491" s="160"/>
    </row>
    <row r="23492" spans="2:13" x14ac:dyDescent="0.25">
      <c r="B23492" s="151"/>
      <c r="M23492" s="160"/>
    </row>
    <row r="23493" spans="2:13" x14ac:dyDescent="0.25">
      <c r="B23493" s="151"/>
      <c r="M23493" s="160"/>
    </row>
    <row r="23494" spans="2:13" x14ac:dyDescent="0.25">
      <c r="B23494" s="151"/>
      <c r="M23494" s="160"/>
    </row>
    <row r="23495" spans="2:13" x14ac:dyDescent="0.25">
      <c r="B23495" s="151"/>
      <c r="M23495" s="160"/>
    </row>
    <row r="23496" spans="2:13" x14ac:dyDescent="0.25">
      <c r="B23496" s="151"/>
      <c r="M23496" s="160"/>
    </row>
    <row r="23497" spans="2:13" x14ac:dyDescent="0.25">
      <c r="B23497" s="151"/>
      <c r="M23497" s="160"/>
    </row>
    <row r="23498" spans="2:13" x14ac:dyDescent="0.25">
      <c r="B23498" s="151"/>
      <c r="M23498" s="160"/>
    </row>
    <row r="23499" spans="2:13" x14ac:dyDescent="0.25">
      <c r="B23499" s="151"/>
      <c r="M23499" s="160"/>
    </row>
    <row r="23500" spans="2:13" x14ac:dyDescent="0.25">
      <c r="B23500" s="151"/>
      <c r="M23500" s="160"/>
    </row>
    <row r="23501" spans="2:13" x14ac:dyDescent="0.25">
      <c r="B23501" s="151"/>
      <c r="M23501" s="160"/>
    </row>
    <row r="23502" spans="2:13" x14ac:dyDescent="0.25">
      <c r="B23502" s="151"/>
      <c r="M23502" s="160"/>
    </row>
    <row r="23503" spans="2:13" x14ac:dyDescent="0.25">
      <c r="B23503" s="151"/>
      <c r="M23503" s="160"/>
    </row>
    <row r="23504" spans="2:13" x14ac:dyDescent="0.25">
      <c r="B23504" s="151"/>
      <c r="M23504" s="160"/>
    </row>
    <row r="23505" spans="2:13" x14ac:dyDescent="0.25">
      <c r="B23505" s="151"/>
      <c r="M23505" s="160"/>
    </row>
    <row r="23506" spans="2:13" x14ac:dyDescent="0.25">
      <c r="B23506" s="151"/>
      <c r="M23506" s="160"/>
    </row>
    <row r="23507" spans="2:13" x14ac:dyDescent="0.25">
      <c r="B23507" s="151"/>
      <c r="M23507" s="160"/>
    </row>
    <row r="23508" spans="2:13" x14ac:dyDescent="0.25">
      <c r="B23508" s="151"/>
      <c r="M23508" s="160"/>
    </row>
    <row r="23509" spans="2:13" x14ac:dyDescent="0.25">
      <c r="B23509" s="151"/>
      <c r="M23509" s="160"/>
    </row>
    <row r="23510" spans="2:13" x14ac:dyDescent="0.25">
      <c r="B23510" s="151"/>
      <c r="M23510" s="160"/>
    </row>
    <row r="23511" spans="2:13" x14ac:dyDescent="0.25">
      <c r="B23511" s="151"/>
      <c r="M23511" s="160"/>
    </row>
    <row r="23512" spans="2:13" x14ac:dyDescent="0.25">
      <c r="B23512" s="151"/>
      <c r="M23512" s="160"/>
    </row>
    <row r="23513" spans="2:13" x14ac:dyDescent="0.25">
      <c r="B23513" s="151"/>
      <c r="M23513" s="160"/>
    </row>
    <row r="23514" spans="2:13" x14ac:dyDescent="0.25">
      <c r="B23514" s="151"/>
      <c r="M23514" s="160"/>
    </row>
    <row r="23515" spans="2:13" x14ac:dyDescent="0.25">
      <c r="B23515" s="151"/>
      <c r="M23515" s="160"/>
    </row>
    <row r="23516" spans="2:13" x14ac:dyDescent="0.25">
      <c r="B23516" s="151"/>
      <c r="M23516" s="160"/>
    </row>
    <row r="23517" spans="2:13" x14ac:dyDescent="0.25">
      <c r="B23517" s="151"/>
      <c r="M23517" s="160"/>
    </row>
    <row r="23518" spans="2:13" x14ac:dyDescent="0.25">
      <c r="B23518" s="151"/>
      <c r="M23518" s="160"/>
    </row>
    <row r="23519" spans="2:13" x14ac:dyDescent="0.25">
      <c r="B23519" s="151"/>
      <c r="M23519" s="160"/>
    </row>
    <row r="23520" spans="2:13" x14ac:dyDescent="0.25">
      <c r="B23520" s="151"/>
      <c r="M23520" s="160"/>
    </row>
    <row r="23521" spans="2:13" x14ac:dyDescent="0.25">
      <c r="B23521" s="151"/>
      <c r="M23521" s="160"/>
    </row>
    <row r="23522" spans="2:13" x14ac:dyDescent="0.25">
      <c r="B23522" s="151"/>
      <c r="M23522" s="160"/>
    </row>
    <row r="23523" spans="2:13" x14ac:dyDescent="0.25">
      <c r="B23523" s="151"/>
      <c r="M23523" s="160"/>
    </row>
    <row r="23524" spans="2:13" x14ac:dyDescent="0.25">
      <c r="B23524" s="151"/>
      <c r="M23524" s="160"/>
    </row>
    <row r="23525" spans="2:13" x14ac:dyDescent="0.25">
      <c r="B23525" s="151"/>
      <c r="M23525" s="160"/>
    </row>
    <row r="23526" spans="2:13" x14ac:dyDescent="0.25">
      <c r="B23526" s="151"/>
      <c r="M23526" s="160"/>
    </row>
    <row r="23527" spans="2:13" x14ac:dyDescent="0.25">
      <c r="B23527" s="151"/>
      <c r="M23527" s="160"/>
    </row>
    <row r="23528" spans="2:13" x14ac:dyDescent="0.25">
      <c r="B23528" s="151"/>
      <c r="M23528" s="160"/>
    </row>
    <row r="23529" spans="2:13" x14ac:dyDescent="0.25">
      <c r="B23529" s="151"/>
      <c r="M23529" s="160"/>
    </row>
    <row r="23530" spans="2:13" x14ac:dyDescent="0.25">
      <c r="B23530" s="151"/>
      <c r="M23530" s="160"/>
    </row>
    <row r="23531" spans="2:13" x14ac:dyDescent="0.25">
      <c r="B23531" s="151"/>
      <c r="M23531" s="160"/>
    </row>
    <row r="23532" spans="2:13" x14ac:dyDescent="0.25">
      <c r="B23532" s="151"/>
      <c r="M23532" s="160"/>
    </row>
    <row r="23533" spans="2:13" x14ac:dyDescent="0.25">
      <c r="B23533" s="151"/>
      <c r="M23533" s="160"/>
    </row>
    <row r="23534" spans="2:13" x14ac:dyDescent="0.25">
      <c r="B23534" s="151"/>
      <c r="M23534" s="160"/>
    </row>
    <row r="23535" spans="2:13" x14ac:dyDescent="0.25">
      <c r="B23535" s="151"/>
      <c r="M23535" s="160"/>
    </row>
    <row r="23536" spans="2:13" x14ac:dyDescent="0.25">
      <c r="B23536" s="151"/>
      <c r="M23536" s="160"/>
    </row>
    <row r="23537" spans="2:13" x14ac:dyDescent="0.25">
      <c r="B23537" s="151"/>
      <c r="M23537" s="160"/>
    </row>
    <row r="23538" spans="2:13" x14ac:dyDescent="0.25">
      <c r="B23538" s="151"/>
      <c r="M23538" s="160"/>
    </row>
    <row r="23539" spans="2:13" x14ac:dyDescent="0.25">
      <c r="B23539" s="151"/>
      <c r="M23539" s="160"/>
    </row>
    <row r="23540" spans="2:13" x14ac:dyDescent="0.25">
      <c r="B23540" s="151"/>
      <c r="M23540" s="160"/>
    </row>
    <row r="23541" spans="2:13" x14ac:dyDescent="0.25">
      <c r="B23541" s="151"/>
      <c r="M23541" s="160"/>
    </row>
    <row r="23542" spans="2:13" x14ac:dyDescent="0.25">
      <c r="B23542" s="151"/>
      <c r="M23542" s="160"/>
    </row>
    <row r="23543" spans="2:13" x14ac:dyDescent="0.25">
      <c r="B23543" s="151"/>
      <c r="M23543" s="160"/>
    </row>
    <row r="23544" spans="2:13" x14ac:dyDescent="0.25">
      <c r="B23544" s="151"/>
      <c r="M23544" s="160"/>
    </row>
    <row r="23545" spans="2:13" x14ac:dyDescent="0.25">
      <c r="B23545" s="151"/>
      <c r="M23545" s="160"/>
    </row>
    <row r="23546" spans="2:13" x14ac:dyDescent="0.25">
      <c r="B23546" s="151"/>
      <c r="M23546" s="160"/>
    </row>
    <row r="23547" spans="2:13" x14ac:dyDescent="0.25">
      <c r="B23547" s="151"/>
      <c r="M23547" s="160"/>
    </row>
    <row r="23548" spans="2:13" x14ac:dyDescent="0.25">
      <c r="B23548" s="151"/>
      <c r="M23548" s="160"/>
    </row>
    <row r="23549" spans="2:13" x14ac:dyDescent="0.25">
      <c r="B23549" s="151"/>
      <c r="M23549" s="160"/>
    </row>
    <row r="23550" spans="2:13" x14ac:dyDescent="0.25">
      <c r="B23550" s="151"/>
      <c r="M23550" s="160"/>
    </row>
    <row r="23551" spans="2:13" x14ac:dyDescent="0.25">
      <c r="B23551" s="151"/>
      <c r="M23551" s="160"/>
    </row>
    <row r="23552" spans="2:13" x14ac:dyDescent="0.25">
      <c r="B23552" s="151"/>
      <c r="M23552" s="160"/>
    </row>
    <row r="23553" spans="2:13" x14ac:dyDescent="0.25">
      <c r="B23553" s="151"/>
      <c r="M23553" s="160"/>
    </row>
    <row r="23554" spans="2:13" x14ac:dyDescent="0.25">
      <c r="B23554" s="151"/>
      <c r="M23554" s="160"/>
    </row>
    <row r="23555" spans="2:13" x14ac:dyDescent="0.25">
      <c r="B23555" s="151"/>
      <c r="M23555" s="160"/>
    </row>
    <row r="23556" spans="2:13" x14ac:dyDescent="0.25">
      <c r="B23556" s="151"/>
      <c r="M23556" s="160"/>
    </row>
    <row r="23557" spans="2:13" x14ac:dyDescent="0.25">
      <c r="B23557" s="151"/>
      <c r="M23557" s="160"/>
    </row>
    <row r="23558" spans="2:13" x14ac:dyDescent="0.25">
      <c r="B23558" s="151"/>
      <c r="M23558" s="160"/>
    </row>
    <row r="23559" spans="2:13" x14ac:dyDescent="0.25">
      <c r="B23559" s="151"/>
      <c r="M23559" s="160"/>
    </row>
    <row r="23560" spans="2:13" x14ac:dyDescent="0.25">
      <c r="B23560" s="151"/>
      <c r="M23560" s="160"/>
    </row>
    <row r="23561" spans="2:13" x14ac:dyDescent="0.25">
      <c r="B23561" s="151"/>
      <c r="M23561" s="160"/>
    </row>
    <row r="23562" spans="2:13" x14ac:dyDescent="0.25">
      <c r="B23562" s="151"/>
      <c r="M23562" s="160"/>
    </row>
    <row r="23563" spans="2:13" x14ac:dyDescent="0.25">
      <c r="B23563" s="151"/>
      <c r="M23563" s="160"/>
    </row>
    <row r="23564" spans="2:13" x14ac:dyDescent="0.25">
      <c r="B23564" s="151"/>
      <c r="M23564" s="160"/>
    </row>
    <row r="23565" spans="2:13" x14ac:dyDescent="0.25">
      <c r="B23565" s="151"/>
      <c r="M23565" s="160"/>
    </row>
    <row r="23566" spans="2:13" x14ac:dyDescent="0.25">
      <c r="B23566" s="151"/>
      <c r="M23566" s="160"/>
    </row>
    <row r="23567" spans="2:13" x14ac:dyDescent="0.25">
      <c r="B23567" s="151"/>
      <c r="M23567" s="160"/>
    </row>
    <row r="23568" spans="2:13" x14ac:dyDescent="0.25">
      <c r="B23568" s="151"/>
      <c r="M23568" s="160"/>
    </row>
    <row r="23569" spans="2:13" x14ac:dyDescent="0.25">
      <c r="B23569" s="151"/>
      <c r="M23569" s="160"/>
    </row>
    <row r="23570" spans="2:13" x14ac:dyDescent="0.25">
      <c r="B23570" s="151"/>
      <c r="M23570" s="160"/>
    </row>
    <row r="23571" spans="2:13" x14ac:dyDescent="0.25">
      <c r="B23571" s="151"/>
      <c r="M23571" s="160"/>
    </row>
    <row r="23572" spans="2:13" x14ac:dyDescent="0.25">
      <c r="B23572" s="151"/>
      <c r="M23572" s="160"/>
    </row>
    <row r="23573" spans="2:13" x14ac:dyDescent="0.25">
      <c r="B23573" s="151"/>
      <c r="M23573" s="160"/>
    </row>
    <row r="23574" spans="2:13" x14ac:dyDescent="0.25">
      <c r="B23574" s="151"/>
      <c r="M23574" s="160"/>
    </row>
    <row r="23575" spans="2:13" x14ac:dyDescent="0.25">
      <c r="B23575" s="151"/>
      <c r="M23575" s="160"/>
    </row>
    <row r="23576" spans="2:13" x14ac:dyDescent="0.25">
      <c r="B23576" s="151"/>
      <c r="M23576" s="160"/>
    </row>
    <row r="23577" spans="2:13" x14ac:dyDescent="0.25">
      <c r="B23577" s="151"/>
      <c r="M23577" s="160"/>
    </row>
    <row r="23578" spans="2:13" x14ac:dyDescent="0.25">
      <c r="B23578" s="151"/>
      <c r="M23578" s="160"/>
    </row>
    <row r="23579" spans="2:13" x14ac:dyDescent="0.25">
      <c r="B23579" s="151"/>
      <c r="M23579" s="160"/>
    </row>
    <row r="23580" spans="2:13" x14ac:dyDescent="0.25">
      <c r="B23580" s="151"/>
      <c r="M23580" s="160"/>
    </row>
    <row r="23581" spans="2:13" x14ac:dyDescent="0.25">
      <c r="B23581" s="151"/>
      <c r="M23581" s="160"/>
    </row>
    <row r="23582" spans="2:13" x14ac:dyDescent="0.25">
      <c r="B23582" s="151"/>
      <c r="M23582" s="160"/>
    </row>
    <row r="23583" spans="2:13" x14ac:dyDescent="0.25">
      <c r="B23583" s="151"/>
      <c r="M23583" s="160"/>
    </row>
    <row r="23584" spans="2:13" x14ac:dyDescent="0.25">
      <c r="B23584" s="151"/>
      <c r="M23584" s="160"/>
    </row>
    <row r="23585" spans="2:13" x14ac:dyDescent="0.25">
      <c r="B23585" s="151"/>
      <c r="M23585" s="160"/>
    </row>
    <row r="23586" spans="2:13" x14ac:dyDescent="0.25">
      <c r="B23586" s="151"/>
      <c r="M23586" s="160"/>
    </row>
    <row r="23587" spans="2:13" x14ac:dyDescent="0.25">
      <c r="B23587" s="151"/>
      <c r="M23587" s="160"/>
    </row>
    <row r="23588" spans="2:13" x14ac:dyDescent="0.25">
      <c r="B23588" s="151"/>
      <c r="M23588" s="160"/>
    </row>
    <row r="23589" spans="2:13" x14ac:dyDescent="0.25">
      <c r="B23589" s="151"/>
      <c r="M23589" s="160"/>
    </row>
    <row r="23590" spans="2:13" x14ac:dyDescent="0.25">
      <c r="B23590" s="151"/>
      <c r="M23590" s="160"/>
    </row>
    <row r="23591" spans="2:13" x14ac:dyDescent="0.25">
      <c r="B23591" s="151"/>
      <c r="M23591" s="160"/>
    </row>
    <row r="23592" spans="2:13" x14ac:dyDescent="0.25">
      <c r="B23592" s="151"/>
      <c r="M23592" s="160"/>
    </row>
    <row r="23593" spans="2:13" x14ac:dyDescent="0.25">
      <c r="B23593" s="151"/>
      <c r="M23593" s="160"/>
    </row>
    <row r="23594" spans="2:13" x14ac:dyDescent="0.25">
      <c r="B23594" s="151"/>
      <c r="M23594" s="160"/>
    </row>
    <row r="23595" spans="2:13" x14ac:dyDescent="0.25">
      <c r="B23595" s="151"/>
      <c r="M23595" s="160"/>
    </row>
    <row r="23596" spans="2:13" x14ac:dyDescent="0.25">
      <c r="B23596" s="151"/>
      <c r="M23596" s="160"/>
    </row>
    <row r="23597" spans="2:13" x14ac:dyDescent="0.25">
      <c r="B23597" s="151"/>
      <c r="M23597" s="160"/>
    </row>
    <row r="23598" spans="2:13" x14ac:dyDescent="0.25">
      <c r="B23598" s="151"/>
      <c r="M23598" s="160"/>
    </row>
    <row r="23599" spans="2:13" x14ac:dyDescent="0.25">
      <c r="B23599" s="151"/>
      <c r="M23599" s="160"/>
    </row>
    <row r="23600" spans="2:13" x14ac:dyDescent="0.25">
      <c r="B23600" s="151"/>
      <c r="M23600" s="160"/>
    </row>
    <row r="23601" spans="2:13" x14ac:dyDescent="0.25">
      <c r="B23601" s="151"/>
      <c r="M23601" s="160"/>
    </row>
    <row r="23602" spans="2:13" x14ac:dyDescent="0.25">
      <c r="B23602" s="151"/>
      <c r="M23602" s="160"/>
    </row>
    <row r="23603" spans="2:13" x14ac:dyDescent="0.25">
      <c r="B23603" s="151"/>
      <c r="M23603" s="160"/>
    </row>
    <row r="23604" spans="2:13" x14ac:dyDescent="0.25">
      <c r="B23604" s="151"/>
      <c r="M23604" s="160"/>
    </row>
    <row r="23605" spans="2:13" x14ac:dyDescent="0.25">
      <c r="B23605" s="151"/>
      <c r="M23605" s="160"/>
    </row>
    <row r="23606" spans="2:13" x14ac:dyDescent="0.25">
      <c r="B23606" s="151"/>
      <c r="M23606" s="160"/>
    </row>
    <row r="23607" spans="2:13" x14ac:dyDescent="0.25">
      <c r="B23607" s="151"/>
      <c r="M23607" s="160"/>
    </row>
    <row r="23608" spans="2:13" x14ac:dyDescent="0.25">
      <c r="B23608" s="151"/>
      <c r="M23608" s="160"/>
    </row>
    <row r="23609" spans="2:13" x14ac:dyDescent="0.25">
      <c r="B23609" s="151"/>
      <c r="M23609" s="160"/>
    </row>
    <row r="23610" spans="2:13" x14ac:dyDescent="0.25">
      <c r="B23610" s="151"/>
      <c r="M23610" s="160"/>
    </row>
    <row r="23611" spans="2:13" x14ac:dyDescent="0.25">
      <c r="B23611" s="151"/>
      <c r="M23611" s="160"/>
    </row>
    <row r="23612" spans="2:13" x14ac:dyDescent="0.25">
      <c r="B23612" s="151"/>
      <c r="M23612" s="160"/>
    </row>
    <row r="23613" spans="2:13" x14ac:dyDescent="0.25">
      <c r="B23613" s="151"/>
      <c r="M23613" s="160"/>
    </row>
    <row r="23614" spans="2:13" x14ac:dyDescent="0.25">
      <c r="B23614" s="151"/>
      <c r="M23614" s="160"/>
    </row>
    <row r="23615" spans="2:13" x14ac:dyDescent="0.25">
      <c r="B23615" s="151"/>
      <c r="M23615" s="160"/>
    </row>
    <row r="23616" spans="2:13" x14ac:dyDescent="0.25">
      <c r="B23616" s="151"/>
      <c r="M23616" s="160"/>
    </row>
    <row r="23617" spans="2:13" x14ac:dyDescent="0.25">
      <c r="B23617" s="151"/>
      <c r="M23617" s="160"/>
    </row>
    <row r="23618" spans="2:13" x14ac:dyDescent="0.25">
      <c r="B23618" s="151"/>
      <c r="M23618" s="160"/>
    </row>
    <row r="23619" spans="2:13" x14ac:dyDescent="0.25">
      <c r="B23619" s="151"/>
      <c r="M23619" s="160"/>
    </row>
    <row r="23620" spans="2:13" x14ac:dyDescent="0.25">
      <c r="B23620" s="151"/>
      <c r="M23620" s="160"/>
    </row>
    <row r="23621" spans="2:13" x14ac:dyDescent="0.25">
      <c r="B23621" s="151"/>
      <c r="M23621" s="160"/>
    </row>
    <row r="23622" spans="2:13" x14ac:dyDescent="0.25">
      <c r="B23622" s="151"/>
      <c r="M23622" s="160"/>
    </row>
    <row r="23623" spans="2:13" x14ac:dyDescent="0.25">
      <c r="B23623" s="151"/>
      <c r="M23623" s="160"/>
    </row>
    <row r="23624" spans="2:13" x14ac:dyDescent="0.25">
      <c r="B23624" s="151"/>
      <c r="M23624" s="160"/>
    </row>
    <row r="23625" spans="2:13" x14ac:dyDescent="0.25">
      <c r="B23625" s="151"/>
      <c r="M23625" s="160"/>
    </row>
    <row r="23626" spans="2:13" x14ac:dyDescent="0.25">
      <c r="B23626" s="151"/>
      <c r="M23626" s="160"/>
    </row>
    <row r="23627" spans="2:13" x14ac:dyDescent="0.25">
      <c r="B23627" s="151"/>
      <c r="M23627" s="160"/>
    </row>
    <row r="23628" spans="2:13" x14ac:dyDescent="0.25">
      <c r="B23628" s="151"/>
      <c r="M23628" s="160"/>
    </row>
    <row r="23629" spans="2:13" x14ac:dyDescent="0.25">
      <c r="B23629" s="151"/>
      <c r="M23629" s="160"/>
    </row>
    <row r="23630" spans="2:13" x14ac:dyDescent="0.25">
      <c r="B23630" s="151"/>
      <c r="M23630" s="160"/>
    </row>
    <row r="23631" spans="2:13" x14ac:dyDescent="0.25">
      <c r="B23631" s="151"/>
      <c r="M23631" s="160"/>
    </row>
    <row r="23632" spans="2:13" x14ac:dyDescent="0.25">
      <c r="B23632" s="151"/>
      <c r="M23632" s="160"/>
    </row>
    <row r="23633" spans="2:13" x14ac:dyDescent="0.25">
      <c r="B23633" s="151"/>
      <c r="M23633" s="160"/>
    </row>
    <row r="23634" spans="2:13" x14ac:dyDescent="0.25">
      <c r="B23634" s="151"/>
      <c r="M23634" s="160"/>
    </row>
    <row r="23635" spans="2:13" x14ac:dyDescent="0.25">
      <c r="B23635" s="151"/>
      <c r="M23635" s="160"/>
    </row>
    <row r="23636" spans="2:13" x14ac:dyDescent="0.25">
      <c r="B23636" s="151"/>
      <c r="M23636" s="160"/>
    </row>
    <row r="23637" spans="2:13" x14ac:dyDescent="0.25">
      <c r="B23637" s="151"/>
      <c r="M23637" s="160"/>
    </row>
    <row r="23638" spans="2:13" x14ac:dyDescent="0.25">
      <c r="B23638" s="151"/>
      <c r="M23638" s="160"/>
    </row>
    <row r="23639" spans="2:13" x14ac:dyDescent="0.25">
      <c r="B23639" s="151"/>
      <c r="M23639" s="160"/>
    </row>
    <row r="23640" spans="2:13" x14ac:dyDescent="0.25">
      <c r="B23640" s="151"/>
      <c r="M23640" s="160"/>
    </row>
    <row r="23641" spans="2:13" x14ac:dyDescent="0.25">
      <c r="B23641" s="151"/>
      <c r="M23641" s="160"/>
    </row>
    <row r="23642" spans="2:13" x14ac:dyDescent="0.25">
      <c r="B23642" s="151"/>
      <c r="M23642" s="160"/>
    </row>
    <row r="23643" spans="2:13" x14ac:dyDescent="0.25">
      <c r="B23643" s="151"/>
      <c r="M23643" s="160"/>
    </row>
    <row r="23644" spans="2:13" x14ac:dyDescent="0.25">
      <c r="B23644" s="151"/>
      <c r="M23644" s="160"/>
    </row>
    <row r="23645" spans="2:13" x14ac:dyDescent="0.25">
      <c r="B23645" s="151"/>
      <c r="M23645" s="160"/>
    </row>
    <row r="23646" spans="2:13" x14ac:dyDescent="0.25">
      <c r="B23646" s="151"/>
      <c r="M23646" s="160"/>
    </row>
    <row r="23647" spans="2:13" x14ac:dyDescent="0.25">
      <c r="B23647" s="151"/>
      <c r="M23647" s="160"/>
    </row>
    <row r="23648" spans="2:13" x14ac:dyDescent="0.25">
      <c r="B23648" s="151"/>
      <c r="M23648" s="160"/>
    </row>
    <row r="23649" spans="2:13" x14ac:dyDescent="0.25">
      <c r="B23649" s="151"/>
      <c r="M23649" s="160"/>
    </row>
    <row r="23650" spans="2:13" x14ac:dyDescent="0.25">
      <c r="B23650" s="151"/>
      <c r="M23650" s="160"/>
    </row>
    <row r="23651" spans="2:13" x14ac:dyDescent="0.25">
      <c r="B23651" s="151"/>
      <c r="M23651" s="160"/>
    </row>
    <row r="23652" spans="2:13" x14ac:dyDescent="0.25">
      <c r="B23652" s="151"/>
      <c r="M23652" s="160"/>
    </row>
    <row r="23653" spans="2:13" x14ac:dyDescent="0.25">
      <c r="B23653" s="151"/>
      <c r="M23653" s="160"/>
    </row>
    <row r="23654" spans="2:13" x14ac:dyDescent="0.25">
      <c r="B23654" s="151"/>
      <c r="M23654" s="160"/>
    </row>
    <row r="23655" spans="2:13" x14ac:dyDescent="0.25">
      <c r="B23655" s="151"/>
      <c r="M23655" s="160"/>
    </row>
    <row r="23656" spans="2:13" x14ac:dyDescent="0.25">
      <c r="B23656" s="151"/>
      <c r="M23656" s="160"/>
    </row>
    <row r="23657" spans="2:13" x14ac:dyDescent="0.25">
      <c r="B23657" s="151"/>
      <c r="M23657" s="160"/>
    </row>
    <row r="23658" spans="2:13" x14ac:dyDescent="0.25">
      <c r="B23658" s="151"/>
      <c r="M23658" s="160"/>
    </row>
    <row r="23659" spans="2:13" x14ac:dyDescent="0.25">
      <c r="B23659" s="151"/>
      <c r="M23659" s="160"/>
    </row>
    <row r="23660" spans="2:13" x14ac:dyDescent="0.25">
      <c r="B23660" s="151"/>
      <c r="M23660" s="160"/>
    </row>
    <row r="23661" spans="2:13" x14ac:dyDescent="0.25">
      <c r="B23661" s="151"/>
      <c r="M23661" s="160"/>
    </row>
    <row r="23662" spans="2:13" x14ac:dyDescent="0.25">
      <c r="B23662" s="151"/>
      <c r="M23662" s="160"/>
    </row>
    <row r="23663" spans="2:13" x14ac:dyDescent="0.25">
      <c r="B23663" s="151"/>
      <c r="M23663" s="160"/>
    </row>
    <row r="23664" spans="2:13" x14ac:dyDescent="0.25">
      <c r="B23664" s="151"/>
      <c r="M23664" s="160"/>
    </row>
    <row r="23665" spans="2:13" x14ac:dyDescent="0.25">
      <c r="B23665" s="151"/>
      <c r="M23665" s="160"/>
    </row>
    <row r="23666" spans="2:13" x14ac:dyDescent="0.25">
      <c r="B23666" s="151"/>
      <c r="M23666" s="160"/>
    </row>
    <row r="23667" spans="2:13" x14ac:dyDescent="0.25">
      <c r="B23667" s="151"/>
      <c r="M23667" s="160"/>
    </row>
    <row r="23668" spans="2:13" x14ac:dyDescent="0.25">
      <c r="B23668" s="151"/>
      <c r="M23668" s="160"/>
    </row>
    <row r="23669" spans="2:13" x14ac:dyDescent="0.25">
      <c r="B23669" s="151"/>
      <c r="M23669" s="160"/>
    </row>
    <row r="23670" spans="2:13" x14ac:dyDescent="0.25">
      <c r="B23670" s="151"/>
      <c r="M23670" s="160"/>
    </row>
    <row r="23671" spans="2:13" x14ac:dyDescent="0.25">
      <c r="B23671" s="151"/>
      <c r="M23671" s="160"/>
    </row>
    <row r="23672" spans="2:13" x14ac:dyDescent="0.25">
      <c r="B23672" s="151"/>
      <c r="M23672" s="160"/>
    </row>
    <row r="23673" spans="2:13" x14ac:dyDescent="0.25">
      <c r="B23673" s="151"/>
      <c r="M23673" s="160"/>
    </row>
    <row r="23674" spans="2:13" x14ac:dyDescent="0.25">
      <c r="B23674" s="151"/>
      <c r="M23674" s="160"/>
    </row>
    <row r="23675" spans="2:13" x14ac:dyDescent="0.25">
      <c r="B23675" s="151"/>
      <c r="M23675" s="160"/>
    </row>
    <row r="23676" spans="2:13" x14ac:dyDescent="0.25">
      <c r="B23676" s="151"/>
      <c r="M23676" s="160"/>
    </row>
    <row r="23677" spans="2:13" x14ac:dyDescent="0.25">
      <c r="B23677" s="151"/>
      <c r="M23677" s="160"/>
    </row>
    <row r="23678" spans="2:13" x14ac:dyDescent="0.25">
      <c r="B23678" s="151"/>
      <c r="M23678" s="160"/>
    </row>
    <row r="23679" spans="2:13" x14ac:dyDescent="0.25">
      <c r="B23679" s="151"/>
      <c r="M23679" s="160"/>
    </row>
    <row r="23680" spans="2:13" x14ac:dyDescent="0.25">
      <c r="B23680" s="151"/>
      <c r="M23680" s="160"/>
    </row>
    <row r="23681" spans="2:13" x14ac:dyDescent="0.25">
      <c r="B23681" s="151"/>
      <c r="M23681" s="160"/>
    </row>
    <row r="23682" spans="2:13" x14ac:dyDescent="0.25">
      <c r="B23682" s="151"/>
      <c r="M23682" s="160"/>
    </row>
    <row r="23683" spans="2:13" x14ac:dyDescent="0.25">
      <c r="B23683" s="151"/>
      <c r="M23683" s="160"/>
    </row>
    <row r="23684" spans="2:13" x14ac:dyDescent="0.25">
      <c r="B23684" s="151"/>
      <c r="M23684" s="160"/>
    </row>
    <row r="23685" spans="2:13" x14ac:dyDescent="0.25">
      <c r="B23685" s="151"/>
      <c r="M23685" s="160"/>
    </row>
    <row r="23686" spans="2:13" x14ac:dyDescent="0.25">
      <c r="B23686" s="151"/>
      <c r="M23686" s="160"/>
    </row>
    <row r="23687" spans="2:13" x14ac:dyDescent="0.25">
      <c r="B23687" s="151"/>
      <c r="M23687" s="160"/>
    </row>
    <row r="23688" spans="2:13" x14ac:dyDescent="0.25">
      <c r="B23688" s="151"/>
      <c r="M23688" s="160"/>
    </row>
    <row r="23689" spans="2:13" x14ac:dyDescent="0.25">
      <c r="B23689" s="151"/>
      <c r="M23689" s="160"/>
    </row>
    <row r="23690" spans="2:13" x14ac:dyDescent="0.25">
      <c r="B23690" s="151"/>
      <c r="M23690" s="160"/>
    </row>
    <row r="23691" spans="2:13" x14ac:dyDescent="0.25">
      <c r="B23691" s="151"/>
      <c r="M23691" s="160"/>
    </row>
    <row r="23692" spans="2:13" x14ac:dyDescent="0.25">
      <c r="B23692" s="151"/>
      <c r="M23692" s="160"/>
    </row>
    <row r="23693" spans="2:13" x14ac:dyDescent="0.25">
      <c r="B23693" s="151"/>
      <c r="M23693" s="160"/>
    </row>
    <row r="23694" spans="2:13" x14ac:dyDescent="0.25">
      <c r="B23694" s="151"/>
      <c r="M23694" s="160"/>
    </row>
    <row r="23695" spans="2:13" x14ac:dyDescent="0.25">
      <c r="B23695" s="151"/>
      <c r="M23695" s="160"/>
    </row>
    <row r="23696" spans="2:13" x14ac:dyDescent="0.25">
      <c r="B23696" s="151"/>
      <c r="M23696" s="160"/>
    </row>
    <row r="23697" spans="2:13" x14ac:dyDescent="0.25">
      <c r="B23697" s="151"/>
      <c r="M23697" s="160"/>
    </row>
    <row r="23698" spans="2:13" x14ac:dyDescent="0.25">
      <c r="B23698" s="151"/>
      <c r="M23698" s="160"/>
    </row>
    <row r="23699" spans="2:13" x14ac:dyDescent="0.25">
      <c r="B23699" s="151"/>
      <c r="M23699" s="160"/>
    </row>
    <row r="23700" spans="2:13" x14ac:dyDescent="0.25">
      <c r="B23700" s="151"/>
      <c r="M23700" s="160"/>
    </row>
    <row r="23701" spans="2:13" x14ac:dyDescent="0.25">
      <c r="B23701" s="151"/>
      <c r="M23701" s="160"/>
    </row>
    <row r="23702" spans="2:13" x14ac:dyDescent="0.25">
      <c r="B23702" s="151"/>
      <c r="M23702" s="160"/>
    </row>
    <row r="23703" spans="2:13" x14ac:dyDescent="0.25">
      <c r="B23703" s="151"/>
      <c r="M23703" s="160"/>
    </row>
    <row r="23704" spans="2:13" x14ac:dyDescent="0.25">
      <c r="B23704" s="151"/>
      <c r="M23704" s="160"/>
    </row>
    <row r="23705" spans="2:13" x14ac:dyDescent="0.25">
      <c r="B23705" s="151"/>
      <c r="M23705" s="160"/>
    </row>
    <row r="23706" spans="2:13" x14ac:dyDescent="0.25">
      <c r="B23706" s="151"/>
      <c r="M23706" s="160"/>
    </row>
    <row r="23707" spans="2:13" x14ac:dyDescent="0.25">
      <c r="B23707" s="151"/>
      <c r="M23707" s="160"/>
    </row>
    <row r="23708" spans="2:13" x14ac:dyDescent="0.25">
      <c r="B23708" s="151"/>
      <c r="M23708" s="160"/>
    </row>
    <row r="23709" spans="2:13" x14ac:dyDescent="0.25">
      <c r="B23709" s="151"/>
      <c r="M23709" s="160"/>
    </row>
    <row r="23710" spans="2:13" x14ac:dyDescent="0.25">
      <c r="B23710" s="151"/>
      <c r="M23710" s="160"/>
    </row>
    <row r="23711" spans="2:13" x14ac:dyDescent="0.25">
      <c r="B23711" s="151"/>
      <c r="M23711" s="160"/>
    </row>
    <row r="23712" spans="2:13" x14ac:dyDescent="0.25">
      <c r="B23712" s="151"/>
      <c r="M23712" s="160"/>
    </row>
    <row r="23713" spans="2:13" x14ac:dyDescent="0.25">
      <c r="B23713" s="151"/>
      <c r="M23713" s="160"/>
    </row>
    <row r="23714" spans="2:13" x14ac:dyDescent="0.25">
      <c r="B23714" s="151"/>
      <c r="M23714" s="160"/>
    </row>
    <row r="23715" spans="2:13" x14ac:dyDescent="0.25">
      <c r="B23715" s="151"/>
      <c r="M23715" s="160"/>
    </row>
    <row r="23716" spans="2:13" x14ac:dyDescent="0.25">
      <c r="B23716" s="151"/>
      <c r="M23716" s="160"/>
    </row>
    <row r="23717" spans="2:13" x14ac:dyDescent="0.25">
      <c r="B23717" s="151"/>
      <c r="M23717" s="160"/>
    </row>
    <row r="23718" spans="2:13" x14ac:dyDescent="0.25">
      <c r="B23718" s="151"/>
      <c r="M23718" s="160"/>
    </row>
    <row r="23719" spans="2:13" x14ac:dyDescent="0.25">
      <c r="B23719" s="151"/>
      <c r="M23719" s="160"/>
    </row>
    <row r="23720" spans="2:13" x14ac:dyDescent="0.25">
      <c r="B23720" s="151"/>
      <c r="M23720" s="160"/>
    </row>
    <row r="23721" spans="2:13" x14ac:dyDescent="0.25">
      <c r="B23721" s="151"/>
      <c r="M23721" s="160"/>
    </row>
    <row r="23722" spans="2:13" x14ac:dyDescent="0.25">
      <c r="B23722" s="151"/>
      <c r="M23722" s="160"/>
    </row>
    <row r="23723" spans="2:13" x14ac:dyDescent="0.25">
      <c r="B23723" s="151"/>
      <c r="M23723" s="160"/>
    </row>
    <row r="23724" spans="2:13" x14ac:dyDescent="0.25">
      <c r="B23724" s="151"/>
      <c r="M23724" s="160"/>
    </row>
    <row r="23725" spans="2:13" x14ac:dyDescent="0.25">
      <c r="B23725" s="151"/>
      <c r="M23725" s="160"/>
    </row>
    <row r="23726" spans="2:13" x14ac:dyDescent="0.25">
      <c r="B23726" s="151"/>
      <c r="M23726" s="160"/>
    </row>
    <row r="23727" spans="2:13" x14ac:dyDescent="0.25">
      <c r="B23727" s="151"/>
      <c r="M23727" s="160"/>
    </row>
    <row r="23728" spans="2:13" x14ac:dyDescent="0.25">
      <c r="B23728" s="151"/>
      <c r="M23728" s="160"/>
    </row>
    <row r="23729" spans="2:13" x14ac:dyDescent="0.25">
      <c r="B23729" s="151"/>
      <c r="M23729" s="160"/>
    </row>
    <row r="23730" spans="2:13" x14ac:dyDescent="0.25">
      <c r="B23730" s="151"/>
      <c r="M23730" s="160"/>
    </row>
    <row r="23731" spans="2:13" x14ac:dyDescent="0.25">
      <c r="B23731" s="151"/>
      <c r="M23731" s="160"/>
    </row>
    <row r="23732" spans="2:13" x14ac:dyDescent="0.25">
      <c r="B23732" s="151"/>
      <c r="M23732" s="160"/>
    </row>
    <row r="23733" spans="2:13" x14ac:dyDescent="0.25">
      <c r="B23733" s="151"/>
      <c r="M23733" s="160"/>
    </row>
    <row r="23734" spans="2:13" x14ac:dyDescent="0.25">
      <c r="B23734" s="151"/>
      <c r="M23734" s="160"/>
    </row>
    <row r="23735" spans="2:13" x14ac:dyDescent="0.25">
      <c r="B23735" s="151"/>
      <c r="M23735" s="160"/>
    </row>
    <row r="23736" spans="2:13" x14ac:dyDescent="0.25">
      <c r="B23736" s="151"/>
      <c r="M23736" s="160"/>
    </row>
    <row r="23737" spans="2:13" x14ac:dyDescent="0.25">
      <c r="B23737" s="151"/>
      <c r="M23737" s="160"/>
    </row>
    <row r="23738" spans="2:13" x14ac:dyDescent="0.25">
      <c r="B23738" s="151"/>
      <c r="M23738" s="160"/>
    </row>
    <row r="23739" spans="2:13" x14ac:dyDescent="0.25">
      <c r="B23739" s="151"/>
      <c r="M23739" s="160"/>
    </row>
    <row r="23740" spans="2:13" x14ac:dyDescent="0.25">
      <c r="B23740" s="151"/>
      <c r="M23740" s="160"/>
    </row>
    <row r="23741" spans="2:13" x14ac:dyDescent="0.25">
      <c r="B23741" s="151"/>
      <c r="M23741" s="160"/>
    </row>
    <row r="23742" spans="2:13" x14ac:dyDescent="0.25">
      <c r="B23742" s="151"/>
      <c r="M23742" s="160"/>
    </row>
    <row r="23743" spans="2:13" x14ac:dyDescent="0.25">
      <c r="B23743" s="151"/>
      <c r="M23743" s="160"/>
    </row>
    <row r="23744" spans="2:13" x14ac:dyDescent="0.25">
      <c r="B23744" s="151"/>
      <c r="M23744" s="160"/>
    </row>
    <row r="23745" spans="2:13" x14ac:dyDescent="0.25">
      <c r="B23745" s="151"/>
      <c r="M23745" s="160"/>
    </row>
    <row r="23746" spans="2:13" x14ac:dyDescent="0.25">
      <c r="B23746" s="151"/>
      <c r="M23746" s="160"/>
    </row>
    <row r="23747" spans="2:13" x14ac:dyDescent="0.25">
      <c r="B23747" s="151"/>
      <c r="M23747" s="160"/>
    </row>
    <row r="23748" spans="2:13" x14ac:dyDescent="0.25">
      <c r="B23748" s="151"/>
      <c r="M23748" s="160"/>
    </row>
    <row r="23749" spans="2:13" x14ac:dyDescent="0.25">
      <c r="B23749" s="151"/>
      <c r="M23749" s="160"/>
    </row>
    <row r="23750" spans="2:13" x14ac:dyDescent="0.25">
      <c r="B23750" s="151"/>
      <c r="M23750" s="160"/>
    </row>
    <row r="23751" spans="2:13" x14ac:dyDescent="0.25">
      <c r="B23751" s="151"/>
      <c r="M23751" s="160"/>
    </row>
    <row r="23752" spans="2:13" x14ac:dyDescent="0.25">
      <c r="B23752" s="151"/>
      <c r="M23752" s="160"/>
    </row>
    <row r="23753" spans="2:13" x14ac:dyDescent="0.25">
      <c r="B23753" s="151"/>
      <c r="M23753" s="160"/>
    </row>
    <row r="23754" spans="2:13" x14ac:dyDescent="0.25">
      <c r="B23754" s="151"/>
      <c r="M23754" s="160"/>
    </row>
    <row r="23755" spans="2:13" x14ac:dyDescent="0.25">
      <c r="B23755" s="151"/>
      <c r="M23755" s="160"/>
    </row>
    <row r="23756" spans="2:13" x14ac:dyDescent="0.25">
      <c r="B23756" s="151"/>
      <c r="M23756" s="160"/>
    </row>
    <row r="23757" spans="2:13" x14ac:dyDescent="0.25">
      <c r="B23757" s="151"/>
      <c r="M23757" s="160"/>
    </row>
    <row r="23758" spans="2:13" x14ac:dyDescent="0.25">
      <c r="B23758" s="151"/>
      <c r="M23758" s="160"/>
    </row>
    <row r="23759" spans="2:13" x14ac:dyDescent="0.25">
      <c r="B23759" s="151"/>
      <c r="M23759" s="160"/>
    </row>
    <row r="23760" spans="2:13" x14ac:dyDescent="0.25">
      <c r="B23760" s="151"/>
      <c r="M23760" s="160"/>
    </row>
    <row r="23761" spans="2:13" x14ac:dyDescent="0.25">
      <c r="B23761" s="151"/>
      <c r="M23761" s="160"/>
    </row>
    <row r="23762" spans="2:13" x14ac:dyDescent="0.25">
      <c r="B23762" s="151"/>
      <c r="M23762" s="160"/>
    </row>
    <row r="23763" spans="2:13" x14ac:dyDescent="0.25">
      <c r="B23763" s="151"/>
      <c r="M23763" s="160"/>
    </row>
    <row r="23764" spans="2:13" x14ac:dyDescent="0.25">
      <c r="B23764" s="151"/>
      <c r="M23764" s="160"/>
    </row>
    <row r="23765" spans="2:13" x14ac:dyDescent="0.25">
      <c r="B23765" s="151"/>
      <c r="M23765" s="160"/>
    </row>
    <row r="23766" spans="2:13" x14ac:dyDescent="0.25">
      <c r="B23766" s="151"/>
      <c r="M23766" s="160"/>
    </row>
    <row r="23767" spans="2:13" x14ac:dyDescent="0.25">
      <c r="B23767" s="151"/>
      <c r="M23767" s="160"/>
    </row>
    <row r="23768" spans="2:13" x14ac:dyDescent="0.25">
      <c r="B23768" s="151"/>
      <c r="M23768" s="160"/>
    </row>
    <row r="23769" spans="2:13" x14ac:dyDescent="0.25">
      <c r="B23769" s="151"/>
      <c r="M23769" s="160"/>
    </row>
    <row r="23770" spans="2:13" x14ac:dyDescent="0.25">
      <c r="B23770" s="151"/>
      <c r="M23770" s="160"/>
    </row>
    <row r="23771" spans="2:13" x14ac:dyDescent="0.25">
      <c r="B23771" s="151"/>
      <c r="M23771" s="160"/>
    </row>
    <row r="23772" spans="2:13" x14ac:dyDescent="0.25">
      <c r="B23772" s="151"/>
      <c r="M23772" s="160"/>
    </row>
    <row r="23773" spans="2:13" x14ac:dyDescent="0.25">
      <c r="B23773" s="151"/>
      <c r="M23773" s="160"/>
    </row>
    <row r="23774" spans="2:13" x14ac:dyDescent="0.25">
      <c r="B23774" s="151"/>
      <c r="M23774" s="160"/>
    </row>
    <row r="23775" spans="2:13" x14ac:dyDescent="0.25">
      <c r="B23775" s="151"/>
      <c r="M23775" s="160"/>
    </row>
    <row r="23776" spans="2:13" x14ac:dyDescent="0.25">
      <c r="B23776" s="151"/>
      <c r="M23776" s="160"/>
    </row>
    <row r="23777" spans="2:13" x14ac:dyDescent="0.25">
      <c r="B23777" s="151"/>
      <c r="M23777" s="160"/>
    </row>
    <row r="23778" spans="2:13" x14ac:dyDescent="0.25">
      <c r="B23778" s="151"/>
      <c r="M23778" s="160"/>
    </row>
    <row r="23779" spans="2:13" x14ac:dyDescent="0.25">
      <c r="B23779" s="151"/>
      <c r="M23779" s="160"/>
    </row>
    <row r="23780" spans="2:13" x14ac:dyDescent="0.25">
      <c r="B23780" s="151"/>
      <c r="M23780" s="160"/>
    </row>
    <row r="23781" spans="2:13" x14ac:dyDescent="0.25">
      <c r="B23781" s="151"/>
      <c r="M23781" s="160"/>
    </row>
    <row r="23782" spans="2:13" x14ac:dyDescent="0.25">
      <c r="B23782" s="151"/>
      <c r="M23782" s="160"/>
    </row>
    <row r="23783" spans="2:13" x14ac:dyDescent="0.25">
      <c r="B23783" s="151"/>
      <c r="M23783" s="160"/>
    </row>
    <row r="23784" spans="2:13" x14ac:dyDescent="0.25">
      <c r="B23784" s="151"/>
      <c r="M23784" s="160"/>
    </row>
    <row r="23785" spans="2:13" x14ac:dyDescent="0.25">
      <c r="B23785" s="151"/>
      <c r="M23785" s="160"/>
    </row>
    <row r="23786" spans="2:13" x14ac:dyDescent="0.25">
      <c r="B23786" s="151"/>
      <c r="M23786" s="160"/>
    </row>
    <row r="23787" spans="2:13" x14ac:dyDescent="0.25">
      <c r="B23787" s="151"/>
      <c r="M23787" s="160"/>
    </row>
    <row r="23788" spans="2:13" x14ac:dyDescent="0.25">
      <c r="B23788" s="151"/>
      <c r="M23788" s="160"/>
    </row>
    <row r="23789" spans="2:13" x14ac:dyDescent="0.25">
      <c r="B23789" s="151"/>
      <c r="M23789" s="160"/>
    </row>
    <row r="23790" spans="2:13" x14ac:dyDescent="0.25">
      <c r="B23790" s="151"/>
      <c r="M23790" s="160"/>
    </row>
    <row r="23791" spans="2:13" x14ac:dyDescent="0.25">
      <c r="B23791" s="151"/>
      <c r="M23791" s="160"/>
    </row>
    <row r="23792" spans="2:13" x14ac:dyDescent="0.25">
      <c r="B23792" s="151"/>
      <c r="M23792" s="160"/>
    </row>
    <row r="23793" spans="2:13" x14ac:dyDescent="0.25">
      <c r="B23793" s="151"/>
      <c r="M23793" s="160"/>
    </row>
    <row r="23794" spans="2:13" x14ac:dyDescent="0.25">
      <c r="B23794" s="151"/>
      <c r="M23794" s="160"/>
    </row>
    <row r="23795" spans="2:13" x14ac:dyDescent="0.25">
      <c r="B23795" s="151"/>
      <c r="M23795" s="160"/>
    </row>
    <row r="23796" spans="2:13" x14ac:dyDescent="0.25">
      <c r="B23796" s="151"/>
      <c r="M23796" s="160"/>
    </row>
    <row r="23797" spans="2:13" x14ac:dyDescent="0.25">
      <c r="B23797" s="151"/>
      <c r="M23797" s="160"/>
    </row>
    <row r="23798" spans="2:13" x14ac:dyDescent="0.25">
      <c r="B23798" s="151"/>
      <c r="M23798" s="160"/>
    </row>
    <row r="23799" spans="2:13" x14ac:dyDescent="0.25">
      <c r="B23799" s="151"/>
      <c r="M23799" s="160"/>
    </row>
    <row r="23800" spans="2:13" x14ac:dyDescent="0.25">
      <c r="B23800" s="151"/>
      <c r="M23800" s="160"/>
    </row>
    <row r="23801" spans="2:13" x14ac:dyDescent="0.25">
      <c r="B23801" s="151"/>
      <c r="M23801" s="160"/>
    </row>
    <row r="23802" spans="2:13" x14ac:dyDescent="0.25">
      <c r="B23802" s="151"/>
      <c r="M23802" s="160"/>
    </row>
    <row r="23803" spans="2:13" x14ac:dyDescent="0.25">
      <c r="B23803" s="151"/>
      <c r="M23803" s="160"/>
    </row>
    <row r="23804" spans="2:13" x14ac:dyDescent="0.25">
      <c r="B23804" s="151"/>
      <c r="M23804" s="160"/>
    </row>
    <row r="23805" spans="2:13" x14ac:dyDescent="0.25">
      <c r="B23805" s="151"/>
      <c r="M23805" s="160"/>
    </row>
    <row r="23806" spans="2:13" x14ac:dyDescent="0.25">
      <c r="B23806" s="151"/>
      <c r="M23806" s="160"/>
    </row>
    <row r="23807" spans="2:13" x14ac:dyDescent="0.25">
      <c r="B23807" s="151"/>
      <c r="M23807" s="160"/>
    </row>
    <row r="23808" spans="2:13" x14ac:dyDescent="0.25">
      <c r="B23808" s="151"/>
      <c r="M23808" s="160"/>
    </row>
    <row r="23809" spans="2:13" x14ac:dyDescent="0.25">
      <c r="B23809" s="151"/>
      <c r="M23809" s="160"/>
    </row>
    <row r="23810" spans="2:13" x14ac:dyDescent="0.25">
      <c r="B23810" s="151"/>
      <c r="M23810" s="160"/>
    </row>
    <row r="23811" spans="2:13" x14ac:dyDescent="0.25">
      <c r="B23811" s="151"/>
      <c r="M23811" s="160"/>
    </row>
    <row r="23812" spans="2:13" x14ac:dyDescent="0.25">
      <c r="B23812" s="151"/>
      <c r="M23812" s="160"/>
    </row>
    <row r="23813" spans="2:13" x14ac:dyDescent="0.25">
      <c r="B23813" s="151"/>
      <c r="M23813" s="160"/>
    </row>
    <row r="23814" spans="2:13" x14ac:dyDescent="0.25">
      <c r="B23814" s="151"/>
      <c r="M23814" s="160"/>
    </row>
    <row r="23815" spans="2:13" x14ac:dyDescent="0.25">
      <c r="B23815" s="151"/>
      <c r="M23815" s="160"/>
    </row>
    <row r="23816" spans="2:13" x14ac:dyDescent="0.25">
      <c r="B23816" s="151"/>
      <c r="M23816" s="160"/>
    </row>
    <row r="23817" spans="2:13" x14ac:dyDescent="0.25">
      <c r="B23817" s="151"/>
      <c r="M23817" s="160"/>
    </row>
    <row r="23818" spans="2:13" x14ac:dyDescent="0.25">
      <c r="B23818" s="151"/>
      <c r="M23818" s="160"/>
    </row>
    <row r="23819" spans="2:13" x14ac:dyDescent="0.25">
      <c r="B23819" s="151"/>
      <c r="M23819" s="160"/>
    </row>
    <row r="23820" spans="2:13" x14ac:dyDescent="0.25">
      <c r="B23820" s="151"/>
      <c r="M23820" s="160"/>
    </row>
    <row r="23821" spans="2:13" x14ac:dyDescent="0.25">
      <c r="B23821" s="151"/>
      <c r="M23821" s="160"/>
    </row>
    <row r="23822" spans="2:13" x14ac:dyDescent="0.25">
      <c r="B23822" s="151"/>
      <c r="M23822" s="160"/>
    </row>
    <row r="23823" spans="2:13" x14ac:dyDescent="0.25">
      <c r="B23823" s="151"/>
      <c r="M23823" s="160"/>
    </row>
    <row r="23824" spans="2:13" x14ac:dyDescent="0.25">
      <c r="B23824" s="151"/>
      <c r="M23824" s="160"/>
    </row>
    <row r="23825" spans="2:13" x14ac:dyDescent="0.25">
      <c r="B23825" s="151"/>
      <c r="M23825" s="160"/>
    </row>
    <row r="23826" spans="2:13" x14ac:dyDescent="0.25">
      <c r="B23826" s="151"/>
      <c r="M23826" s="160"/>
    </row>
    <row r="23827" spans="2:13" x14ac:dyDescent="0.25">
      <c r="B23827" s="151"/>
      <c r="M23827" s="160"/>
    </row>
    <row r="23828" spans="2:13" x14ac:dyDescent="0.25">
      <c r="B23828" s="151"/>
      <c r="M23828" s="160"/>
    </row>
    <row r="23829" spans="2:13" x14ac:dyDescent="0.25">
      <c r="B23829" s="151"/>
      <c r="M23829" s="160"/>
    </row>
    <row r="23830" spans="2:13" x14ac:dyDescent="0.25">
      <c r="B23830" s="151"/>
      <c r="M23830" s="160"/>
    </row>
    <row r="23831" spans="2:13" x14ac:dyDescent="0.25">
      <c r="B23831" s="151"/>
      <c r="M23831" s="160"/>
    </row>
    <row r="23832" spans="2:13" x14ac:dyDescent="0.25">
      <c r="B23832" s="151"/>
      <c r="M23832" s="160"/>
    </row>
    <row r="23833" spans="2:13" x14ac:dyDescent="0.25">
      <c r="B23833" s="151"/>
      <c r="M23833" s="160"/>
    </row>
    <row r="23834" spans="2:13" x14ac:dyDescent="0.25">
      <c r="B23834" s="151"/>
      <c r="M23834" s="160"/>
    </row>
    <row r="23835" spans="2:13" x14ac:dyDescent="0.25">
      <c r="B23835" s="151"/>
      <c r="M23835" s="160"/>
    </row>
    <row r="23836" spans="2:13" x14ac:dyDescent="0.25">
      <c r="B23836" s="151"/>
      <c r="M23836" s="160"/>
    </row>
    <row r="23837" spans="2:13" x14ac:dyDescent="0.25">
      <c r="B23837" s="151"/>
      <c r="M23837" s="160"/>
    </row>
    <row r="23838" spans="2:13" x14ac:dyDescent="0.25">
      <c r="B23838" s="151"/>
      <c r="M23838" s="160"/>
    </row>
    <row r="23839" spans="2:13" x14ac:dyDescent="0.25">
      <c r="B23839" s="151"/>
      <c r="M23839" s="160"/>
    </row>
    <row r="23840" spans="2:13" x14ac:dyDescent="0.25">
      <c r="B23840" s="151"/>
      <c r="M23840" s="160"/>
    </row>
    <row r="23841" spans="2:13" x14ac:dyDescent="0.25">
      <c r="B23841" s="151"/>
      <c r="M23841" s="160"/>
    </row>
    <row r="23842" spans="2:13" x14ac:dyDescent="0.25">
      <c r="B23842" s="151"/>
      <c r="M23842" s="160"/>
    </row>
    <row r="23843" spans="2:13" x14ac:dyDescent="0.25">
      <c r="B23843" s="151"/>
      <c r="M23843" s="160"/>
    </row>
    <row r="23844" spans="2:13" x14ac:dyDescent="0.25">
      <c r="B23844" s="151"/>
      <c r="M23844" s="160"/>
    </row>
    <row r="23845" spans="2:13" x14ac:dyDescent="0.25">
      <c r="B23845" s="151"/>
      <c r="M23845" s="160"/>
    </row>
    <row r="23846" spans="2:13" x14ac:dyDescent="0.25">
      <c r="B23846" s="151"/>
      <c r="M23846" s="160"/>
    </row>
    <row r="23847" spans="2:13" x14ac:dyDescent="0.25">
      <c r="B23847" s="151"/>
      <c r="M23847" s="160"/>
    </row>
    <row r="23848" spans="2:13" x14ac:dyDescent="0.25">
      <c r="B23848" s="151"/>
      <c r="M23848" s="160"/>
    </row>
    <row r="23849" spans="2:13" x14ac:dyDescent="0.25">
      <c r="B23849" s="151"/>
      <c r="M23849" s="160"/>
    </row>
    <row r="23850" spans="2:13" x14ac:dyDescent="0.25">
      <c r="B23850" s="151"/>
      <c r="M23850" s="160"/>
    </row>
    <row r="23851" spans="2:13" x14ac:dyDescent="0.25">
      <c r="B23851" s="151"/>
      <c r="M23851" s="160"/>
    </row>
    <row r="23852" spans="2:13" x14ac:dyDescent="0.25">
      <c r="B23852" s="151"/>
      <c r="M23852" s="160"/>
    </row>
    <row r="23853" spans="2:13" x14ac:dyDescent="0.25">
      <c r="B23853" s="151"/>
      <c r="M23853" s="160"/>
    </row>
    <row r="23854" spans="2:13" x14ac:dyDescent="0.25">
      <c r="B23854" s="151"/>
      <c r="M23854" s="160"/>
    </row>
    <row r="23855" spans="2:13" x14ac:dyDescent="0.25">
      <c r="B23855" s="151"/>
      <c r="M23855" s="160"/>
    </row>
    <row r="23856" spans="2:13" x14ac:dyDescent="0.25">
      <c r="B23856" s="151"/>
      <c r="M23856" s="160"/>
    </row>
    <row r="23857" spans="2:13" x14ac:dyDescent="0.25">
      <c r="B23857" s="151"/>
      <c r="M23857" s="160"/>
    </row>
    <row r="23858" spans="2:13" x14ac:dyDescent="0.25">
      <c r="B23858" s="151"/>
      <c r="M23858" s="160"/>
    </row>
    <row r="23859" spans="2:13" x14ac:dyDescent="0.25">
      <c r="B23859" s="151"/>
      <c r="M23859" s="160"/>
    </row>
    <row r="23860" spans="2:13" x14ac:dyDescent="0.25">
      <c r="B23860" s="151"/>
      <c r="M23860" s="160"/>
    </row>
    <row r="23861" spans="2:13" x14ac:dyDescent="0.25">
      <c r="B23861" s="151"/>
      <c r="M23861" s="160"/>
    </row>
    <row r="23862" spans="2:13" x14ac:dyDescent="0.25">
      <c r="B23862" s="151"/>
      <c r="M23862" s="160"/>
    </row>
    <row r="23863" spans="2:13" x14ac:dyDescent="0.25">
      <c r="B23863" s="151"/>
      <c r="M23863" s="160"/>
    </row>
    <row r="23864" spans="2:13" x14ac:dyDescent="0.25">
      <c r="B23864" s="151"/>
      <c r="M23864" s="160"/>
    </row>
    <row r="23865" spans="2:13" x14ac:dyDescent="0.25">
      <c r="B23865" s="151"/>
      <c r="M23865" s="160"/>
    </row>
    <row r="23866" spans="2:13" x14ac:dyDescent="0.25">
      <c r="B23866" s="151"/>
      <c r="M23866" s="160"/>
    </row>
    <row r="23867" spans="2:13" x14ac:dyDescent="0.25">
      <c r="B23867" s="151"/>
      <c r="M23867" s="160"/>
    </row>
    <row r="23868" spans="2:13" x14ac:dyDescent="0.25">
      <c r="B23868" s="151"/>
      <c r="M23868" s="160"/>
    </row>
    <row r="23869" spans="2:13" x14ac:dyDescent="0.25">
      <c r="B23869" s="151"/>
      <c r="M23869" s="160"/>
    </row>
    <row r="23870" spans="2:13" x14ac:dyDescent="0.25">
      <c r="B23870" s="151"/>
      <c r="M23870" s="160"/>
    </row>
    <row r="23871" spans="2:13" x14ac:dyDescent="0.25">
      <c r="B23871" s="151"/>
      <c r="M23871" s="160"/>
    </row>
    <row r="23872" spans="2:13" x14ac:dyDescent="0.25">
      <c r="B23872" s="151"/>
      <c r="M23872" s="160"/>
    </row>
    <row r="23873" spans="2:13" x14ac:dyDescent="0.25">
      <c r="B23873" s="151"/>
      <c r="M23873" s="160"/>
    </row>
    <row r="23874" spans="2:13" x14ac:dyDescent="0.25">
      <c r="B23874" s="151"/>
      <c r="M23874" s="160"/>
    </row>
    <row r="23875" spans="2:13" x14ac:dyDescent="0.25">
      <c r="B23875" s="151"/>
      <c r="M23875" s="160"/>
    </row>
    <row r="23876" spans="2:13" x14ac:dyDescent="0.25">
      <c r="B23876" s="151"/>
      <c r="M23876" s="160"/>
    </row>
    <row r="23877" spans="2:13" x14ac:dyDescent="0.25">
      <c r="B23877" s="151"/>
      <c r="M23877" s="160"/>
    </row>
    <row r="23878" spans="2:13" x14ac:dyDescent="0.25">
      <c r="B23878" s="151"/>
      <c r="M23878" s="160"/>
    </row>
    <row r="23879" spans="2:13" x14ac:dyDescent="0.25">
      <c r="B23879" s="151"/>
      <c r="M23879" s="160"/>
    </row>
    <row r="23880" spans="2:13" x14ac:dyDescent="0.25">
      <c r="B23880" s="151"/>
      <c r="M23880" s="160"/>
    </row>
    <row r="23881" spans="2:13" x14ac:dyDescent="0.25">
      <c r="B23881" s="151"/>
      <c r="M23881" s="160"/>
    </row>
    <row r="23882" spans="2:13" x14ac:dyDescent="0.25">
      <c r="B23882" s="151"/>
      <c r="M23882" s="160"/>
    </row>
    <row r="23883" spans="2:13" x14ac:dyDescent="0.25">
      <c r="B23883" s="151"/>
      <c r="M23883" s="160"/>
    </row>
    <row r="23884" spans="2:13" x14ac:dyDescent="0.25">
      <c r="B23884" s="151"/>
      <c r="M23884" s="160"/>
    </row>
    <row r="23885" spans="2:13" x14ac:dyDescent="0.25">
      <c r="B23885" s="151"/>
      <c r="M23885" s="160"/>
    </row>
    <row r="23886" spans="2:13" x14ac:dyDescent="0.25">
      <c r="B23886" s="151"/>
      <c r="M23886" s="160"/>
    </row>
    <row r="23887" spans="2:13" x14ac:dyDescent="0.25">
      <c r="B23887" s="151"/>
      <c r="M23887" s="160"/>
    </row>
    <row r="23888" spans="2:13" x14ac:dyDescent="0.25">
      <c r="B23888" s="151"/>
      <c r="M23888" s="160"/>
    </row>
    <row r="23889" spans="2:13" x14ac:dyDescent="0.25">
      <c r="B23889" s="151"/>
      <c r="M23889" s="160"/>
    </row>
    <row r="23890" spans="2:13" x14ac:dyDescent="0.25">
      <c r="B23890" s="151"/>
      <c r="M23890" s="160"/>
    </row>
    <row r="23891" spans="2:13" x14ac:dyDescent="0.25">
      <c r="B23891" s="151"/>
      <c r="M23891" s="160"/>
    </row>
    <row r="23892" spans="2:13" x14ac:dyDescent="0.25">
      <c r="B23892" s="151"/>
      <c r="M23892" s="160"/>
    </row>
    <row r="23893" spans="2:13" x14ac:dyDescent="0.25">
      <c r="B23893" s="151"/>
      <c r="M23893" s="160"/>
    </row>
    <row r="23894" spans="2:13" x14ac:dyDescent="0.25">
      <c r="B23894" s="151"/>
      <c r="M23894" s="160"/>
    </row>
    <row r="23895" spans="2:13" x14ac:dyDescent="0.25">
      <c r="B23895" s="151"/>
      <c r="M23895" s="160"/>
    </row>
    <row r="23896" spans="2:13" x14ac:dyDescent="0.25">
      <c r="B23896" s="151"/>
      <c r="M23896" s="160"/>
    </row>
    <row r="23897" spans="2:13" x14ac:dyDescent="0.25">
      <c r="B23897" s="151"/>
      <c r="M23897" s="160"/>
    </row>
    <row r="23898" spans="2:13" x14ac:dyDescent="0.25">
      <c r="B23898" s="151"/>
      <c r="M23898" s="160"/>
    </row>
    <row r="23899" spans="2:13" x14ac:dyDescent="0.25">
      <c r="B23899" s="151"/>
      <c r="M23899" s="160"/>
    </row>
    <row r="23900" spans="2:13" x14ac:dyDescent="0.25">
      <c r="B23900" s="151"/>
      <c r="M23900" s="160"/>
    </row>
    <row r="23901" spans="2:13" x14ac:dyDescent="0.25">
      <c r="B23901" s="151"/>
      <c r="M23901" s="160"/>
    </row>
    <row r="23902" spans="2:13" x14ac:dyDescent="0.25">
      <c r="B23902" s="151"/>
      <c r="M23902" s="160"/>
    </row>
    <row r="23903" spans="2:13" x14ac:dyDescent="0.25">
      <c r="B23903" s="151"/>
      <c r="M23903" s="160"/>
    </row>
    <row r="23904" spans="2:13" x14ac:dyDescent="0.25">
      <c r="B23904" s="151"/>
      <c r="M23904" s="160"/>
    </row>
    <row r="23905" spans="2:13" x14ac:dyDescent="0.25">
      <c r="B23905" s="151"/>
      <c r="M23905" s="160"/>
    </row>
    <row r="23906" spans="2:13" x14ac:dyDescent="0.25">
      <c r="B23906" s="151"/>
      <c r="M23906" s="160"/>
    </row>
    <row r="23907" spans="2:13" x14ac:dyDescent="0.25">
      <c r="B23907" s="151"/>
      <c r="M23907" s="160"/>
    </row>
    <row r="23908" spans="2:13" x14ac:dyDescent="0.25">
      <c r="B23908" s="151"/>
      <c r="M23908" s="160"/>
    </row>
    <row r="23909" spans="2:13" x14ac:dyDescent="0.25">
      <c r="B23909" s="151"/>
      <c r="M23909" s="160"/>
    </row>
    <row r="23910" spans="2:13" x14ac:dyDescent="0.25">
      <c r="B23910" s="151"/>
      <c r="M23910" s="160"/>
    </row>
    <row r="23911" spans="2:13" x14ac:dyDescent="0.25">
      <c r="B23911" s="151"/>
      <c r="M23911" s="160"/>
    </row>
    <row r="23912" spans="2:13" x14ac:dyDescent="0.25">
      <c r="B23912" s="151"/>
      <c r="M23912" s="160"/>
    </row>
    <row r="23913" spans="2:13" x14ac:dyDescent="0.25">
      <c r="B23913" s="151"/>
      <c r="M23913" s="160"/>
    </row>
    <row r="23914" spans="2:13" x14ac:dyDescent="0.25">
      <c r="B23914" s="151"/>
      <c r="M23914" s="160"/>
    </row>
    <row r="23915" spans="2:13" x14ac:dyDescent="0.25">
      <c r="B23915" s="151"/>
      <c r="M23915" s="160"/>
    </row>
    <row r="23916" spans="2:13" x14ac:dyDescent="0.25">
      <c r="B23916" s="151"/>
      <c r="M23916" s="160"/>
    </row>
    <row r="23917" spans="2:13" x14ac:dyDescent="0.25">
      <c r="B23917" s="151"/>
      <c r="M23917" s="160"/>
    </row>
    <row r="23918" spans="2:13" x14ac:dyDescent="0.25">
      <c r="B23918" s="151"/>
      <c r="M23918" s="160"/>
    </row>
    <row r="23919" spans="2:13" x14ac:dyDescent="0.25">
      <c r="B23919" s="151"/>
      <c r="M23919" s="160"/>
    </row>
    <row r="23920" spans="2:13" x14ac:dyDescent="0.25">
      <c r="B23920" s="151"/>
      <c r="M23920" s="160"/>
    </row>
    <row r="23921" spans="2:13" x14ac:dyDescent="0.25">
      <c r="B23921" s="151"/>
      <c r="M23921" s="160"/>
    </row>
    <row r="23922" spans="2:13" x14ac:dyDescent="0.25">
      <c r="B23922" s="151"/>
      <c r="M23922" s="160"/>
    </row>
    <row r="23923" spans="2:13" x14ac:dyDescent="0.25">
      <c r="B23923" s="151"/>
      <c r="M23923" s="160"/>
    </row>
    <row r="23924" spans="2:13" x14ac:dyDescent="0.25">
      <c r="B23924" s="151"/>
      <c r="M23924" s="160"/>
    </row>
    <row r="23925" spans="2:13" x14ac:dyDescent="0.25">
      <c r="B23925" s="151"/>
      <c r="M23925" s="160"/>
    </row>
    <row r="23926" spans="2:13" x14ac:dyDescent="0.25">
      <c r="B23926" s="151"/>
      <c r="M23926" s="160"/>
    </row>
    <row r="23927" spans="2:13" x14ac:dyDescent="0.25">
      <c r="B23927" s="151"/>
      <c r="M23927" s="160"/>
    </row>
    <row r="23928" spans="2:13" x14ac:dyDescent="0.25">
      <c r="B23928" s="151"/>
      <c r="M23928" s="160"/>
    </row>
    <row r="23929" spans="2:13" x14ac:dyDescent="0.25">
      <c r="B23929" s="151"/>
      <c r="M23929" s="160"/>
    </row>
    <row r="23930" spans="2:13" x14ac:dyDescent="0.25">
      <c r="B23930" s="151"/>
      <c r="M23930" s="160"/>
    </row>
    <row r="23931" spans="2:13" x14ac:dyDescent="0.25">
      <c r="B23931" s="151"/>
      <c r="M23931" s="160"/>
    </row>
    <row r="23932" spans="2:13" x14ac:dyDescent="0.25">
      <c r="B23932" s="151"/>
      <c r="M23932" s="160"/>
    </row>
    <row r="23933" spans="2:13" x14ac:dyDescent="0.25">
      <c r="B23933" s="151"/>
      <c r="M23933" s="160"/>
    </row>
    <row r="23934" spans="2:13" x14ac:dyDescent="0.25">
      <c r="B23934" s="151"/>
      <c r="M23934" s="160"/>
    </row>
    <row r="23935" spans="2:13" x14ac:dyDescent="0.25">
      <c r="B23935" s="151"/>
      <c r="M23935" s="160"/>
    </row>
    <row r="23936" spans="2:13" x14ac:dyDescent="0.25">
      <c r="B23936" s="151"/>
      <c r="M23936" s="160"/>
    </row>
    <row r="23937" spans="2:13" x14ac:dyDescent="0.25">
      <c r="B23937" s="151"/>
      <c r="M23937" s="160"/>
    </row>
    <row r="23938" spans="2:13" x14ac:dyDescent="0.25">
      <c r="B23938" s="151"/>
      <c r="M23938" s="160"/>
    </row>
    <row r="23939" spans="2:13" x14ac:dyDescent="0.25">
      <c r="B23939" s="151"/>
      <c r="M23939" s="160"/>
    </row>
    <row r="23940" spans="2:13" x14ac:dyDescent="0.25">
      <c r="B23940" s="151"/>
      <c r="M23940" s="160"/>
    </row>
    <row r="23941" spans="2:13" x14ac:dyDescent="0.25">
      <c r="B23941" s="151"/>
      <c r="M23941" s="160"/>
    </row>
    <row r="23942" spans="2:13" x14ac:dyDescent="0.25">
      <c r="B23942" s="151"/>
      <c r="M23942" s="160"/>
    </row>
    <row r="23943" spans="2:13" x14ac:dyDescent="0.25">
      <c r="B23943" s="151"/>
      <c r="M23943" s="160"/>
    </row>
    <row r="23944" spans="2:13" x14ac:dyDescent="0.25">
      <c r="B23944" s="151"/>
      <c r="M23944" s="160"/>
    </row>
    <row r="23945" spans="2:13" x14ac:dyDescent="0.25">
      <c r="B23945" s="151"/>
      <c r="M23945" s="160"/>
    </row>
    <row r="23946" spans="2:13" x14ac:dyDescent="0.25">
      <c r="B23946" s="151"/>
      <c r="M23946" s="160"/>
    </row>
    <row r="23947" spans="2:13" x14ac:dyDescent="0.25">
      <c r="B23947" s="151"/>
      <c r="M23947" s="160"/>
    </row>
    <row r="23948" spans="2:13" x14ac:dyDescent="0.25">
      <c r="B23948" s="151"/>
      <c r="M23948" s="160"/>
    </row>
    <row r="23949" spans="2:13" x14ac:dyDescent="0.25">
      <c r="B23949" s="151"/>
      <c r="M23949" s="160"/>
    </row>
    <row r="23950" spans="2:13" x14ac:dyDescent="0.25">
      <c r="B23950" s="151"/>
      <c r="M23950" s="160"/>
    </row>
    <row r="23951" spans="2:13" x14ac:dyDescent="0.25">
      <c r="B23951" s="151"/>
      <c r="M23951" s="160"/>
    </row>
    <row r="23952" spans="2:13" x14ac:dyDescent="0.25">
      <c r="B23952" s="151"/>
      <c r="M23952" s="160"/>
    </row>
    <row r="23953" spans="2:13" x14ac:dyDescent="0.25">
      <c r="B23953" s="151"/>
      <c r="M23953" s="160"/>
    </row>
    <row r="23954" spans="2:13" x14ac:dyDescent="0.25">
      <c r="B23954" s="151"/>
      <c r="M23954" s="160"/>
    </row>
    <row r="23955" spans="2:13" x14ac:dyDescent="0.25">
      <c r="B23955" s="151"/>
      <c r="M23955" s="160"/>
    </row>
    <row r="23956" spans="2:13" x14ac:dyDescent="0.25">
      <c r="B23956" s="151"/>
      <c r="M23956" s="160"/>
    </row>
    <row r="23957" spans="2:13" x14ac:dyDescent="0.25">
      <c r="B23957" s="151"/>
      <c r="M23957" s="160"/>
    </row>
    <row r="23958" spans="2:13" x14ac:dyDescent="0.25">
      <c r="B23958" s="151"/>
      <c r="M23958" s="160"/>
    </row>
    <row r="23959" spans="2:13" x14ac:dyDescent="0.25">
      <c r="B23959" s="151"/>
      <c r="M23959" s="160"/>
    </row>
    <row r="23960" spans="2:13" x14ac:dyDescent="0.25">
      <c r="B23960" s="151"/>
      <c r="M23960" s="160"/>
    </row>
    <row r="23961" spans="2:13" x14ac:dyDescent="0.25">
      <c r="B23961" s="151"/>
      <c r="M23961" s="160"/>
    </row>
    <row r="23962" spans="2:13" x14ac:dyDescent="0.25">
      <c r="B23962" s="151"/>
      <c r="M23962" s="160"/>
    </row>
    <row r="23963" spans="2:13" x14ac:dyDescent="0.25">
      <c r="B23963" s="151"/>
      <c r="M23963" s="160"/>
    </row>
    <row r="23964" spans="2:13" x14ac:dyDescent="0.25">
      <c r="B23964" s="151"/>
      <c r="M23964" s="160"/>
    </row>
    <row r="23965" spans="2:13" x14ac:dyDescent="0.25">
      <c r="B23965" s="151"/>
      <c r="M23965" s="160"/>
    </row>
    <row r="23966" spans="2:13" x14ac:dyDescent="0.25">
      <c r="B23966" s="151"/>
      <c r="M23966" s="160"/>
    </row>
    <row r="23967" spans="2:13" x14ac:dyDescent="0.25">
      <c r="B23967" s="151"/>
      <c r="M23967" s="160"/>
    </row>
    <row r="23968" spans="2:13" x14ac:dyDescent="0.25">
      <c r="B23968" s="151"/>
      <c r="M23968" s="160"/>
    </row>
    <row r="23969" spans="2:13" x14ac:dyDescent="0.25">
      <c r="B23969" s="151"/>
      <c r="M23969" s="160"/>
    </row>
    <row r="23970" spans="2:13" x14ac:dyDescent="0.25">
      <c r="B23970" s="151"/>
      <c r="M23970" s="160"/>
    </row>
    <row r="23971" spans="2:13" x14ac:dyDescent="0.25">
      <c r="B23971" s="151"/>
      <c r="M23971" s="160"/>
    </row>
    <row r="23972" spans="2:13" x14ac:dyDescent="0.25">
      <c r="B23972" s="151"/>
      <c r="M23972" s="160"/>
    </row>
    <row r="23973" spans="2:13" x14ac:dyDescent="0.25">
      <c r="B23973" s="151"/>
      <c r="M23973" s="160"/>
    </row>
    <row r="23974" spans="2:13" x14ac:dyDescent="0.25">
      <c r="B23974" s="151"/>
      <c r="M23974" s="160"/>
    </row>
    <row r="23975" spans="2:13" x14ac:dyDescent="0.25">
      <c r="B23975" s="151"/>
      <c r="M23975" s="160"/>
    </row>
    <row r="23976" spans="2:13" x14ac:dyDescent="0.25">
      <c r="B23976" s="151"/>
      <c r="M23976" s="160"/>
    </row>
    <row r="23977" spans="2:13" x14ac:dyDescent="0.25">
      <c r="B23977" s="151"/>
      <c r="M23977" s="160"/>
    </row>
    <row r="23978" spans="2:13" x14ac:dyDescent="0.25">
      <c r="B23978" s="151"/>
      <c r="M23978" s="160"/>
    </row>
    <row r="23979" spans="2:13" x14ac:dyDescent="0.25">
      <c r="B23979" s="151"/>
      <c r="M23979" s="160"/>
    </row>
    <row r="23980" spans="2:13" x14ac:dyDescent="0.25">
      <c r="B23980" s="151"/>
      <c r="M23980" s="160"/>
    </row>
    <row r="23981" spans="2:13" x14ac:dyDescent="0.25">
      <c r="B23981" s="151"/>
      <c r="M23981" s="160"/>
    </row>
    <row r="23982" spans="2:13" x14ac:dyDescent="0.25">
      <c r="B23982" s="151"/>
      <c r="M23982" s="160"/>
    </row>
    <row r="23983" spans="2:13" x14ac:dyDescent="0.25">
      <c r="B23983" s="151"/>
      <c r="M23983" s="160"/>
    </row>
    <row r="23984" spans="2:13" x14ac:dyDescent="0.25">
      <c r="B23984" s="151"/>
      <c r="M23984" s="160"/>
    </row>
    <row r="23985" spans="2:13" x14ac:dyDescent="0.25">
      <c r="B23985" s="151"/>
      <c r="M23985" s="160"/>
    </row>
    <row r="23986" spans="2:13" x14ac:dyDescent="0.25">
      <c r="B23986" s="151"/>
      <c r="M23986" s="160"/>
    </row>
    <row r="23987" spans="2:13" x14ac:dyDescent="0.25">
      <c r="B23987" s="151"/>
      <c r="M23987" s="160"/>
    </row>
    <row r="23988" spans="2:13" x14ac:dyDescent="0.25">
      <c r="B23988" s="151"/>
      <c r="M23988" s="160"/>
    </row>
    <row r="23989" spans="2:13" x14ac:dyDescent="0.25">
      <c r="B23989" s="151"/>
      <c r="M23989" s="160"/>
    </row>
    <row r="23990" spans="2:13" x14ac:dyDescent="0.25">
      <c r="B23990" s="151"/>
      <c r="M23990" s="160"/>
    </row>
    <row r="23991" spans="2:13" x14ac:dyDescent="0.25">
      <c r="B23991" s="151"/>
      <c r="M23991" s="160"/>
    </row>
    <row r="23992" spans="2:13" x14ac:dyDescent="0.25">
      <c r="B23992" s="151"/>
      <c r="M23992" s="160"/>
    </row>
    <row r="23993" spans="2:13" x14ac:dyDescent="0.25">
      <c r="B23993" s="151"/>
      <c r="M23993" s="160"/>
    </row>
    <row r="23994" spans="2:13" x14ac:dyDescent="0.25">
      <c r="B23994" s="151"/>
      <c r="M23994" s="160"/>
    </row>
    <row r="23995" spans="2:13" x14ac:dyDescent="0.25">
      <c r="B23995" s="151"/>
      <c r="M23995" s="160"/>
    </row>
    <row r="23996" spans="2:13" x14ac:dyDescent="0.25">
      <c r="B23996" s="151"/>
      <c r="M23996" s="160"/>
    </row>
    <row r="23997" spans="2:13" x14ac:dyDescent="0.25">
      <c r="B23997" s="151"/>
      <c r="M23997" s="160"/>
    </row>
    <row r="23998" spans="2:13" x14ac:dyDescent="0.25">
      <c r="B23998" s="151"/>
      <c r="M23998" s="160"/>
    </row>
    <row r="23999" spans="2:13" x14ac:dyDescent="0.25">
      <c r="B23999" s="151"/>
      <c r="M23999" s="160"/>
    </row>
    <row r="24000" spans="2:13" x14ac:dyDescent="0.25">
      <c r="B24000" s="151"/>
      <c r="M24000" s="160"/>
    </row>
    <row r="24001" spans="2:13" x14ac:dyDescent="0.25">
      <c r="B24001" s="151"/>
      <c r="M24001" s="160"/>
    </row>
    <row r="24002" spans="2:13" x14ac:dyDescent="0.25">
      <c r="B24002" s="151"/>
      <c r="M24002" s="160"/>
    </row>
    <row r="24003" spans="2:13" x14ac:dyDescent="0.25">
      <c r="B24003" s="151"/>
      <c r="M24003" s="160"/>
    </row>
    <row r="24004" spans="2:13" x14ac:dyDescent="0.25">
      <c r="B24004" s="151"/>
      <c r="M24004" s="160"/>
    </row>
    <row r="24005" spans="2:13" x14ac:dyDescent="0.25">
      <c r="B24005" s="151"/>
      <c r="M24005" s="160"/>
    </row>
    <row r="24006" spans="2:13" x14ac:dyDescent="0.25">
      <c r="B24006" s="151"/>
      <c r="M24006" s="160"/>
    </row>
    <row r="24007" spans="2:13" x14ac:dyDescent="0.25">
      <c r="B24007" s="151"/>
      <c r="M24007" s="160"/>
    </row>
    <row r="24008" spans="2:13" x14ac:dyDescent="0.25">
      <c r="B24008" s="151"/>
      <c r="M24008" s="160"/>
    </row>
    <row r="24009" spans="2:13" x14ac:dyDescent="0.25">
      <c r="B24009" s="151"/>
      <c r="M24009" s="160"/>
    </row>
    <row r="24010" spans="2:13" x14ac:dyDescent="0.25">
      <c r="B24010" s="151"/>
      <c r="M24010" s="160"/>
    </row>
    <row r="24011" spans="2:13" x14ac:dyDescent="0.25">
      <c r="B24011" s="151"/>
      <c r="M24011" s="160"/>
    </row>
    <row r="24012" spans="2:13" x14ac:dyDescent="0.25">
      <c r="B24012" s="151"/>
      <c r="M24012" s="160"/>
    </row>
    <row r="24013" spans="2:13" x14ac:dyDescent="0.25">
      <c r="B24013" s="151"/>
      <c r="M24013" s="160"/>
    </row>
    <row r="24014" spans="2:13" x14ac:dyDescent="0.25">
      <c r="B24014" s="151"/>
      <c r="M24014" s="160"/>
    </row>
    <row r="24015" spans="2:13" x14ac:dyDescent="0.25">
      <c r="B24015" s="151"/>
      <c r="M24015" s="160"/>
    </row>
    <row r="24016" spans="2:13" x14ac:dyDescent="0.25">
      <c r="B24016" s="151"/>
      <c r="M24016" s="160"/>
    </row>
    <row r="24017" spans="2:13" x14ac:dyDescent="0.25">
      <c r="B24017" s="151"/>
      <c r="M24017" s="160"/>
    </row>
    <row r="24018" spans="2:13" x14ac:dyDescent="0.25">
      <c r="B24018" s="151"/>
      <c r="M24018" s="160"/>
    </row>
    <row r="24019" spans="2:13" x14ac:dyDescent="0.25">
      <c r="B24019" s="151"/>
      <c r="M24019" s="160"/>
    </row>
    <row r="24020" spans="2:13" x14ac:dyDescent="0.25">
      <c r="B24020" s="151"/>
      <c r="M24020" s="160"/>
    </row>
    <row r="24021" spans="2:13" x14ac:dyDescent="0.25">
      <c r="B24021" s="151"/>
      <c r="M24021" s="160"/>
    </row>
    <row r="24022" spans="2:13" x14ac:dyDescent="0.25">
      <c r="B24022" s="151"/>
      <c r="M24022" s="160"/>
    </row>
    <row r="24023" spans="2:13" x14ac:dyDescent="0.25">
      <c r="B24023" s="151"/>
      <c r="M24023" s="160"/>
    </row>
    <row r="24024" spans="2:13" x14ac:dyDescent="0.25">
      <c r="B24024" s="151"/>
      <c r="M24024" s="160"/>
    </row>
    <row r="24025" spans="2:13" x14ac:dyDescent="0.25">
      <c r="B24025" s="151"/>
      <c r="M24025" s="160"/>
    </row>
    <row r="24026" spans="2:13" x14ac:dyDescent="0.25">
      <c r="B24026" s="151"/>
      <c r="M24026" s="160"/>
    </row>
    <row r="24027" spans="2:13" x14ac:dyDescent="0.25">
      <c r="B24027" s="151"/>
      <c r="M24027" s="160"/>
    </row>
    <row r="24028" spans="2:13" x14ac:dyDescent="0.25">
      <c r="B24028" s="151"/>
      <c r="M24028" s="160"/>
    </row>
    <row r="24029" spans="2:13" x14ac:dyDescent="0.25">
      <c r="B24029" s="151"/>
      <c r="M24029" s="160"/>
    </row>
    <row r="24030" spans="2:13" x14ac:dyDescent="0.25">
      <c r="B24030" s="151"/>
      <c r="M24030" s="160"/>
    </row>
    <row r="24031" spans="2:13" x14ac:dyDescent="0.25">
      <c r="B24031" s="151"/>
      <c r="M24031" s="160"/>
    </row>
    <row r="24032" spans="2:13" x14ac:dyDescent="0.25">
      <c r="B24032" s="151"/>
      <c r="M24032" s="160"/>
    </row>
    <row r="24033" spans="2:13" x14ac:dyDescent="0.25">
      <c r="B24033" s="151"/>
      <c r="M24033" s="160"/>
    </row>
    <row r="24034" spans="2:13" x14ac:dyDescent="0.25">
      <c r="B24034" s="151"/>
      <c r="M24034" s="160"/>
    </row>
    <row r="24035" spans="2:13" x14ac:dyDescent="0.25">
      <c r="B24035" s="151"/>
      <c r="M24035" s="160"/>
    </row>
    <row r="24036" spans="2:13" x14ac:dyDescent="0.25">
      <c r="B24036" s="151"/>
      <c r="M24036" s="160"/>
    </row>
    <row r="24037" spans="2:13" x14ac:dyDescent="0.25">
      <c r="B24037" s="151"/>
      <c r="M24037" s="160"/>
    </row>
    <row r="24038" spans="2:13" x14ac:dyDescent="0.25">
      <c r="B24038" s="151"/>
      <c r="M24038" s="160"/>
    </row>
    <row r="24039" spans="2:13" x14ac:dyDescent="0.25">
      <c r="B24039" s="151"/>
      <c r="M24039" s="160"/>
    </row>
    <row r="24040" spans="2:13" x14ac:dyDescent="0.25">
      <c r="B24040" s="151"/>
      <c r="M24040" s="160"/>
    </row>
    <row r="24041" spans="2:13" x14ac:dyDescent="0.25">
      <c r="B24041" s="151"/>
      <c r="M24041" s="160"/>
    </row>
    <row r="24042" spans="2:13" x14ac:dyDescent="0.25">
      <c r="B24042" s="151"/>
      <c r="M24042" s="160"/>
    </row>
    <row r="24043" spans="2:13" x14ac:dyDescent="0.25">
      <c r="B24043" s="151"/>
      <c r="M24043" s="160"/>
    </row>
    <row r="24044" spans="2:13" x14ac:dyDescent="0.25">
      <c r="B24044" s="151"/>
      <c r="M24044" s="160"/>
    </row>
    <row r="24045" spans="2:13" x14ac:dyDescent="0.25">
      <c r="B24045" s="151"/>
      <c r="M24045" s="160"/>
    </row>
    <row r="24046" spans="2:13" x14ac:dyDescent="0.25">
      <c r="B24046" s="151"/>
      <c r="M24046" s="160"/>
    </row>
    <row r="24047" spans="2:13" x14ac:dyDescent="0.25">
      <c r="B24047" s="151"/>
      <c r="M24047" s="160"/>
    </row>
    <row r="24048" spans="2:13" x14ac:dyDescent="0.25">
      <c r="B24048" s="151"/>
      <c r="M24048" s="160"/>
    </row>
    <row r="24049" spans="2:13" x14ac:dyDescent="0.25">
      <c r="B24049" s="151"/>
      <c r="M24049" s="160"/>
    </row>
    <row r="24050" spans="2:13" x14ac:dyDescent="0.25">
      <c r="B24050" s="151"/>
      <c r="M24050" s="160"/>
    </row>
    <row r="24051" spans="2:13" x14ac:dyDescent="0.25">
      <c r="B24051" s="151"/>
      <c r="M24051" s="160"/>
    </row>
    <row r="24052" spans="2:13" x14ac:dyDescent="0.25">
      <c r="B24052" s="151"/>
      <c r="M24052" s="160"/>
    </row>
    <row r="24053" spans="2:13" x14ac:dyDescent="0.25">
      <c r="B24053" s="151"/>
      <c r="M24053" s="160"/>
    </row>
    <row r="24054" spans="2:13" x14ac:dyDescent="0.25">
      <c r="B24054" s="151"/>
      <c r="M24054" s="160"/>
    </row>
    <row r="24055" spans="2:13" x14ac:dyDescent="0.25">
      <c r="B24055" s="151"/>
      <c r="M24055" s="160"/>
    </row>
    <row r="24056" spans="2:13" x14ac:dyDescent="0.25">
      <c r="B24056" s="151"/>
      <c r="M24056" s="160"/>
    </row>
    <row r="24057" spans="2:13" x14ac:dyDescent="0.25">
      <c r="B24057" s="151"/>
      <c r="M24057" s="160"/>
    </row>
    <row r="24058" spans="2:13" x14ac:dyDescent="0.25">
      <c r="B24058" s="151"/>
      <c r="M24058" s="160"/>
    </row>
    <row r="24059" spans="2:13" x14ac:dyDescent="0.25">
      <c r="B24059" s="151"/>
      <c r="M24059" s="160"/>
    </row>
    <row r="24060" spans="2:13" x14ac:dyDescent="0.25">
      <c r="B24060" s="151"/>
      <c r="M24060" s="160"/>
    </row>
    <row r="24061" spans="2:13" x14ac:dyDescent="0.25">
      <c r="B24061" s="151"/>
      <c r="M24061" s="160"/>
    </row>
    <row r="24062" spans="2:13" x14ac:dyDescent="0.25">
      <c r="B24062" s="151"/>
      <c r="M24062" s="160"/>
    </row>
    <row r="24063" spans="2:13" x14ac:dyDescent="0.25">
      <c r="B24063" s="151"/>
      <c r="M24063" s="160"/>
    </row>
    <row r="24064" spans="2:13" x14ac:dyDescent="0.25">
      <c r="B24064" s="151"/>
      <c r="M24064" s="160"/>
    </row>
    <row r="24065" spans="2:13" x14ac:dyDescent="0.25">
      <c r="B24065" s="151"/>
      <c r="M24065" s="160"/>
    </row>
    <row r="24066" spans="2:13" x14ac:dyDescent="0.25">
      <c r="B24066" s="151"/>
      <c r="M24066" s="160"/>
    </row>
    <row r="24067" spans="2:13" x14ac:dyDescent="0.25">
      <c r="B24067" s="151"/>
      <c r="M24067" s="160"/>
    </row>
    <row r="24068" spans="2:13" x14ac:dyDescent="0.25">
      <c r="B24068" s="151"/>
      <c r="M24068" s="160"/>
    </row>
    <row r="24069" spans="2:13" x14ac:dyDescent="0.25">
      <c r="B24069" s="151"/>
      <c r="M24069" s="160"/>
    </row>
    <row r="24070" spans="2:13" x14ac:dyDescent="0.25">
      <c r="B24070" s="151"/>
      <c r="M24070" s="160"/>
    </row>
    <row r="24071" spans="2:13" x14ac:dyDescent="0.25">
      <c r="B24071" s="151"/>
      <c r="M24071" s="160"/>
    </row>
    <row r="24072" spans="2:13" x14ac:dyDescent="0.25">
      <c r="B24072" s="151"/>
      <c r="M24072" s="160"/>
    </row>
    <row r="24073" spans="2:13" x14ac:dyDescent="0.25">
      <c r="B24073" s="151"/>
      <c r="M24073" s="160"/>
    </row>
    <row r="24074" spans="2:13" x14ac:dyDescent="0.25">
      <c r="B24074" s="151"/>
      <c r="M24074" s="160"/>
    </row>
    <row r="24075" spans="2:13" x14ac:dyDescent="0.25">
      <c r="B24075" s="151"/>
      <c r="M24075" s="160"/>
    </row>
    <row r="24076" spans="2:13" x14ac:dyDescent="0.25">
      <c r="B24076" s="151"/>
      <c r="M24076" s="160"/>
    </row>
    <row r="24077" spans="2:13" x14ac:dyDescent="0.25">
      <c r="B24077" s="151"/>
      <c r="M24077" s="160"/>
    </row>
    <row r="24078" spans="2:13" x14ac:dyDescent="0.25">
      <c r="B24078" s="151"/>
      <c r="M24078" s="160"/>
    </row>
    <row r="24079" spans="2:13" x14ac:dyDescent="0.25">
      <c r="B24079" s="151"/>
      <c r="M24079" s="160"/>
    </row>
    <row r="24080" spans="2:13" x14ac:dyDescent="0.25">
      <c r="B24080" s="151"/>
      <c r="M24080" s="160"/>
    </row>
    <row r="24081" spans="2:13" x14ac:dyDescent="0.25">
      <c r="B24081" s="151"/>
      <c r="M24081" s="160"/>
    </row>
    <row r="24082" spans="2:13" x14ac:dyDescent="0.25">
      <c r="B24082" s="151"/>
      <c r="M24082" s="160"/>
    </row>
    <row r="24083" spans="2:13" x14ac:dyDescent="0.25">
      <c r="B24083" s="151"/>
      <c r="M24083" s="160"/>
    </row>
    <row r="24084" spans="2:13" x14ac:dyDescent="0.25">
      <c r="B24084" s="151"/>
      <c r="M24084" s="160"/>
    </row>
    <row r="24085" spans="2:13" x14ac:dyDescent="0.25">
      <c r="B24085" s="151"/>
      <c r="M24085" s="160"/>
    </row>
    <row r="24086" spans="2:13" x14ac:dyDescent="0.25">
      <c r="B24086" s="151"/>
      <c r="M24086" s="160"/>
    </row>
    <row r="24087" spans="2:13" x14ac:dyDescent="0.25">
      <c r="B24087" s="151"/>
      <c r="M24087" s="160"/>
    </row>
    <row r="24088" spans="2:13" x14ac:dyDescent="0.25">
      <c r="B24088" s="151"/>
      <c r="M24088" s="160"/>
    </row>
    <row r="24089" spans="2:13" x14ac:dyDescent="0.25">
      <c r="B24089" s="151"/>
      <c r="M24089" s="160"/>
    </row>
    <row r="24090" spans="2:13" x14ac:dyDescent="0.25">
      <c r="B24090" s="151"/>
      <c r="M24090" s="160"/>
    </row>
    <row r="24091" spans="2:13" x14ac:dyDescent="0.25">
      <c r="B24091" s="151"/>
      <c r="M24091" s="160"/>
    </row>
    <row r="24092" spans="2:13" x14ac:dyDescent="0.25">
      <c r="B24092" s="151"/>
      <c r="M24092" s="160"/>
    </row>
    <row r="24093" spans="2:13" x14ac:dyDescent="0.25">
      <c r="B24093" s="151"/>
      <c r="M24093" s="160"/>
    </row>
    <row r="24094" spans="2:13" x14ac:dyDescent="0.25">
      <c r="B24094" s="151"/>
      <c r="M24094" s="160"/>
    </row>
    <row r="24095" spans="2:13" x14ac:dyDescent="0.25">
      <c r="B24095" s="151"/>
      <c r="M24095" s="160"/>
    </row>
    <row r="24096" spans="2:13" x14ac:dyDescent="0.25">
      <c r="B24096" s="151"/>
      <c r="M24096" s="160"/>
    </row>
    <row r="24097" spans="2:13" x14ac:dyDescent="0.25">
      <c r="B24097" s="151"/>
      <c r="M24097" s="160"/>
    </row>
    <row r="24098" spans="2:13" x14ac:dyDescent="0.25">
      <c r="B24098" s="151"/>
      <c r="M24098" s="160"/>
    </row>
    <row r="24099" spans="2:13" x14ac:dyDescent="0.25">
      <c r="B24099" s="151"/>
      <c r="M24099" s="160"/>
    </row>
    <row r="24100" spans="2:13" x14ac:dyDescent="0.25">
      <c r="B24100" s="151"/>
      <c r="M24100" s="160"/>
    </row>
    <row r="24101" spans="2:13" x14ac:dyDescent="0.25">
      <c r="B24101" s="151"/>
      <c r="M24101" s="160"/>
    </row>
    <row r="24102" spans="2:13" x14ac:dyDescent="0.25">
      <c r="B24102" s="151"/>
      <c r="M24102" s="160"/>
    </row>
    <row r="24103" spans="2:13" x14ac:dyDescent="0.25">
      <c r="B24103" s="151"/>
      <c r="M24103" s="160"/>
    </row>
    <row r="24104" spans="2:13" x14ac:dyDescent="0.25">
      <c r="B24104" s="151"/>
      <c r="M24104" s="160"/>
    </row>
    <row r="24105" spans="2:13" x14ac:dyDescent="0.25">
      <c r="B24105" s="151"/>
      <c r="M24105" s="160"/>
    </row>
    <row r="24106" spans="2:13" x14ac:dyDescent="0.25">
      <c r="B24106" s="151"/>
      <c r="M24106" s="160"/>
    </row>
    <row r="24107" spans="2:13" x14ac:dyDescent="0.25">
      <c r="B24107" s="151"/>
      <c r="M24107" s="160"/>
    </row>
    <row r="24108" spans="2:13" x14ac:dyDescent="0.25">
      <c r="B24108" s="151"/>
      <c r="M24108" s="160"/>
    </row>
    <row r="24109" spans="2:13" x14ac:dyDescent="0.25">
      <c r="B24109" s="151"/>
      <c r="M24109" s="160"/>
    </row>
    <row r="24110" spans="2:13" x14ac:dyDescent="0.25">
      <c r="B24110" s="151"/>
      <c r="M24110" s="160"/>
    </row>
    <row r="24111" spans="2:13" x14ac:dyDescent="0.25">
      <c r="B24111" s="151"/>
      <c r="M24111" s="160"/>
    </row>
    <row r="24112" spans="2:13" x14ac:dyDescent="0.25">
      <c r="B24112" s="151"/>
      <c r="M24112" s="160"/>
    </row>
    <row r="24113" spans="2:13" x14ac:dyDescent="0.25">
      <c r="B24113" s="151"/>
      <c r="M24113" s="160"/>
    </row>
    <row r="24114" spans="2:13" x14ac:dyDescent="0.25">
      <c r="B24114" s="151"/>
      <c r="M24114" s="160"/>
    </row>
    <row r="24115" spans="2:13" x14ac:dyDescent="0.25">
      <c r="B24115" s="151"/>
      <c r="M24115" s="160"/>
    </row>
    <row r="24116" spans="2:13" x14ac:dyDescent="0.25">
      <c r="B24116" s="151"/>
      <c r="M24116" s="160"/>
    </row>
    <row r="24117" spans="2:13" x14ac:dyDescent="0.25">
      <c r="B24117" s="151"/>
      <c r="M24117" s="160"/>
    </row>
    <row r="24118" spans="2:13" x14ac:dyDescent="0.25">
      <c r="B24118" s="151"/>
      <c r="M24118" s="160"/>
    </row>
    <row r="24119" spans="2:13" x14ac:dyDescent="0.25">
      <c r="B24119" s="151"/>
      <c r="M24119" s="160"/>
    </row>
    <row r="24120" spans="2:13" x14ac:dyDescent="0.25">
      <c r="B24120" s="151"/>
      <c r="M24120" s="160"/>
    </row>
    <row r="24121" spans="2:13" x14ac:dyDescent="0.25">
      <c r="B24121" s="151"/>
      <c r="M24121" s="160"/>
    </row>
    <row r="24122" spans="2:13" x14ac:dyDescent="0.25">
      <c r="B24122" s="151"/>
      <c r="M24122" s="160"/>
    </row>
    <row r="24123" spans="2:13" x14ac:dyDescent="0.25">
      <c r="B24123" s="151"/>
      <c r="M24123" s="160"/>
    </row>
    <row r="24124" spans="2:13" x14ac:dyDescent="0.25">
      <c r="B24124" s="151"/>
      <c r="M24124" s="160"/>
    </row>
    <row r="24125" spans="2:13" x14ac:dyDescent="0.25">
      <c r="B24125" s="151"/>
      <c r="M24125" s="160"/>
    </row>
    <row r="24126" spans="2:13" x14ac:dyDescent="0.25">
      <c r="B24126" s="151"/>
      <c r="M24126" s="160"/>
    </row>
    <row r="24127" spans="2:13" x14ac:dyDescent="0.25">
      <c r="B24127" s="151"/>
      <c r="M24127" s="160"/>
    </row>
    <row r="24128" spans="2:13" x14ac:dyDescent="0.25">
      <c r="B24128" s="151"/>
      <c r="M24128" s="160"/>
    </row>
    <row r="24129" spans="2:13" x14ac:dyDescent="0.25">
      <c r="B24129" s="151"/>
      <c r="M24129" s="160"/>
    </row>
    <row r="24130" spans="2:13" x14ac:dyDescent="0.25">
      <c r="B24130" s="151"/>
      <c r="M24130" s="160"/>
    </row>
    <row r="24131" spans="2:13" x14ac:dyDescent="0.25">
      <c r="B24131" s="151"/>
      <c r="M24131" s="160"/>
    </row>
    <row r="24132" spans="2:13" x14ac:dyDescent="0.25">
      <c r="B24132" s="151"/>
      <c r="M24132" s="160"/>
    </row>
    <row r="24133" spans="2:13" x14ac:dyDescent="0.25">
      <c r="B24133" s="151"/>
      <c r="M24133" s="160"/>
    </row>
    <row r="24134" spans="2:13" x14ac:dyDescent="0.25">
      <c r="B24134" s="151"/>
      <c r="M24134" s="160"/>
    </row>
    <row r="24135" spans="2:13" x14ac:dyDescent="0.25">
      <c r="B24135" s="151"/>
      <c r="M24135" s="160"/>
    </row>
    <row r="24136" spans="2:13" x14ac:dyDescent="0.25">
      <c r="B24136" s="151"/>
      <c r="M24136" s="160"/>
    </row>
    <row r="24137" spans="2:13" x14ac:dyDescent="0.25">
      <c r="B24137" s="151"/>
      <c r="M24137" s="160"/>
    </row>
    <row r="24138" spans="2:13" x14ac:dyDescent="0.25">
      <c r="B24138" s="151"/>
      <c r="M24138" s="160"/>
    </row>
    <row r="24139" spans="2:13" x14ac:dyDescent="0.25">
      <c r="B24139" s="151"/>
      <c r="M24139" s="160"/>
    </row>
    <row r="24140" spans="2:13" x14ac:dyDescent="0.25">
      <c r="B24140" s="151"/>
      <c r="M24140" s="160"/>
    </row>
    <row r="24141" spans="2:13" x14ac:dyDescent="0.25">
      <c r="B24141" s="151"/>
      <c r="M24141" s="160"/>
    </row>
    <row r="24142" spans="2:13" x14ac:dyDescent="0.25">
      <c r="B24142" s="151"/>
      <c r="M24142" s="160"/>
    </row>
    <row r="24143" spans="2:13" x14ac:dyDescent="0.25">
      <c r="B24143" s="151"/>
      <c r="M24143" s="160"/>
    </row>
    <row r="24144" spans="2:13" x14ac:dyDescent="0.25">
      <c r="B24144" s="151"/>
      <c r="M24144" s="160"/>
    </row>
    <row r="24145" spans="2:13" x14ac:dyDescent="0.25">
      <c r="B24145" s="151"/>
      <c r="M24145" s="160"/>
    </row>
    <row r="24146" spans="2:13" x14ac:dyDescent="0.25">
      <c r="B24146" s="151"/>
      <c r="M24146" s="160"/>
    </row>
    <row r="24147" spans="2:13" x14ac:dyDescent="0.25">
      <c r="B24147" s="151"/>
      <c r="M24147" s="160"/>
    </row>
    <row r="24148" spans="2:13" x14ac:dyDescent="0.25">
      <c r="B24148" s="151"/>
      <c r="M24148" s="160"/>
    </row>
    <row r="24149" spans="2:13" x14ac:dyDescent="0.25">
      <c r="B24149" s="151"/>
      <c r="M24149" s="160"/>
    </row>
    <row r="24150" spans="2:13" x14ac:dyDescent="0.25">
      <c r="B24150" s="151"/>
      <c r="M24150" s="160"/>
    </row>
    <row r="24151" spans="2:13" x14ac:dyDescent="0.25">
      <c r="B24151" s="151"/>
      <c r="M24151" s="160"/>
    </row>
    <row r="24152" spans="2:13" x14ac:dyDescent="0.25">
      <c r="B24152" s="151"/>
      <c r="M24152" s="160"/>
    </row>
    <row r="24153" spans="2:13" x14ac:dyDescent="0.25">
      <c r="B24153" s="151"/>
      <c r="M24153" s="160"/>
    </row>
    <row r="24154" spans="2:13" x14ac:dyDescent="0.25">
      <c r="B24154" s="151"/>
      <c r="M24154" s="160"/>
    </row>
    <row r="24155" spans="2:13" x14ac:dyDescent="0.25">
      <c r="B24155" s="151"/>
      <c r="M24155" s="160"/>
    </row>
    <row r="24156" spans="2:13" x14ac:dyDescent="0.25">
      <c r="B24156" s="151"/>
      <c r="M24156" s="160"/>
    </row>
    <row r="24157" spans="2:13" x14ac:dyDescent="0.25">
      <c r="B24157" s="151"/>
      <c r="M24157" s="160"/>
    </row>
    <row r="24158" spans="2:13" x14ac:dyDescent="0.25">
      <c r="B24158" s="151"/>
      <c r="M24158" s="160"/>
    </row>
    <row r="24159" spans="2:13" x14ac:dyDescent="0.25">
      <c r="B24159" s="151"/>
      <c r="M24159" s="160"/>
    </row>
    <row r="24160" spans="2:13" x14ac:dyDescent="0.25">
      <c r="B24160" s="151"/>
      <c r="M24160" s="160"/>
    </row>
    <row r="24161" spans="2:13" x14ac:dyDescent="0.25">
      <c r="B24161" s="151"/>
      <c r="M24161" s="160"/>
    </row>
    <row r="24162" spans="2:13" x14ac:dyDescent="0.25">
      <c r="B24162" s="151"/>
      <c r="M24162" s="160"/>
    </row>
    <row r="24163" spans="2:13" x14ac:dyDescent="0.25">
      <c r="B24163" s="151"/>
      <c r="M24163" s="160"/>
    </row>
    <row r="24164" spans="2:13" x14ac:dyDescent="0.25">
      <c r="B24164" s="151"/>
      <c r="M24164" s="160"/>
    </row>
    <row r="24165" spans="2:13" x14ac:dyDescent="0.25">
      <c r="B24165" s="151"/>
      <c r="M24165" s="160"/>
    </row>
    <row r="24166" spans="2:13" x14ac:dyDescent="0.25">
      <c r="B24166" s="151"/>
      <c r="M24166" s="160"/>
    </row>
    <row r="24167" spans="2:13" x14ac:dyDescent="0.25">
      <c r="B24167" s="151"/>
      <c r="M24167" s="160"/>
    </row>
    <row r="24168" spans="2:13" x14ac:dyDescent="0.25">
      <c r="B24168" s="151"/>
      <c r="M24168" s="160"/>
    </row>
    <row r="24169" spans="2:13" x14ac:dyDescent="0.25">
      <c r="B24169" s="151"/>
      <c r="M24169" s="160"/>
    </row>
    <row r="24170" spans="2:13" x14ac:dyDescent="0.25">
      <c r="B24170" s="151"/>
      <c r="M24170" s="160"/>
    </row>
    <row r="24171" spans="2:13" x14ac:dyDescent="0.25">
      <c r="B24171" s="151"/>
      <c r="M24171" s="160"/>
    </row>
    <row r="24172" spans="2:13" x14ac:dyDescent="0.25">
      <c r="B24172" s="151"/>
      <c r="M24172" s="160"/>
    </row>
    <row r="24173" spans="2:13" x14ac:dyDescent="0.25">
      <c r="B24173" s="151"/>
      <c r="M24173" s="160"/>
    </row>
    <row r="24174" spans="2:13" x14ac:dyDescent="0.25">
      <c r="B24174" s="151"/>
      <c r="M24174" s="160"/>
    </row>
    <row r="24175" spans="2:13" x14ac:dyDescent="0.25">
      <c r="B24175" s="151"/>
      <c r="M24175" s="160"/>
    </row>
    <row r="24176" spans="2:13" x14ac:dyDescent="0.25">
      <c r="B24176" s="151"/>
      <c r="M24176" s="160"/>
    </row>
    <row r="24177" spans="2:13" x14ac:dyDescent="0.25">
      <c r="B24177" s="151"/>
      <c r="M24177" s="160"/>
    </row>
    <row r="24178" spans="2:13" x14ac:dyDescent="0.25">
      <c r="B24178" s="151"/>
      <c r="M24178" s="160"/>
    </row>
    <row r="24179" spans="2:13" x14ac:dyDescent="0.25">
      <c r="B24179" s="151"/>
      <c r="M24179" s="160"/>
    </row>
    <row r="24180" spans="2:13" x14ac:dyDescent="0.25">
      <c r="B24180" s="151"/>
      <c r="M24180" s="160"/>
    </row>
    <row r="24181" spans="2:13" x14ac:dyDescent="0.25">
      <c r="B24181" s="151"/>
      <c r="M24181" s="160"/>
    </row>
    <row r="24182" spans="2:13" x14ac:dyDescent="0.25">
      <c r="B24182" s="151"/>
      <c r="M24182" s="160"/>
    </row>
    <row r="24183" spans="2:13" x14ac:dyDescent="0.25">
      <c r="B24183" s="151"/>
      <c r="M24183" s="160"/>
    </row>
    <row r="24184" spans="2:13" x14ac:dyDescent="0.25">
      <c r="B24184" s="151"/>
      <c r="M24184" s="160"/>
    </row>
    <row r="24185" spans="2:13" x14ac:dyDescent="0.25">
      <c r="B24185" s="151"/>
      <c r="M24185" s="160"/>
    </row>
    <row r="24186" spans="2:13" x14ac:dyDescent="0.25">
      <c r="B24186" s="151"/>
      <c r="M24186" s="160"/>
    </row>
    <row r="24187" spans="2:13" x14ac:dyDescent="0.25">
      <c r="B24187" s="151"/>
      <c r="M24187" s="160"/>
    </row>
    <row r="24188" spans="2:13" x14ac:dyDescent="0.25">
      <c r="B24188" s="151"/>
      <c r="M24188" s="160"/>
    </row>
    <row r="24189" spans="2:13" x14ac:dyDescent="0.25">
      <c r="B24189" s="151"/>
      <c r="M24189" s="160"/>
    </row>
    <row r="24190" spans="2:13" x14ac:dyDescent="0.25">
      <c r="B24190" s="151"/>
      <c r="M24190" s="160"/>
    </row>
    <row r="24191" spans="2:13" x14ac:dyDescent="0.25">
      <c r="B24191" s="151"/>
      <c r="M24191" s="160"/>
    </row>
    <row r="24192" spans="2:13" x14ac:dyDescent="0.25">
      <c r="B24192" s="151"/>
      <c r="M24192" s="160"/>
    </row>
    <row r="24193" spans="2:13" x14ac:dyDescent="0.25">
      <c r="B24193" s="151"/>
      <c r="M24193" s="160"/>
    </row>
    <row r="24194" spans="2:13" x14ac:dyDescent="0.25">
      <c r="B24194" s="151"/>
      <c r="M24194" s="160"/>
    </row>
    <row r="24195" spans="2:13" x14ac:dyDescent="0.25">
      <c r="B24195" s="151"/>
      <c r="M24195" s="160"/>
    </row>
    <row r="24196" spans="2:13" x14ac:dyDescent="0.25">
      <c r="B24196" s="151"/>
      <c r="M24196" s="160"/>
    </row>
    <row r="24197" spans="2:13" x14ac:dyDescent="0.25">
      <c r="B24197" s="151"/>
      <c r="M24197" s="160"/>
    </row>
    <row r="24198" spans="2:13" x14ac:dyDescent="0.25">
      <c r="B24198" s="151"/>
      <c r="M24198" s="160"/>
    </row>
    <row r="24199" spans="2:13" x14ac:dyDescent="0.25">
      <c r="B24199" s="151"/>
      <c r="M24199" s="160"/>
    </row>
    <row r="24200" spans="2:13" x14ac:dyDescent="0.25">
      <c r="B24200" s="151"/>
      <c r="M24200" s="160"/>
    </row>
    <row r="24201" spans="2:13" x14ac:dyDescent="0.25">
      <c r="B24201" s="151"/>
      <c r="M24201" s="160"/>
    </row>
    <row r="24202" spans="2:13" x14ac:dyDescent="0.25">
      <c r="B24202" s="151"/>
      <c r="M24202" s="160"/>
    </row>
    <row r="24203" spans="2:13" x14ac:dyDescent="0.25">
      <c r="B24203" s="151"/>
      <c r="M24203" s="160"/>
    </row>
    <row r="24204" spans="2:13" x14ac:dyDescent="0.25">
      <c r="B24204" s="151"/>
      <c r="M24204" s="160"/>
    </row>
    <row r="24205" spans="2:13" x14ac:dyDescent="0.25">
      <c r="B24205" s="151"/>
      <c r="M24205" s="160"/>
    </row>
    <row r="24206" spans="2:13" x14ac:dyDescent="0.25">
      <c r="B24206" s="151"/>
      <c r="M24206" s="160"/>
    </row>
    <row r="24207" spans="2:13" x14ac:dyDescent="0.25">
      <c r="B24207" s="151"/>
      <c r="M24207" s="160"/>
    </row>
    <row r="24208" spans="2:13" x14ac:dyDescent="0.25">
      <c r="B24208" s="151"/>
      <c r="M24208" s="160"/>
    </row>
    <row r="24209" spans="2:13" x14ac:dyDescent="0.25">
      <c r="B24209" s="151"/>
      <c r="M24209" s="160"/>
    </row>
    <row r="24210" spans="2:13" x14ac:dyDescent="0.25">
      <c r="B24210" s="151"/>
      <c r="M24210" s="160"/>
    </row>
    <row r="24211" spans="2:13" x14ac:dyDescent="0.25">
      <c r="B24211" s="151"/>
      <c r="M24211" s="160"/>
    </row>
    <row r="24212" spans="2:13" x14ac:dyDescent="0.25">
      <c r="B24212" s="151"/>
      <c r="M24212" s="160"/>
    </row>
    <row r="24213" spans="2:13" x14ac:dyDescent="0.25">
      <c r="B24213" s="151"/>
      <c r="M24213" s="160"/>
    </row>
    <row r="24214" spans="2:13" x14ac:dyDescent="0.25">
      <c r="B24214" s="151"/>
      <c r="M24214" s="160"/>
    </row>
    <row r="24215" spans="2:13" x14ac:dyDescent="0.25">
      <c r="B24215" s="151"/>
      <c r="M24215" s="160"/>
    </row>
    <row r="24216" spans="2:13" x14ac:dyDescent="0.25">
      <c r="B24216" s="151"/>
      <c r="M24216" s="160"/>
    </row>
    <row r="24217" spans="2:13" x14ac:dyDescent="0.25">
      <c r="B24217" s="151"/>
      <c r="M24217" s="160"/>
    </row>
    <row r="24218" spans="2:13" x14ac:dyDescent="0.25">
      <c r="B24218" s="151"/>
      <c r="M24218" s="160"/>
    </row>
    <row r="24219" spans="2:13" x14ac:dyDescent="0.25">
      <c r="B24219" s="151"/>
      <c r="M24219" s="160"/>
    </row>
    <row r="24220" spans="2:13" x14ac:dyDescent="0.25">
      <c r="B24220" s="151"/>
      <c r="M24220" s="160"/>
    </row>
    <row r="24221" spans="2:13" x14ac:dyDescent="0.25">
      <c r="B24221" s="151"/>
      <c r="M24221" s="160"/>
    </row>
    <row r="24222" spans="2:13" x14ac:dyDescent="0.25">
      <c r="B24222" s="151"/>
      <c r="M24222" s="160"/>
    </row>
    <row r="24223" spans="2:13" x14ac:dyDescent="0.25">
      <c r="B24223" s="151"/>
      <c r="M24223" s="160"/>
    </row>
    <row r="24224" spans="2:13" x14ac:dyDescent="0.25">
      <c r="B24224" s="151"/>
      <c r="M24224" s="160"/>
    </row>
    <row r="24225" spans="2:13" x14ac:dyDescent="0.25">
      <c r="B24225" s="151"/>
      <c r="M24225" s="160"/>
    </row>
    <row r="24226" spans="2:13" x14ac:dyDescent="0.25">
      <c r="B24226" s="151"/>
      <c r="M24226" s="160"/>
    </row>
    <row r="24227" spans="2:13" x14ac:dyDescent="0.25">
      <c r="B24227" s="151"/>
      <c r="M24227" s="160"/>
    </row>
    <row r="24228" spans="2:13" x14ac:dyDescent="0.25">
      <c r="B24228" s="151"/>
      <c r="M24228" s="160"/>
    </row>
    <row r="24229" spans="2:13" x14ac:dyDescent="0.25">
      <c r="B24229" s="151"/>
      <c r="M24229" s="160"/>
    </row>
    <row r="24230" spans="2:13" x14ac:dyDescent="0.25">
      <c r="B24230" s="151"/>
      <c r="M24230" s="160"/>
    </row>
    <row r="24231" spans="2:13" x14ac:dyDescent="0.25">
      <c r="B24231" s="151"/>
      <c r="M24231" s="160"/>
    </row>
    <row r="24232" spans="2:13" x14ac:dyDescent="0.25">
      <c r="B24232" s="151"/>
      <c r="M24232" s="160"/>
    </row>
    <row r="24233" spans="2:13" x14ac:dyDescent="0.25">
      <c r="B24233" s="151"/>
      <c r="M24233" s="160"/>
    </row>
    <row r="24234" spans="2:13" x14ac:dyDescent="0.25">
      <c r="B24234" s="151"/>
      <c r="M24234" s="160"/>
    </row>
    <row r="24235" spans="2:13" x14ac:dyDescent="0.25">
      <c r="B24235" s="151"/>
      <c r="M24235" s="160"/>
    </row>
    <row r="24236" spans="2:13" x14ac:dyDescent="0.25">
      <c r="B24236" s="151"/>
      <c r="M24236" s="160"/>
    </row>
    <row r="24237" spans="2:13" x14ac:dyDescent="0.25">
      <c r="B24237" s="151"/>
      <c r="M24237" s="160"/>
    </row>
    <row r="24238" spans="2:13" x14ac:dyDescent="0.25">
      <c r="B24238" s="151"/>
      <c r="M24238" s="160"/>
    </row>
    <row r="24239" spans="2:13" x14ac:dyDescent="0.25">
      <c r="B24239" s="151"/>
      <c r="M24239" s="160"/>
    </row>
    <row r="24240" spans="2:13" x14ac:dyDescent="0.25">
      <c r="B24240" s="151"/>
      <c r="M24240" s="160"/>
    </row>
    <row r="24241" spans="2:13" x14ac:dyDescent="0.25">
      <c r="B24241" s="151"/>
      <c r="M24241" s="160"/>
    </row>
    <row r="24242" spans="2:13" x14ac:dyDescent="0.25">
      <c r="B24242" s="151"/>
      <c r="M24242" s="160"/>
    </row>
    <row r="24243" spans="2:13" x14ac:dyDescent="0.25">
      <c r="B24243" s="151"/>
      <c r="M24243" s="160"/>
    </row>
    <row r="24244" spans="2:13" x14ac:dyDescent="0.25">
      <c r="B24244" s="151"/>
      <c r="M24244" s="160"/>
    </row>
    <row r="24245" spans="2:13" x14ac:dyDescent="0.25">
      <c r="B24245" s="151"/>
      <c r="M24245" s="160"/>
    </row>
    <row r="24246" spans="2:13" x14ac:dyDescent="0.25">
      <c r="B24246" s="151"/>
      <c r="M24246" s="160"/>
    </row>
    <row r="24247" spans="2:13" x14ac:dyDescent="0.25">
      <c r="B24247" s="151"/>
      <c r="M24247" s="160"/>
    </row>
    <row r="24248" spans="2:13" x14ac:dyDescent="0.25">
      <c r="B24248" s="151"/>
      <c r="M24248" s="160"/>
    </row>
    <row r="24249" spans="2:13" x14ac:dyDescent="0.25">
      <c r="B24249" s="151"/>
      <c r="M24249" s="160"/>
    </row>
    <row r="24250" spans="2:13" x14ac:dyDescent="0.25">
      <c r="B24250" s="151"/>
      <c r="M24250" s="160"/>
    </row>
    <row r="24251" spans="2:13" x14ac:dyDescent="0.25">
      <c r="B24251" s="151"/>
      <c r="M24251" s="160"/>
    </row>
    <row r="24252" spans="2:13" x14ac:dyDescent="0.25">
      <c r="B24252" s="151"/>
      <c r="M24252" s="160"/>
    </row>
    <row r="24253" spans="2:13" x14ac:dyDescent="0.25">
      <c r="B24253" s="151"/>
      <c r="M24253" s="160"/>
    </row>
    <row r="24254" spans="2:13" x14ac:dyDescent="0.25">
      <c r="B24254" s="151"/>
      <c r="M24254" s="160"/>
    </row>
    <row r="24255" spans="2:13" x14ac:dyDescent="0.25">
      <c r="B24255" s="151"/>
      <c r="M24255" s="160"/>
    </row>
    <row r="24256" spans="2:13" x14ac:dyDescent="0.25">
      <c r="B24256" s="151"/>
      <c r="M24256" s="160"/>
    </row>
    <row r="24257" spans="2:13" x14ac:dyDescent="0.25">
      <c r="B24257" s="151"/>
      <c r="M24257" s="160"/>
    </row>
    <row r="24258" spans="2:13" x14ac:dyDescent="0.25">
      <c r="B24258" s="151"/>
      <c r="M24258" s="160"/>
    </row>
    <row r="24259" spans="2:13" x14ac:dyDescent="0.25">
      <c r="B24259" s="151"/>
      <c r="M24259" s="160"/>
    </row>
    <row r="24260" spans="2:13" x14ac:dyDescent="0.25">
      <c r="B24260" s="151"/>
      <c r="M24260" s="160"/>
    </row>
    <row r="24261" spans="2:13" x14ac:dyDescent="0.25">
      <c r="B24261" s="151"/>
      <c r="M24261" s="160"/>
    </row>
    <row r="24262" spans="2:13" x14ac:dyDescent="0.25">
      <c r="B24262" s="151"/>
      <c r="M24262" s="160"/>
    </row>
    <row r="24263" spans="2:13" x14ac:dyDescent="0.25">
      <c r="B24263" s="151"/>
      <c r="M24263" s="160"/>
    </row>
    <row r="24264" spans="2:13" x14ac:dyDescent="0.25">
      <c r="B24264" s="151"/>
      <c r="M24264" s="160"/>
    </row>
    <row r="24265" spans="2:13" x14ac:dyDescent="0.25">
      <c r="B24265" s="151"/>
      <c r="M24265" s="160"/>
    </row>
    <row r="24266" spans="2:13" x14ac:dyDescent="0.25">
      <c r="B24266" s="151"/>
      <c r="M24266" s="160"/>
    </row>
    <row r="24267" spans="2:13" x14ac:dyDescent="0.25">
      <c r="B24267" s="151"/>
      <c r="M24267" s="160"/>
    </row>
    <row r="24268" spans="2:13" x14ac:dyDescent="0.25">
      <c r="B24268" s="151"/>
      <c r="M24268" s="160"/>
    </row>
    <row r="24269" spans="2:13" x14ac:dyDescent="0.25">
      <c r="B24269" s="151"/>
      <c r="M24269" s="160"/>
    </row>
    <row r="24270" spans="2:13" x14ac:dyDescent="0.25">
      <c r="B24270" s="151"/>
      <c r="M24270" s="160"/>
    </row>
    <row r="24271" spans="2:13" x14ac:dyDescent="0.25">
      <c r="B24271" s="151"/>
      <c r="M24271" s="160"/>
    </row>
    <row r="24272" spans="2:13" x14ac:dyDescent="0.25">
      <c r="B24272" s="151"/>
      <c r="M24272" s="160"/>
    </row>
    <row r="24273" spans="2:13" x14ac:dyDescent="0.25">
      <c r="B24273" s="151"/>
      <c r="M24273" s="160"/>
    </row>
    <row r="24274" spans="2:13" x14ac:dyDescent="0.25">
      <c r="B24274" s="151"/>
      <c r="M24274" s="160"/>
    </row>
    <row r="24275" spans="2:13" x14ac:dyDescent="0.25">
      <c r="B24275" s="151"/>
      <c r="M24275" s="160"/>
    </row>
    <row r="24276" spans="2:13" x14ac:dyDescent="0.25">
      <c r="B24276" s="151"/>
      <c r="M24276" s="160"/>
    </row>
    <row r="24277" spans="2:13" x14ac:dyDescent="0.25">
      <c r="B24277" s="151"/>
      <c r="M24277" s="160"/>
    </row>
    <row r="24278" spans="2:13" x14ac:dyDescent="0.25">
      <c r="B24278" s="151"/>
      <c r="M24278" s="160"/>
    </row>
    <row r="24279" spans="2:13" x14ac:dyDescent="0.25">
      <c r="B24279" s="151"/>
      <c r="M24279" s="160"/>
    </row>
    <row r="24280" spans="2:13" x14ac:dyDescent="0.25">
      <c r="B24280" s="151"/>
      <c r="M24280" s="160"/>
    </row>
    <row r="24281" spans="2:13" x14ac:dyDescent="0.25">
      <c r="B24281" s="151"/>
      <c r="M24281" s="160"/>
    </row>
    <row r="24282" spans="2:13" x14ac:dyDescent="0.25">
      <c r="B24282" s="151"/>
      <c r="M24282" s="160"/>
    </row>
    <row r="24283" spans="2:13" x14ac:dyDescent="0.25">
      <c r="B24283" s="151"/>
      <c r="M24283" s="160"/>
    </row>
    <row r="24284" spans="2:13" x14ac:dyDescent="0.25">
      <c r="B24284" s="151"/>
      <c r="M24284" s="160"/>
    </row>
    <row r="24285" spans="2:13" x14ac:dyDescent="0.25">
      <c r="B24285" s="151"/>
      <c r="M24285" s="160"/>
    </row>
    <row r="24286" spans="2:13" x14ac:dyDescent="0.25">
      <c r="B24286" s="151"/>
      <c r="M24286" s="160"/>
    </row>
    <row r="24287" spans="2:13" x14ac:dyDescent="0.25">
      <c r="B24287" s="151"/>
      <c r="M24287" s="160"/>
    </row>
    <row r="24288" spans="2:13" x14ac:dyDescent="0.25">
      <c r="B24288" s="151"/>
      <c r="M24288" s="160"/>
    </row>
    <row r="24289" spans="2:13" x14ac:dyDescent="0.25">
      <c r="B24289" s="151"/>
      <c r="M24289" s="160"/>
    </row>
    <row r="24290" spans="2:13" x14ac:dyDescent="0.25">
      <c r="B24290" s="151"/>
      <c r="M24290" s="160"/>
    </row>
    <row r="24291" spans="2:13" x14ac:dyDescent="0.25">
      <c r="B24291" s="151"/>
      <c r="M24291" s="160"/>
    </row>
    <row r="24292" spans="2:13" x14ac:dyDescent="0.25">
      <c r="B24292" s="151"/>
      <c r="M24292" s="160"/>
    </row>
    <row r="24293" spans="2:13" x14ac:dyDescent="0.25">
      <c r="B24293" s="151"/>
      <c r="M24293" s="160"/>
    </row>
    <row r="24294" spans="2:13" x14ac:dyDescent="0.25">
      <c r="B24294" s="151"/>
      <c r="M24294" s="160"/>
    </row>
    <row r="24295" spans="2:13" x14ac:dyDescent="0.25">
      <c r="B24295" s="151"/>
      <c r="M24295" s="160"/>
    </row>
    <row r="24296" spans="2:13" x14ac:dyDescent="0.25">
      <c r="B24296" s="151"/>
      <c r="M24296" s="160"/>
    </row>
    <row r="24297" spans="2:13" x14ac:dyDescent="0.25">
      <c r="B24297" s="151"/>
      <c r="M24297" s="160"/>
    </row>
    <row r="24298" spans="2:13" x14ac:dyDescent="0.25">
      <c r="B24298" s="151"/>
      <c r="M24298" s="160"/>
    </row>
    <row r="24299" spans="2:13" x14ac:dyDescent="0.25">
      <c r="B24299" s="151"/>
      <c r="M24299" s="160"/>
    </row>
    <row r="24300" spans="2:13" x14ac:dyDescent="0.25">
      <c r="B24300" s="151"/>
      <c r="M24300" s="160"/>
    </row>
    <row r="24301" spans="2:13" x14ac:dyDescent="0.25">
      <c r="B24301" s="151"/>
      <c r="M24301" s="160"/>
    </row>
    <row r="24302" spans="2:13" x14ac:dyDescent="0.25">
      <c r="B24302" s="151"/>
      <c r="M24302" s="160"/>
    </row>
    <row r="24303" spans="2:13" x14ac:dyDescent="0.25">
      <c r="B24303" s="151"/>
      <c r="M24303" s="160"/>
    </row>
    <row r="24304" spans="2:13" x14ac:dyDescent="0.25">
      <c r="B24304" s="151"/>
      <c r="M24304" s="160"/>
    </row>
    <row r="24305" spans="2:13" x14ac:dyDescent="0.25">
      <c r="B24305" s="151"/>
      <c r="M24305" s="160"/>
    </row>
    <row r="24306" spans="2:13" x14ac:dyDescent="0.25">
      <c r="B24306" s="151"/>
      <c r="M24306" s="160"/>
    </row>
    <row r="24307" spans="2:13" x14ac:dyDescent="0.25">
      <c r="B24307" s="151"/>
      <c r="M24307" s="160"/>
    </row>
    <row r="24308" spans="2:13" x14ac:dyDescent="0.25">
      <c r="B24308" s="151"/>
      <c r="M24308" s="160"/>
    </row>
    <row r="24309" spans="2:13" x14ac:dyDescent="0.25">
      <c r="B24309" s="151"/>
      <c r="M24309" s="160"/>
    </row>
    <row r="24310" spans="2:13" x14ac:dyDescent="0.25">
      <c r="B24310" s="151"/>
      <c r="M24310" s="160"/>
    </row>
    <row r="24311" spans="2:13" x14ac:dyDescent="0.25">
      <c r="B24311" s="151"/>
      <c r="M24311" s="160"/>
    </row>
    <row r="24312" spans="2:13" x14ac:dyDescent="0.25">
      <c r="B24312" s="151"/>
      <c r="M24312" s="160"/>
    </row>
    <row r="24313" spans="2:13" x14ac:dyDescent="0.25">
      <c r="B24313" s="151"/>
      <c r="M24313" s="160"/>
    </row>
    <row r="24314" spans="2:13" x14ac:dyDescent="0.25">
      <c r="B24314" s="151"/>
      <c r="M24314" s="160"/>
    </row>
    <row r="24315" spans="2:13" x14ac:dyDescent="0.25">
      <c r="B24315" s="151"/>
      <c r="M24315" s="160"/>
    </row>
    <row r="24316" spans="2:13" x14ac:dyDescent="0.25">
      <c r="B24316" s="151"/>
      <c r="M24316" s="160"/>
    </row>
    <row r="24317" spans="2:13" x14ac:dyDescent="0.25">
      <c r="B24317" s="151"/>
      <c r="M24317" s="160"/>
    </row>
    <row r="24318" spans="2:13" x14ac:dyDescent="0.25">
      <c r="B24318" s="151"/>
      <c r="M24318" s="160"/>
    </row>
    <row r="24319" spans="2:13" x14ac:dyDescent="0.25">
      <c r="B24319" s="151"/>
      <c r="M24319" s="160"/>
    </row>
    <row r="24320" spans="2:13" x14ac:dyDescent="0.25">
      <c r="B24320" s="151"/>
      <c r="M24320" s="160"/>
    </row>
    <row r="24321" spans="2:13" x14ac:dyDescent="0.25">
      <c r="B24321" s="151"/>
      <c r="M24321" s="160"/>
    </row>
    <row r="24322" spans="2:13" x14ac:dyDescent="0.25">
      <c r="B24322" s="151"/>
      <c r="M24322" s="160"/>
    </row>
    <row r="24323" spans="2:13" x14ac:dyDescent="0.25">
      <c r="B24323" s="151"/>
      <c r="M24323" s="160"/>
    </row>
    <row r="24324" spans="2:13" x14ac:dyDescent="0.25">
      <c r="B24324" s="151"/>
      <c r="M24324" s="160"/>
    </row>
    <row r="24325" spans="2:13" x14ac:dyDescent="0.25">
      <c r="B24325" s="151"/>
      <c r="M24325" s="160"/>
    </row>
    <row r="24326" spans="2:13" x14ac:dyDescent="0.25">
      <c r="B24326" s="151"/>
      <c r="M24326" s="160"/>
    </row>
    <row r="24327" spans="2:13" x14ac:dyDescent="0.25">
      <c r="B24327" s="151"/>
      <c r="M24327" s="160"/>
    </row>
    <row r="24328" spans="2:13" x14ac:dyDescent="0.25">
      <c r="B24328" s="151"/>
      <c r="M24328" s="160"/>
    </row>
    <row r="24329" spans="2:13" x14ac:dyDescent="0.25">
      <c r="B24329" s="151"/>
      <c r="M24329" s="160"/>
    </row>
    <row r="24330" spans="2:13" x14ac:dyDescent="0.25">
      <c r="B24330" s="151"/>
      <c r="M24330" s="160"/>
    </row>
    <row r="24331" spans="2:13" x14ac:dyDescent="0.25">
      <c r="B24331" s="151"/>
      <c r="M24331" s="160"/>
    </row>
    <row r="24332" spans="2:13" x14ac:dyDescent="0.25">
      <c r="B24332" s="151"/>
      <c r="M24332" s="160"/>
    </row>
    <row r="24333" spans="2:13" x14ac:dyDescent="0.25">
      <c r="B24333" s="151"/>
      <c r="M24333" s="160"/>
    </row>
    <row r="24334" spans="2:13" x14ac:dyDescent="0.25">
      <c r="B24334" s="151"/>
      <c r="M24334" s="160"/>
    </row>
    <row r="24335" spans="2:13" x14ac:dyDescent="0.25">
      <c r="B24335" s="151"/>
      <c r="M24335" s="160"/>
    </row>
    <row r="24336" spans="2:13" x14ac:dyDescent="0.25">
      <c r="B24336" s="151"/>
      <c r="M24336" s="160"/>
    </row>
    <row r="24337" spans="2:13" x14ac:dyDescent="0.25">
      <c r="B24337" s="151"/>
      <c r="M24337" s="160"/>
    </row>
    <row r="24338" spans="2:13" x14ac:dyDescent="0.25">
      <c r="B24338" s="151"/>
      <c r="M24338" s="160"/>
    </row>
    <row r="24339" spans="2:13" x14ac:dyDescent="0.25">
      <c r="B24339" s="151"/>
      <c r="M24339" s="160"/>
    </row>
    <row r="24340" spans="2:13" x14ac:dyDescent="0.25">
      <c r="B24340" s="151"/>
      <c r="M24340" s="160"/>
    </row>
    <row r="24341" spans="2:13" x14ac:dyDescent="0.25">
      <c r="B24341" s="151"/>
      <c r="M24341" s="160"/>
    </row>
    <row r="24342" spans="2:13" x14ac:dyDescent="0.25">
      <c r="B24342" s="151"/>
      <c r="M24342" s="160"/>
    </row>
    <row r="24343" spans="2:13" x14ac:dyDescent="0.25">
      <c r="B24343" s="151"/>
      <c r="M24343" s="160"/>
    </row>
    <row r="24344" spans="2:13" x14ac:dyDescent="0.25">
      <c r="B24344" s="151"/>
      <c r="M24344" s="160"/>
    </row>
    <row r="24345" spans="2:13" x14ac:dyDescent="0.25">
      <c r="B24345" s="151"/>
      <c r="M24345" s="160"/>
    </row>
    <row r="24346" spans="2:13" x14ac:dyDescent="0.25">
      <c r="B24346" s="151"/>
      <c r="M24346" s="160"/>
    </row>
    <row r="24347" spans="2:13" x14ac:dyDescent="0.25">
      <c r="B24347" s="151"/>
      <c r="M24347" s="160"/>
    </row>
    <row r="24348" spans="2:13" x14ac:dyDescent="0.25">
      <c r="B24348" s="151"/>
      <c r="M24348" s="160"/>
    </row>
    <row r="24349" spans="2:13" x14ac:dyDescent="0.25">
      <c r="B24349" s="151"/>
      <c r="M24349" s="160"/>
    </row>
    <row r="24350" spans="2:13" x14ac:dyDescent="0.25">
      <c r="B24350" s="151"/>
      <c r="M24350" s="160"/>
    </row>
    <row r="24351" spans="2:13" x14ac:dyDescent="0.25">
      <c r="B24351" s="151"/>
      <c r="M24351" s="160"/>
    </row>
    <row r="24352" spans="2:13" x14ac:dyDescent="0.25">
      <c r="B24352" s="151"/>
      <c r="M24352" s="160"/>
    </row>
    <row r="24353" spans="2:13" x14ac:dyDescent="0.25">
      <c r="B24353" s="151"/>
      <c r="M24353" s="160"/>
    </row>
    <row r="24354" spans="2:13" x14ac:dyDescent="0.25">
      <c r="B24354" s="151"/>
      <c r="M24354" s="160"/>
    </row>
    <row r="24355" spans="2:13" x14ac:dyDescent="0.25">
      <c r="B24355" s="151"/>
      <c r="M24355" s="160"/>
    </row>
    <row r="24356" spans="2:13" x14ac:dyDescent="0.25">
      <c r="B24356" s="151"/>
      <c r="M24356" s="160"/>
    </row>
    <row r="24357" spans="2:13" x14ac:dyDescent="0.25">
      <c r="B24357" s="151"/>
      <c r="M24357" s="160"/>
    </row>
    <row r="24358" spans="2:13" x14ac:dyDescent="0.25">
      <c r="B24358" s="151"/>
      <c r="M24358" s="160"/>
    </row>
    <row r="24359" spans="2:13" x14ac:dyDescent="0.25">
      <c r="B24359" s="151"/>
      <c r="M24359" s="160"/>
    </row>
    <row r="24360" spans="2:13" x14ac:dyDescent="0.25">
      <c r="B24360" s="151"/>
      <c r="M24360" s="160"/>
    </row>
    <row r="24361" spans="2:13" x14ac:dyDescent="0.25">
      <c r="B24361" s="151"/>
      <c r="M24361" s="160"/>
    </row>
    <row r="24362" spans="2:13" x14ac:dyDescent="0.25">
      <c r="B24362" s="151"/>
      <c r="M24362" s="160"/>
    </row>
    <row r="24363" spans="2:13" x14ac:dyDescent="0.25">
      <c r="B24363" s="151"/>
      <c r="M24363" s="160"/>
    </row>
    <row r="24364" spans="2:13" x14ac:dyDescent="0.25">
      <c r="B24364" s="151"/>
      <c r="M24364" s="160"/>
    </row>
    <row r="24365" spans="2:13" x14ac:dyDescent="0.25">
      <c r="B24365" s="151"/>
      <c r="M24365" s="160"/>
    </row>
    <row r="24366" spans="2:13" x14ac:dyDescent="0.25">
      <c r="B24366" s="151"/>
      <c r="M24366" s="160"/>
    </row>
    <row r="24367" spans="2:13" x14ac:dyDescent="0.25">
      <c r="B24367" s="151"/>
      <c r="M24367" s="160"/>
    </row>
    <row r="24368" spans="2:13" x14ac:dyDescent="0.25">
      <c r="B24368" s="151"/>
      <c r="M24368" s="160"/>
    </row>
    <row r="24369" spans="2:13" x14ac:dyDescent="0.25">
      <c r="B24369" s="151"/>
      <c r="M24369" s="160"/>
    </row>
    <row r="24370" spans="2:13" x14ac:dyDescent="0.25">
      <c r="B24370" s="151"/>
      <c r="M24370" s="160"/>
    </row>
    <row r="24371" spans="2:13" x14ac:dyDescent="0.25">
      <c r="B24371" s="151"/>
      <c r="M24371" s="160"/>
    </row>
    <row r="24372" spans="2:13" x14ac:dyDescent="0.25">
      <c r="B24372" s="151"/>
      <c r="M24372" s="160"/>
    </row>
    <row r="24373" spans="2:13" x14ac:dyDescent="0.25">
      <c r="B24373" s="151"/>
      <c r="M24373" s="160"/>
    </row>
    <row r="24374" spans="2:13" x14ac:dyDescent="0.25">
      <c r="B24374" s="151"/>
      <c r="M24374" s="160"/>
    </row>
    <row r="24375" spans="2:13" x14ac:dyDescent="0.25">
      <c r="B24375" s="151"/>
      <c r="M24375" s="160"/>
    </row>
    <row r="24376" spans="2:13" x14ac:dyDescent="0.25">
      <c r="B24376" s="151"/>
      <c r="M24376" s="160"/>
    </row>
    <row r="24377" spans="2:13" x14ac:dyDescent="0.25">
      <c r="B24377" s="151"/>
      <c r="M24377" s="160"/>
    </row>
    <row r="24378" spans="2:13" x14ac:dyDescent="0.25">
      <c r="B24378" s="151"/>
      <c r="M24378" s="160"/>
    </row>
    <row r="24379" spans="2:13" x14ac:dyDescent="0.25">
      <c r="B24379" s="151"/>
      <c r="M24379" s="160"/>
    </row>
    <row r="24380" spans="2:13" x14ac:dyDescent="0.25">
      <c r="B24380" s="151"/>
      <c r="M24380" s="160"/>
    </row>
    <row r="24381" spans="2:13" x14ac:dyDescent="0.25">
      <c r="B24381" s="151"/>
      <c r="M24381" s="160"/>
    </row>
    <row r="24382" spans="2:13" x14ac:dyDescent="0.25">
      <c r="B24382" s="151"/>
      <c r="M24382" s="160"/>
    </row>
    <row r="24383" spans="2:13" x14ac:dyDescent="0.25">
      <c r="B24383" s="151"/>
      <c r="M24383" s="160"/>
    </row>
    <row r="24384" spans="2:13" x14ac:dyDescent="0.25">
      <c r="B24384" s="151"/>
      <c r="M24384" s="160"/>
    </row>
    <row r="24385" spans="2:13" x14ac:dyDescent="0.25">
      <c r="B24385" s="151"/>
      <c r="M24385" s="160"/>
    </row>
    <row r="24386" spans="2:13" x14ac:dyDescent="0.25">
      <c r="B24386" s="151"/>
      <c r="M24386" s="160"/>
    </row>
    <row r="24387" spans="2:13" x14ac:dyDescent="0.25">
      <c r="B24387" s="151"/>
      <c r="M24387" s="160"/>
    </row>
    <row r="24388" spans="2:13" x14ac:dyDescent="0.25">
      <c r="B24388" s="151"/>
      <c r="M24388" s="160"/>
    </row>
    <row r="24389" spans="2:13" x14ac:dyDescent="0.25">
      <c r="B24389" s="151"/>
      <c r="M24389" s="160"/>
    </row>
    <row r="24390" spans="2:13" x14ac:dyDescent="0.25">
      <c r="B24390" s="151"/>
      <c r="M24390" s="160"/>
    </row>
    <row r="24391" spans="2:13" x14ac:dyDescent="0.25">
      <c r="B24391" s="151"/>
      <c r="M24391" s="160"/>
    </row>
    <row r="24392" spans="2:13" x14ac:dyDescent="0.25">
      <c r="B24392" s="151"/>
      <c r="M24392" s="160"/>
    </row>
    <row r="24393" spans="2:13" x14ac:dyDescent="0.25">
      <c r="B24393" s="151"/>
      <c r="M24393" s="160"/>
    </row>
    <row r="24394" spans="2:13" x14ac:dyDescent="0.25">
      <c r="B24394" s="151"/>
      <c r="M24394" s="160"/>
    </row>
    <row r="24395" spans="2:13" x14ac:dyDescent="0.25">
      <c r="B24395" s="151"/>
      <c r="M24395" s="160"/>
    </row>
    <row r="24396" spans="2:13" x14ac:dyDescent="0.25">
      <c r="B24396" s="151"/>
      <c r="M24396" s="160"/>
    </row>
    <row r="24397" spans="2:13" x14ac:dyDescent="0.25">
      <c r="B24397" s="151"/>
      <c r="M24397" s="160"/>
    </row>
    <row r="24398" spans="2:13" x14ac:dyDescent="0.25">
      <c r="B24398" s="151"/>
      <c r="M24398" s="160"/>
    </row>
    <row r="24399" spans="2:13" x14ac:dyDescent="0.25">
      <c r="B24399" s="151"/>
      <c r="M24399" s="160"/>
    </row>
    <row r="24400" spans="2:13" x14ac:dyDescent="0.25">
      <c r="B24400" s="151"/>
      <c r="M24400" s="160"/>
    </row>
    <row r="24401" spans="2:13" x14ac:dyDescent="0.25">
      <c r="B24401" s="151"/>
      <c r="M24401" s="160"/>
    </row>
    <row r="24402" spans="2:13" x14ac:dyDescent="0.25">
      <c r="B24402" s="151"/>
      <c r="M24402" s="160"/>
    </row>
    <row r="24403" spans="2:13" x14ac:dyDescent="0.25">
      <c r="B24403" s="151"/>
      <c r="M24403" s="160"/>
    </row>
    <row r="24404" spans="2:13" x14ac:dyDescent="0.25">
      <c r="B24404" s="151"/>
      <c r="M24404" s="160"/>
    </row>
    <row r="24405" spans="2:13" x14ac:dyDescent="0.25">
      <c r="B24405" s="151"/>
      <c r="M24405" s="160"/>
    </row>
    <row r="24406" spans="2:13" x14ac:dyDescent="0.25">
      <c r="B24406" s="151"/>
      <c r="M24406" s="160"/>
    </row>
    <row r="24407" spans="2:13" x14ac:dyDescent="0.25">
      <c r="B24407" s="151"/>
      <c r="M24407" s="160"/>
    </row>
    <row r="24408" spans="2:13" x14ac:dyDescent="0.25">
      <c r="B24408" s="151"/>
      <c r="M24408" s="160"/>
    </row>
    <row r="24409" spans="2:13" x14ac:dyDescent="0.25">
      <c r="B24409" s="151"/>
      <c r="M24409" s="160"/>
    </row>
    <row r="24410" spans="2:13" x14ac:dyDescent="0.25">
      <c r="B24410" s="151"/>
      <c r="M24410" s="160"/>
    </row>
    <row r="24411" spans="2:13" x14ac:dyDescent="0.25">
      <c r="B24411" s="151"/>
      <c r="M24411" s="160"/>
    </row>
    <row r="24412" spans="2:13" x14ac:dyDescent="0.25">
      <c r="B24412" s="151"/>
      <c r="M24412" s="160"/>
    </row>
    <row r="24413" spans="2:13" x14ac:dyDescent="0.25">
      <c r="B24413" s="151"/>
      <c r="M24413" s="160"/>
    </row>
    <row r="24414" spans="2:13" x14ac:dyDescent="0.25">
      <c r="B24414" s="151"/>
      <c r="M24414" s="160"/>
    </row>
    <row r="24415" spans="2:13" x14ac:dyDescent="0.25">
      <c r="B24415" s="151"/>
      <c r="M24415" s="160"/>
    </row>
    <row r="24416" spans="2:13" x14ac:dyDescent="0.25">
      <c r="B24416" s="151"/>
      <c r="M24416" s="160"/>
    </row>
    <row r="24417" spans="2:13" x14ac:dyDescent="0.25">
      <c r="B24417" s="151"/>
      <c r="M24417" s="160"/>
    </row>
    <row r="24418" spans="2:13" x14ac:dyDescent="0.25">
      <c r="B24418" s="151"/>
      <c r="M24418" s="160"/>
    </row>
    <row r="24419" spans="2:13" x14ac:dyDescent="0.25">
      <c r="B24419" s="151"/>
      <c r="M24419" s="160"/>
    </row>
    <row r="24420" spans="2:13" x14ac:dyDescent="0.25">
      <c r="B24420" s="151"/>
      <c r="M24420" s="160"/>
    </row>
    <row r="24421" spans="2:13" x14ac:dyDescent="0.25">
      <c r="B24421" s="151"/>
      <c r="M24421" s="160"/>
    </row>
    <row r="24422" spans="2:13" x14ac:dyDescent="0.25">
      <c r="B24422" s="151"/>
      <c r="M24422" s="160"/>
    </row>
    <row r="24423" spans="2:13" x14ac:dyDescent="0.25">
      <c r="B24423" s="151"/>
      <c r="M24423" s="160"/>
    </row>
    <row r="24424" spans="2:13" x14ac:dyDescent="0.25">
      <c r="B24424" s="151"/>
      <c r="M24424" s="160"/>
    </row>
    <row r="24425" spans="2:13" x14ac:dyDescent="0.25">
      <c r="B24425" s="151"/>
      <c r="M24425" s="160"/>
    </row>
    <row r="24426" spans="2:13" x14ac:dyDescent="0.25">
      <c r="B24426" s="151"/>
      <c r="M24426" s="160"/>
    </row>
    <row r="24427" spans="2:13" x14ac:dyDescent="0.25">
      <c r="B24427" s="151"/>
      <c r="M24427" s="160"/>
    </row>
    <row r="24428" spans="2:13" x14ac:dyDescent="0.25">
      <c r="B24428" s="151"/>
      <c r="M24428" s="160"/>
    </row>
    <row r="24429" spans="2:13" x14ac:dyDescent="0.25">
      <c r="B24429" s="151"/>
      <c r="M24429" s="160"/>
    </row>
    <row r="24430" spans="2:13" x14ac:dyDescent="0.25">
      <c r="B24430" s="151"/>
      <c r="M24430" s="160"/>
    </row>
    <row r="24431" spans="2:13" x14ac:dyDescent="0.25">
      <c r="B24431" s="151"/>
      <c r="M24431" s="160"/>
    </row>
    <row r="24432" spans="2:13" x14ac:dyDescent="0.25">
      <c r="B24432" s="151"/>
      <c r="M24432" s="160"/>
    </row>
    <row r="24433" spans="2:13" x14ac:dyDescent="0.25">
      <c r="B24433" s="151"/>
      <c r="M24433" s="160"/>
    </row>
    <row r="24434" spans="2:13" x14ac:dyDescent="0.25">
      <c r="B24434" s="151"/>
      <c r="M24434" s="160"/>
    </row>
    <row r="24435" spans="2:13" x14ac:dyDescent="0.25">
      <c r="B24435" s="151"/>
      <c r="M24435" s="160"/>
    </row>
    <row r="24436" spans="2:13" x14ac:dyDescent="0.25">
      <c r="B24436" s="151"/>
      <c r="M24436" s="160"/>
    </row>
    <row r="24437" spans="2:13" x14ac:dyDescent="0.25">
      <c r="B24437" s="151"/>
      <c r="M24437" s="160"/>
    </row>
    <row r="24438" spans="2:13" x14ac:dyDescent="0.25">
      <c r="B24438" s="151"/>
      <c r="M24438" s="160"/>
    </row>
    <row r="24439" spans="2:13" x14ac:dyDescent="0.25">
      <c r="B24439" s="151"/>
      <c r="M24439" s="160"/>
    </row>
    <row r="24440" spans="2:13" x14ac:dyDescent="0.25">
      <c r="B24440" s="151"/>
      <c r="M24440" s="160"/>
    </row>
    <row r="24441" spans="2:13" x14ac:dyDescent="0.25">
      <c r="B24441" s="151"/>
      <c r="M24441" s="160"/>
    </row>
    <row r="24442" spans="2:13" x14ac:dyDescent="0.25">
      <c r="B24442" s="151"/>
      <c r="M24442" s="160"/>
    </row>
    <row r="24443" spans="2:13" x14ac:dyDescent="0.25">
      <c r="B24443" s="151"/>
      <c r="M24443" s="160"/>
    </row>
    <row r="24444" spans="2:13" x14ac:dyDescent="0.25">
      <c r="B24444" s="151"/>
      <c r="M24444" s="160"/>
    </row>
    <row r="24445" spans="2:13" x14ac:dyDescent="0.25">
      <c r="B24445" s="151"/>
      <c r="M24445" s="160"/>
    </row>
    <row r="24446" spans="2:13" x14ac:dyDescent="0.25">
      <c r="B24446" s="151"/>
      <c r="M24446" s="160"/>
    </row>
    <row r="24447" spans="2:13" x14ac:dyDescent="0.25">
      <c r="B24447" s="151"/>
      <c r="M24447" s="160"/>
    </row>
    <row r="24448" spans="2:13" x14ac:dyDescent="0.25">
      <c r="B24448" s="151"/>
      <c r="M24448" s="160"/>
    </row>
    <row r="24449" spans="2:13" x14ac:dyDescent="0.25">
      <c r="B24449" s="151"/>
      <c r="M24449" s="160"/>
    </row>
    <row r="24450" spans="2:13" x14ac:dyDescent="0.25">
      <c r="B24450" s="151"/>
      <c r="M24450" s="160"/>
    </row>
    <row r="24451" spans="2:13" x14ac:dyDescent="0.25">
      <c r="B24451" s="151"/>
      <c r="M24451" s="160"/>
    </row>
    <row r="24452" spans="2:13" x14ac:dyDescent="0.25">
      <c r="B24452" s="151"/>
      <c r="M24452" s="160"/>
    </row>
    <row r="24453" spans="2:13" x14ac:dyDescent="0.25">
      <c r="B24453" s="151"/>
      <c r="M24453" s="160"/>
    </row>
    <row r="24454" spans="2:13" x14ac:dyDescent="0.25">
      <c r="B24454" s="151"/>
      <c r="M24454" s="160"/>
    </row>
    <row r="24455" spans="2:13" x14ac:dyDescent="0.25">
      <c r="B24455" s="151"/>
      <c r="M24455" s="160"/>
    </row>
    <row r="24456" spans="2:13" x14ac:dyDescent="0.25">
      <c r="B24456" s="151"/>
      <c r="M24456" s="160"/>
    </row>
    <row r="24457" spans="2:13" x14ac:dyDescent="0.25">
      <c r="B24457" s="151"/>
      <c r="M24457" s="160"/>
    </row>
    <row r="24458" spans="2:13" x14ac:dyDescent="0.25">
      <c r="B24458" s="151"/>
      <c r="M24458" s="160"/>
    </row>
    <row r="24459" spans="2:13" x14ac:dyDescent="0.25">
      <c r="B24459" s="151"/>
      <c r="M24459" s="160"/>
    </row>
    <row r="24460" spans="2:13" x14ac:dyDescent="0.25">
      <c r="B24460" s="151"/>
      <c r="M24460" s="160"/>
    </row>
    <row r="24461" spans="2:13" x14ac:dyDescent="0.25">
      <c r="B24461" s="151"/>
      <c r="M24461" s="160"/>
    </row>
    <row r="24462" spans="2:13" x14ac:dyDescent="0.25">
      <c r="B24462" s="151"/>
      <c r="M24462" s="160"/>
    </row>
    <row r="24463" spans="2:13" x14ac:dyDescent="0.25">
      <c r="B24463" s="151"/>
      <c r="M24463" s="160"/>
    </row>
    <row r="24464" spans="2:13" x14ac:dyDescent="0.25">
      <c r="B24464" s="151"/>
      <c r="M24464" s="160"/>
    </row>
    <row r="24465" spans="2:13" x14ac:dyDescent="0.25">
      <c r="B24465" s="151"/>
      <c r="M24465" s="160"/>
    </row>
    <row r="24466" spans="2:13" x14ac:dyDescent="0.25">
      <c r="B24466" s="151"/>
      <c r="M24466" s="160"/>
    </row>
    <row r="24467" spans="2:13" x14ac:dyDescent="0.25">
      <c r="B24467" s="151"/>
      <c r="M24467" s="160"/>
    </row>
    <row r="24468" spans="2:13" x14ac:dyDescent="0.25">
      <c r="B24468" s="151"/>
      <c r="M24468" s="160"/>
    </row>
    <row r="24469" spans="2:13" x14ac:dyDescent="0.25">
      <c r="B24469" s="151"/>
      <c r="M24469" s="160"/>
    </row>
    <row r="24470" spans="2:13" x14ac:dyDescent="0.25">
      <c r="B24470" s="151"/>
      <c r="M24470" s="160"/>
    </row>
    <row r="24471" spans="2:13" x14ac:dyDescent="0.25">
      <c r="B24471" s="151"/>
      <c r="M24471" s="160"/>
    </row>
    <row r="24472" spans="2:13" x14ac:dyDescent="0.25">
      <c r="B24472" s="151"/>
      <c r="M24472" s="160"/>
    </row>
    <row r="24473" spans="2:13" x14ac:dyDescent="0.25">
      <c r="B24473" s="151"/>
      <c r="M24473" s="160"/>
    </row>
    <row r="24474" spans="2:13" x14ac:dyDescent="0.25">
      <c r="B24474" s="151"/>
      <c r="M24474" s="160"/>
    </row>
    <row r="24475" spans="2:13" x14ac:dyDescent="0.25">
      <c r="B24475" s="151"/>
      <c r="M24475" s="160"/>
    </row>
    <row r="24476" spans="2:13" x14ac:dyDescent="0.25">
      <c r="B24476" s="151"/>
      <c r="M24476" s="160"/>
    </row>
    <row r="24477" spans="2:13" x14ac:dyDescent="0.25">
      <c r="B24477" s="151"/>
      <c r="M24477" s="160"/>
    </row>
    <row r="24478" spans="2:13" x14ac:dyDescent="0.25">
      <c r="B24478" s="151"/>
      <c r="M24478" s="160"/>
    </row>
    <row r="24479" spans="2:13" x14ac:dyDescent="0.25">
      <c r="B24479" s="151"/>
      <c r="M24479" s="160"/>
    </row>
    <row r="24480" spans="2:13" x14ac:dyDescent="0.25">
      <c r="B24480" s="151"/>
      <c r="M24480" s="160"/>
    </row>
    <row r="24481" spans="2:13" x14ac:dyDescent="0.25">
      <c r="B24481" s="151"/>
      <c r="M24481" s="160"/>
    </row>
    <row r="24482" spans="2:13" x14ac:dyDescent="0.25">
      <c r="B24482" s="151"/>
      <c r="M24482" s="160"/>
    </row>
    <row r="24483" spans="2:13" x14ac:dyDescent="0.25">
      <c r="B24483" s="151"/>
      <c r="M24483" s="160"/>
    </row>
    <row r="24484" spans="2:13" x14ac:dyDescent="0.25">
      <c r="B24484" s="151"/>
      <c r="M24484" s="160"/>
    </row>
    <row r="24485" spans="2:13" x14ac:dyDescent="0.25">
      <c r="B24485" s="151"/>
      <c r="M24485" s="160"/>
    </row>
    <row r="24486" spans="2:13" x14ac:dyDescent="0.25">
      <c r="B24486" s="151"/>
      <c r="M24486" s="160"/>
    </row>
    <row r="24487" spans="2:13" x14ac:dyDescent="0.25">
      <c r="B24487" s="151"/>
      <c r="M24487" s="160"/>
    </row>
    <row r="24488" spans="2:13" x14ac:dyDescent="0.25">
      <c r="B24488" s="151"/>
      <c r="M24488" s="160"/>
    </row>
    <row r="24489" spans="2:13" x14ac:dyDescent="0.25">
      <c r="B24489" s="151"/>
      <c r="M24489" s="160"/>
    </row>
    <row r="24490" spans="2:13" x14ac:dyDescent="0.25">
      <c r="B24490" s="151"/>
      <c r="M24490" s="160"/>
    </row>
    <row r="24491" spans="2:13" x14ac:dyDescent="0.25">
      <c r="B24491" s="151"/>
      <c r="M24491" s="160"/>
    </row>
    <row r="24492" spans="2:13" x14ac:dyDescent="0.25">
      <c r="B24492" s="151"/>
      <c r="M24492" s="160"/>
    </row>
    <row r="24493" spans="2:13" x14ac:dyDescent="0.25">
      <c r="B24493" s="151"/>
      <c r="M24493" s="160"/>
    </row>
    <row r="24494" spans="2:13" x14ac:dyDescent="0.25">
      <c r="B24494" s="151"/>
      <c r="M24494" s="160"/>
    </row>
    <row r="24495" spans="2:13" x14ac:dyDescent="0.25">
      <c r="B24495" s="151"/>
      <c r="M24495" s="160"/>
    </row>
    <row r="24496" spans="2:13" x14ac:dyDescent="0.25">
      <c r="B24496" s="151"/>
      <c r="M24496" s="160"/>
    </row>
    <row r="24497" spans="2:13" x14ac:dyDescent="0.25">
      <c r="B24497" s="151"/>
      <c r="M24497" s="160"/>
    </row>
    <row r="24498" spans="2:13" x14ac:dyDescent="0.25">
      <c r="B24498" s="151"/>
      <c r="M24498" s="160"/>
    </row>
    <row r="24499" spans="2:13" x14ac:dyDescent="0.25">
      <c r="B24499" s="151"/>
      <c r="M24499" s="160"/>
    </row>
    <row r="24500" spans="2:13" x14ac:dyDescent="0.25">
      <c r="B24500" s="151"/>
      <c r="M24500" s="160"/>
    </row>
    <row r="24501" spans="2:13" x14ac:dyDescent="0.25">
      <c r="B24501" s="151"/>
      <c r="M24501" s="160"/>
    </row>
    <row r="24502" spans="2:13" x14ac:dyDescent="0.25">
      <c r="B24502" s="151"/>
      <c r="M24502" s="160"/>
    </row>
    <row r="24503" spans="2:13" x14ac:dyDescent="0.25">
      <c r="B24503" s="151"/>
      <c r="M24503" s="160"/>
    </row>
    <row r="24504" spans="2:13" x14ac:dyDescent="0.25">
      <c r="B24504" s="151"/>
      <c r="M24504" s="160"/>
    </row>
    <row r="24505" spans="2:13" x14ac:dyDescent="0.25">
      <c r="B24505" s="151"/>
      <c r="M24505" s="160"/>
    </row>
    <row r="24506" spans="2:13" x14ac:dyDescent="0.25">
      <c r="B24506" s="151"/>
      <c r="M24506" s="160"/>
    </row>
    <row r="24507" spans="2:13" x14ac:dyDescent="0.25">
      <c r="B24507" s="151"/>
      <c r="M24507" s="160"/>
    </row>
    <row r="24508" spans="2:13" x14ac:dyDescent="0.25">
      <c r="B24508" s="151"/>
      <c r="M24508" s="160"/>
    </row>
    <row r="24509" spans="2:13" x14ac:dyDescent="0.25">
      <c r="B24509" s="151"/>
      <c r="M24509" s="160"/>
    </row>
    <row r="24510" spans="2:13" x14ac:dyDescent="0.25">
      <c r="B24510" s="151"/>
      <c r="M24510" s="160"/>
    </row>
    <row r="24511" spans="2:13" x14ac:dyDescent="0.25">
      <c r="B24511" s="151"/>
      <c r="M24511" s="160"/>
    </row>
    <row r="24512" spans="2:13" x14ac:dyDescent="0.25">
      <c r="B24512" s="151"/>
      <c r="M24512" s="160"/>
    </row>
    <row r="24513" spans="2:13" x14ac:dyDescent="0.25">
      <c r="B24513" s="151"/>
      <c r="M24513" s="160"/>
    </row>
    <row r="24514" spans="2:13" x14ac:dyDescent="0.25">
      <c r="B24514" s="151"/>
      <c r="M24514" s="160"/>
    </row>
    <row r="24515" spans="2:13" x14ac:dyDescent="0.25">
      <c r="B24515" s="151"/>
      <c r="M24515" s="160"/>
    </row>
    <row r="24516" spans="2:13" x14ac:dyDescent="0.25">
      <c r="B24516" s="151"/>
      <c r="M24516" s="160"/>
    </row>
    <row r="24517" spans="2:13" x14ac:dyDescent="0.25">
      <c r="B24517" s="151"/>
      <c r="M24517" s="160"/>
    </row>
    <row r="24518" spans="2:13" x14ac:dyDescent="0.25">
      <c r="B24518" s="151"/>
      <c r="M24518" s="160"/>
    </row>
    <row r="24519" spans="2:13" x14ac:dyDescent="0.25">
      <c r="B24519" s="151"/>
      <c r="M24519" s="160"/>
    </row>
    <row r="24520" spans="2:13" x14ac:dyDescent="0.25">
      <c r="B24520" s="151"/>
      <c r="M24520" s="160"/>
    </row>
    <row r="24521" spans="2:13" x14ac:dyDescent="0.25">
      <c r="B24521" s="151"/>
      <c r="M24521" s="160"/>
    </row>
    <row r="24522" spans="2:13" x14ac:dyDescent="0.25">
      <c r="B24522" s="151"/>
      <c r="M24522" s="160"/>
    </row>
    <row r="24523" spans="2:13" x14ac:dyDescent="0.25">
      <c r="B24523" s="151"/>
      <c r="M24523" s="160"/>
    </row>
    <row r="24524" spans="2:13" x14ac:dyDescent="0.25">
      <c r="B24524" s="151"/>
      <c r="M24524" s="160"/>
    </row>
    <row r="24525" spans="2:13" x14ac:dyDescent="0.25">
      <c r="B24525" s="151"/>
      <c r="M24525" s="160"/>
    </row>
    <row r="24526" spans="2:13" x14ac:dyDescent="0.25">
      <c r="B24526" s="151"/>
      <c r="M24526" s="160"/>
    </row>
    <row r="24527" spans="2:13" x14ac:dyDescent="0.25">
      <c r="B24527" s="151"/>
      <c r="M24527" s="160"/>
    </row>
    <row r="24528" spans="2:13" x14ac:dyDescent="0.25">
      <c r="B24528" s="151"/>
      <c r="M24528" s="160"/>
    </row>
    <row r="24529" spans="2:13" x14ac:dyDescent="0.25">
      <c r="B24529" s="151"/>
      <c r="M24529" s="160"/>
    </row>
    <row r="24530" spans="2:13" x14ac:dyDescent="0.25">
      <c r="B24530" s="151"/>
      <c r="M24530" s="160"/>
    </row>
    <row r="24531" spans="2:13" x14ac:dyDescent="0.25">
      <c r="B24531" s="151"/>
      <c r="M24531" s="160"/>
    </row>
    <row r="24532" spans="2:13" x14ac:dyDescent="0.25">
      <c r="B24532" s="151"/>
      <c r="M24532" s="160"/>
    </row>
    <row r="24533" spans="2:13" x14ac:dyDescent="0.25">
      <c r="B24533" s="151"/>
      <c r="M24533" s="160"/>
    </row>
    <row r="24534" spans="2:13" x14ac:dyDescent="0.25">
      <c r="B24534" s="151"/>
      <c r="M24534" s="160"/>
    </row>
    <row r="24535" spans="2:13" x14ac:dyDescent="0.25">
      <c r="B24535" s="151"/>
      <c r="M24535" s="160"/>
    </row>
    <row r="24536" spans="2:13" x14ac:dyDescent="0.25">
      <c r="B24536" s="151"/>
      <c r="M24536" s="160"/>
    </row>
    <row r="24537" spans="2:13" x14ac:dyDescent="0.25">
      <c r="B24537" s="151"/>
      <c r="M24537" s="160"/>
    </row>
    <row r="24538" spans="2:13" x14ac:dyDescent="0.25">
      <c r="B24538" s="151"/>
      <c r="M24538" s="160"/>
    </row>
    <row r="24539" spans="2:13" x14ac:dyDescent="0.25">
      <c r="B24539" s="151"/>
      <c r="M24539" s="160"/>
    </row>
    <row r="24540" spans="2:13" x14ac:dyDescent="0.25">
      <c r="B24540" s="151"/>
      <c r="M24540" s="160"/>
    </row>
    <row r="24541" spans="2:13" x14ac:dyDescent="0.25">
      <c r="B24541" s="151"/>
      <c r="M24541" s="160"/>
    </row>
    <row r="24542" spans="2:13" x14ac:dyDescent="0.25">
      <c r="B24542" s="151"/>
      <c r="M24542" s="160"/>
    </row>
    <row r="24543" spans="2:13" x14ac:dyDescent="0.25">
      <c r="B24543" s="151"/>
      <c r="M24543" s="160"/>
    </row>
    <row r="24544" spans="2:13" x14ac:dyDescent="0.25">
      <c r="B24544" s="151"/>
      <c r="M24544" s="160"/>
    </row>
    <row r="24545" spans="2:13" x14ac:dyDescent="0.25">
      <c r="B24545" s="151"/>
      <c r="M24545" s="160"/>
    </row>
    <row r="24546" spans="2:13" x14ac:dyDescent="0.25">
      <c r="B24546" s="151"/>
      <c r="M24546" s="160"/>
    </row>
    <row r="24547" spans="2:13" x14ac:dyDescent="0.25">
      <c r="B24547" s="151"/>
      <c r="M24547" s="160"/>
    </row>
    <row r="24548" spans="2:13" x14ac:dyDescent="0.25">
      <c r="B24548" s="151"/>
      <c r="M24548" s="160"/>
    </row>
    <row r="24549" spans="2:13" x14ac:dyDescent="0.25">
      <c r="B24549" s="151"/>
      <c r="M24549" s="160"/>
    </row>
    <row r="24550" spans="2:13" x14ac:dyDescent="0.25">
      <c r="B24550" s="151"/>
      <c r="M24550" s="160"/>
    </row>
    <row r="24551" spans="2:13" x14ac:dyDescent="0.25">
      <c r="B24551" s="151"/>
      <c r="M24551" s="160"/>
    </row>
    <row r="24552" spans="2:13" x14ac:dyDescent="0.25">
      <c r="B24552" s="151"/>
      <c r="M24552" s="160"/>
    </row>
    <row r="24553" spans="2:13" x14ac:dyDescent="0.25">
      <c r="B24553" s="151"/>
      <c r="M24553" s="160"/>
    </row>
    <row r="24554" spans="2:13" x14ac:dyDescent="0.25">
      <c r="B24554" s="151"/>
      <c r="M24554" s="160"/>
    </row>
    <row r="24555" spans="2:13" x14ac:dyDescent="0.25">
      <c r="B24555" s="151"/>
      <c r="M24555" s="160"/>
    </row>
    <row r="24556" spans="2:13" x14ac:dyDescent="0.25">
      <c r="B24556" s="151"/>
      <c r="M24556" s="160"/>
    </row>
    <row r="24557" spans="2:13" x14ac:dyDescent="0.25">
      <c r="B24557" s="151"/>
      <c r="M24557" s="160"/>
    </row>
    <row r="24558" spans="2:13" x14ac:dyDescent="0.25">
      <c r="B24558" s="151"/>
      <c r="M24558" s="160"/>
    </row>
    <row r="24559" spans="2:13" x14ac:dyDescent="0.25">
      <c r="B24559" s="151"/>
      <c r="M24559" s="160"/>
    </row>
    <row r="24560" spans="2:13" x14ac:dyDescent="0.25">
      <c r="B24560" s="151"/>
      <c r="M24560" s="160"/>
    </row>
    <row r="24561" spans="2:13" x14ac:dyDescent="0.25">
      <c r="B24561" s="151"/>
      <c r="M24561" s="160"/>
    </row>
    <row r="24562" spans="2:13" x14ac:dyDescent="0.25">
      <c r="B24562" s="151"/>
      <c r="M24562" s="160"/>
    </row>
    <row r="24563" spans="2:13" x14ac:dyDescent="0.25">
      <c r="B24563" s="151"/>
      <c r="M24563" s="160"/>
    </row>
    <row r="24564" spans="2:13" x14ac:dyDescent="0.25">
      <c r="B24564" s="151"/>
      <c r="M24564" s="160"/>
    </row>
    <row r="24565" spans="2:13" x14ac:dyDescent="0.25">
      <c r="B24565" s="151"/>
      <c r="M24565" s="160"/>
    </row>
    <row r="24566" spans="2:13" x14ac:dyDescent="0.25">
      <c r="B24566" s="151"/>
      <c r="M24566" s="160"/>
    </row>
    <row r="24567" spans="2:13" x14ac:dyDescent="0.25">
      <c r="B24567" s="151"/>
      <c r="M24567" s="160"/>
    </row>
    <row r="24568" spans="2:13" x14ac:dyDescent="0.25">
      <c r="B24568" s="151"/>
      <c r="M24568" s="160"/>
    </row>
    <row r="24569" spans="2:13" x14ac:dyDescent="0.25">
      <c r="B24569" s="151"/>
      <c r="M24569" s="160"/>
    </row>
    <row r="24570" spans="2:13" x14ac:dyDescent="0.25">
      <c r="B24570" s="151"/>
      <c r="M24570" s="160"/>
    </row>
    <row r="24571" spans="2:13" x14ac:dyDescent="0.25">
      <c r="B24571" s="151"/>
      <c r="M24571" s="160"/>
    </row>
    <row r="24572" spans="2:13" x14ac:dyDescent="0.25">
      <c r="B24572" s="151"/>
      <c r="M24572" s="160"/>
    </row>
    <row r="24573" spans="2:13" x14ac:dyDescent="0.25">
      <c r="B24573" s="151"/>
      <c r="M24573" s="160"/>
    </row>
    <row r="24574" spans="2:13" x14ac:dyDescent="0.25">
      <c r="B24574" s="151"/>
      <c r="M24574" s="160"/>
    </row>
    <row r="24575" spans="2:13" x14ac:dyDescent="0.25">
      <c r="B24575" s="151"/>
      <c r="M24575" s="160"/>
    </row>
    <row r="24576" spans="2:13" x14ac:dyDescent="0.25">
      <c r="B24576" s="151"/>
      <c r="M24576" s="160"/>
    </row>
    <row r="24577" spans="2:13" x14ac:dyDescent="0.25">
      <c r="B24577" s="151"/>
      <c r="M24577" s="160"/>
    </row>
    <row r="24578" spans="2:13" x14ac:dyDescent="0.25">
      <c r="B24578" s="151"/>
      <c r="M24578" s="160"/>
    </row>
    <row r="24579" spans="2:13" x14ac:dyDescent="0.25">
      <c r="B24579" s="151"/>
      <c r="M24579" s="160"/>
    </row>
    <row r="24580" spans="2:13" x14ac:dyDescent="0.25">
      <c r="B24580" s="151"/>
      <c r="M24580" s="160"/>
    </row>
    <row r="24581" spans="2:13" x14ac:dyDescent="0.25">
      <c r="B24581" s="151"/>
      <c r="M24581" s="160"/>
    </row>
    <row r="24582" spans="2:13" x14ac:dyDescent="0.25">
      <c r="B24582" s="151"/>
      <c r="M24582" s="160"/>
    </row>
    <row r="24583" spans="2:13" x14ac:dyDescent="0.25">
      <c r="B24583" s="151"/>
      <c r="M24583" s="160"/>
    </row>
    <row r="24584" spans="2:13" x14ac:dyDescent="0.25">
      <c r="B24584" s="151"/>
      <c r="M24584" s="160"/>
    </row>
    <row r="24585" spans="2:13" x14ac:dyDescent="0.25">
      <c r="B24585" s="151"/>
      <c r="M24585" s="160"/>
    </row>
    <row r="24586" spans="2:13" x14ac:dyDescent="0.25">
      <c r="B24586" s="151"/>
      <c r="M24586" s="160"/>
    </row>
    <row r="24587" spans="2:13" x14ac:dyDescent="0.25">
      <c r="B24587" s="151"/>
      <c r="M24587" s="160"/>
    </row>
    <row r="24588" spans="2:13" x14ac:dyDescent="0.25">
      <c r="B24588" s="151"/>
      <c r="M24588" s="160"/>
    </row>
    <row r="24589" spans="2:13" x14ac:dyDescent="0.25">
      <c r="B24589" s="151"/>
      <c r="M24589" s="160"/>
    </row>
    <row r="24590" spans="2:13" x14ac:dyDescent="0.25">
      <c r="B24590" s="151"/>
      <c r="M24590" s="160"/>
    </row>
    <row r="24591" spans="2:13" x14ac:dyDescent="0.25">
      <c r="B24591" s="151"/>
      <c r="M24591" s="160"/>
    </row>
    <row r="24592" spans="2:13" x14ac:dyDescent="0.25">
      <c r="B24592" s="151"/>
      <c r="M24592" s="160"/>
    </row>
    <row r="24593" spans="2:13" x14ac:dyDescent="0.25">
      <c r="B24593" s="151"/>
      <c r="M24593" s="160"/>
    </row>
    <row r="24594" spans="2:13" x14ac:dyDescent="0.25">
      <c r="B24594" s="151"/>
      <c r="M24594" s="160"/>
    </row>
    <row r="24595" spans="2:13" x14ac:dyDescent="0.25">
      <c r="B24595" s="151"/>
      <c r="M24595" s="160"/>
    </row>
    <row r="24596" spans="2:13" x14ac:dyDescent="0.25">
      <c r="B24596" s="151"/>
      <c r="M24596" s="160"/>
    </row>
    <row r="24597" spans="2:13" x14ac:dyDescent="0.25">
      <c r="B24597" s="151"/>
      <c r="M24597" s="160"/>
    </row>
    <row r="24598" spans="2:13" x14ac:dyDescent="0.25">
      <c r="B24598" s="151"/>
      <c r="M24598" s="160"/>
    </row>
    <row r="24599" spans="2:13" x14ac:dyDescent="0.25">
      <c r="B24599" s="151"/>
      <c r="M24599" s="160"/>
    </row>
    <row r="24600" spans="2:13" x14ac:dyDescent="0.25">
      <c r="B24600" s="151"/>
      <c r="M24600" s="160"/>
    </row>
    <row r="24601" spans="2:13" x14ac:dyDescent="0.25">
      <c r="B24601" s="151"/>
      <c r="M24601" s="160"/>
    </row>
    <row r="24602" spans="2:13" x14ac:dyDescent="0.25">
      <c r="B24602" s="151"/>
      <c r="M24602" s="160"/>
    </row>
    <row r="24603" spans="2:13" x14ac:dyDescent="0.25">
      <c r="B24603" s="151"/>
      <c r="M24603" s="160"/>
    </row>
    <row r="24604" spans="2:13" x14ac:dyDescent="0.25">
      <c r="B24604" s="151"/>
      <c r="M24604" s="160"/>
    </row>
    <row r="24605" spans="2:13" x14ac:dyDescent="0.25">
      <c r="B24605" s="151"/>
      <c r="M24605" s="160"/>
    </row>
    <row r="24606" spans="2:13" x14ac:dyDescent="0.25">
      <c r="B24606" s="151"/>
      <c r="M24606" s="160"/>
    </row>
    <row r="24607" spans="2:13" x14ac:dyDescent="0.25">
      <c r="B24607" s="151"/>
      <c r="M24607" s="160"/>
    </row>
    <row r="24608" spans="2:13" x14ac:dyDescent="0.25">
      <c r="B24608" s="151"/>
      <c r="M24608" s="160"/>
    </row>
    <row r="24609" spans="2:13" x14ac:dyDescent="0.25">
      <c r="B24609" s="151"/>
      <c r="M24609" s="160"/>
    </row>
    <row r="24610" spans="2:13" x14ac:dyDescent="0.25">
      <c r="B24610" s="151"/>
      <c r="M24610" s="160"/>
    </row>
    <row r="24611" spans="2:13" x14ac:dyDescent="0.25">
      <c r="B24611" s="151"/>
      <c r="M24611" s="160"/>
    </row>
    <row r="24612" spans="2:13" x14ac:dyDescent="0.25">
      <c r="B24612" s="151"/>
      <c r="M24612" s="160"/>
    </row>
    <row r="24613" spans="2:13" x14ac:dyDescent="0.25">
      <c r="B24613" s="151"/>
      <c r="M24613" s="160"/>
    </row>
    <row r="24614" spans="2:13" x14ac:dyDescent="0.25">
      <c r="B24614" s="151"/>
      <c r="M24614" s="160"/>
    </row>
    <row r="24615" spans="2:13" x14ac:dyDescent="0.25">
      <c r="B24615" s="151"/>
      <c r="M24615" s="160"/>
    </row>
    <row r="24616" spans="2:13" x14ac:dyDescent="0.25">
      <c r="B24616" s="151"/>
      <c r="M24616" s="160"/>
    </row>
    <row r="24617" spans="2:13" x14ac:dyDescent="0.25">
      <c r="B24617" s="151"/>
      <c r="M24617" s="160"/>
    </row>
    <row r="24618" spans="2:13" x14ac:dyDescent="0.25">
      <c r="B24618" s="151"/>
      <c r="M24618" s="160"/>
    </row>
    <row r="24619" spans="2:13" x14ac:dyDescent="0.25">
      <c r="B24619" s="151"/>
      <c r="M24619" s="160"/>
    </row>
    <row r="24620" spans="2:13" x14ac:dyDescent="0.25">
      <c r="B24620" s="151"/>
      <c r="M24620" s="160"/>
    </row>
    <row r="24621" spans="2:13" x14ac:dyDescent="0.25">
      <c r="B24621" s="151"/>
      <c r="M24621" s="160"/>
    </row>
    <row r="24622" spans="2:13" x14ac:dyDescent="0.25">
      <c r="B24622" s="151"/>
      <c r="M24622" s="160"/>
    </row>
    <row r="24623" spans="2:13" x14ac:dyDescent="0.25">
      <c r="B24623" s="151"/>
      <c r="M24623" s="160"/>
    </row>
    <row r="24624" spans="2:13" x14ac:dyDescent="0.25">
      <c r="B24624" s="151"/>
      <c r="M24624" s="160"/>
    </row>
    <row r="24625" spans="2:13" x14ac:dyDescent="0.25">
      <c r="B24625" s="151"/>
      <c r="M24625" s="160"/>
    </row>
    <row r="24626" spans="2:13" x14ac:dyDescent="0.25">
      <c r="B24626" s="151"/>
      <c r="M24626" s="160"/>
    </row>
    <row r="24627" spans="2:13" x14ac:dyDescent="0.25">
      <c r="B24627" s="151"/>
      <c r="M24627" s="160"/>
    </row>
    <row r="24628" spans="2:13" x14ac:dyDescent="0.25">
      <c r="B24628" s="151"/>
      <c r="M24628" s="160"/>
    </row>
    <row r="24629" spans="2:13" x14ac:dyDescent="0.25">
      <c r="B24629" s="151"/>
      <c r="M24629" s="160"/>
    </row>
    <row r="24630" spans="2:13" x14ac:dyDescent="0.25">
      <c r="B24630" s="151"/>
      <c r="M24630" s="160"/>
    </row>
    <row r="24631" spans="2:13" x14ac:dyDescent="0.25">
      <c r="B24631" s="151"/>
      <c r="M24631" s="160"/>
    </row>
    <row r="24632" spans="2:13" x14ac:dyDescent="0.25">
      <c r="B24632" s="151"/>
      <c r="M24632" s="160"/>
    </row>
    <row r="24633" spans="2:13" x14ac:dyDescent="0.25">
      <c r="B24633" s="151"/>
      <c r="M24633" s="160"/>
    </row>
    <row r="24634" spans="2:13" x14ac:dyDescent="0.25">
      <c r="B24634" s="151"/>
      <c r="M24634" s="160"/>
    </row>
    <row r="24635" spans="2:13" x14ac:dyDescent="0.25">
      <c r="B24635" s="151"/>
      <c r="M24635" s="160"/>
    </row>
    <row r="24636" spans="2:13" x14ac:dyDescent="0.25">
      <c r="B24636" s="151"/>
      <c r="M24636" s="160"/>
    </row>
    <row r="24637" spans="2:13" x14ac:dyDescent="0.25">
      <c r="B24637" s="151"/>
      <c r="M24637" s="160"/>
    </row>
    <row r="24638" spans="2:13" x14ac:dyDescent="0.25">
      <c r="B24638" s="151"/>
      <c r="M24638" s="160"/>
    </row>
    <row r="24639" spans="2:13" x14ac:dyDescent="0.25">
      <c r="B24639" s="151"/>
      <c r="M24639" s="160"/>
    </row>
    <row r="24640" spans="2:13" x14ac:dyDescent="0.25">
      <c r="B24640" s="151"/>
      <c r="M24640" s="160"/>
    </row>
    <row r="24641" spans="2:13" x14ac:dyDescent="0.25">
      <c r="B24641" s="151"/>
      <c r="M24641" s="160"/>
    </row>
    <row r="24642" spans="2:13" x14ac:dyDescent="0.25">
      <c r="B24642" s="151"/>
      <c r="M24642" s="160"/>
    </row>
    <row r="24643" spans="2:13" x14ac:dyDescent="0.25">
      <c r="B24643" s="151"/>
      <c r="M24643" s="160"/>
    </row>
    <row r="24644" spans="2:13" x14ac:dyDescent="0.25">
      <c r="B24644" s="151"/>
      <c r="M24644" s="160"/>
    </row>
    <row r="24645" spans="2:13" x14ac:dyDescent="0.25">
      <c r="B24645" s="151"/>
      <c r="M24645" s="160"/>
    </row>
    <row r="24646" spans="2:13" x14ac:dyDescent="0.25">
      <c r="B24646" s="151"/>
      <c r="M24646" s="160"/>
    </row>
    <row r="24647" spans="2:13" x14ac:dyDescent="0.25">
      <c r="B24647" s="151"/>
      <c r="M24647" s="160"/>
    </row>
    <row r="24648" spans="2:13" x14ac:dyDescent="0.25">
      <c r="B24648" s="151"/>
      <c r="M24648" s="160"/>
    </row>
    <row r="24649" spans="2:13" x14ac:dyDescent="0.25">
      <c r="B24649" s="151"/>
      <c r="M24649" s="160"/>
    </row>
    <row r="24650" spans="2:13" x14ac:dyDescent="0.25">
      <c r="B24650" s="151"/>
      <c r="M24650" s="160"/>
    </row>
    <row r="24651" spans="2:13" x14ac:dyDescent="0.25">
      <c r="B24651" s="151"/>
      <c r="M24651" s="160"/>
    </row>
    <row r="24652" spans="2:13" x14ac:dyDescent="0.25">
      <c r="B24652" s="151"/>
      <c r="M24652" s="160"/>
    </row>
    <row r="24653" spans="2:13" x14ac:dyDescent="0.25">
      <c r="B24653" s="151"/>
      <c r="M24653" s="160"/>
    </row>
    <row r="24654" spans="2:13" x14ac:dyDescent="0.25">
      <c r="B24654" s="151"/>
      <c r="M24654" s="160"/>
    </row>
    <row r="24655" spans="2:13" x14ac:dyDescent="0.25">
      <c r="B24655" s="151"/>
      <c r="M24655" s="160"/>
    </row>
    <row r="24656" spans="2:13" x14ac:dyDescent="0.25">
      <c r="B24656" s="151"/>
      <c r="M24656" s="160"/>
    </row>
    <row r="24657" spans="2:13" x14ac:dyDescent="0.25">
      <c r="B24657" s="151"/>
      <c r="M24657" s="160"/>
    </row>
    <row r="24658" spans="2:13" x14ac:dyDescent="0.25">
      <c r="B24658" s="151"/>
      <c r="M24658" s="160"/>
    </row>
    <row r="24659" spans="2:13" x14ac:dyDescent="0.25">
      <c r="B24659" s="151"/>
      <c r="M24659" s="160"/>
    </row>
    <row r="24660" spans="2:13" x14ac:dyDescent="0.25">
      <c r="B24660" s="151"/>
      <c r="M24660" s="160"/>
    </row>
    <row r="24661" spans="2:13" x14ac:dyDescent="0.25">
      <c r="B24661" s="151"/>
      <c r="M24661" s="160"/>
    </row>
    <row r="24662" spans="2:13" x14ac:dyDescent="0.25">
      <c r="B24662" s="151"/>
      <c r="M24662" s="160"/>
    </row>
    <row r="24663" spans="2:13" x14ac:dyDescent="0.25">
      <c r="B24663" s="151"/>
      <c r="M24663" s="160"/>
    </row>
    <row r="24664" spans="2:13" x14ac:dyDescent="0.25">
      <c r="B24664" s="151"/>
      <c r="M24664" s="160"/>
    </row>
    <row r="24665" spans="2:13" x14ac:dyDescent="0.25">
      <c r="B24665" s="151"/>
      <c r="M24665" s="160"/>
    </row>
    <row r="24666" spans="2:13" x14ac:dyDescent="0.25">
      <c r="B24666" s="151"/>
      <c r="M24666" s="160"/>
    </row>
    <row r="24667" spans="2:13" x14ac:dyDescent="0.25">
      <c r="B24667" s="151"/>
      <c r="M24667" s="160"/>
    </row>
    <row r="24668" spans="2:13" x14ac:dyDescent="0.25">
      <c r="B24668" s="151"/>
      <c r="M24668" s="160"/>
    </row>
    <row r="24669" spans="2:13" x14ac:dyDescent="0.25">
      <c r="B24669" s="151"/>
      <c r="M24669" s="160"/>
    </row>
    <row r="24670" spans="2:13" x14ac:dyDescent="0.25">
      <c r="B24670" s="151"/>
      <c r="M24670" s="160"/>
    </row>
    <row r="24671" spans="2:13" x14ac:dyDescent="0.25">
      <c r="B24671" s="151"/>
      <c r="M24671" s="160"/>
    </row>
    <row r="24672" spans="2:13" x14ac:dyDescent="0.25">
      <c r="B24672" s="151"/>
      <c r="M24672" s="160"/>
    </row>
    <row r="24673" spans="2:13" x14ac:dyDescent="0.25">
      <c r="B24673" s="151"/>
      <c r="M24673" s="160"/>
    </row>
    <row r="24674" spans="2:13" x14ac:dyDescent="0.25">
      <c r="B24674" s="151"/>
      <c r="M24674" s="160"/>
    </row>
    <row r="24675" spans="2:13" x14ac:dyDescent="0.25">
      <c r="B24675" s="151"/>
      <c r="M24675" s="160"/>
    </row>
    <row r="24676" spans="2:13" x14ac:dyDescent="0.25">
      <c r="B24676" s="151"/>
      <c r="M24676" s="160"/>
    </row>
    <row r="24677" spans="2:13" x14ac:dyDescent="0.25">
      <c r="B24677" s="151"/>
      <c r="M24677" s="160"/>
    </row>
    <row r="24678" spans="2:13" x14ac:dyDescent="0.25">
      <c r="B24678" s="151"/>
      <c r="M24678" s="160"/>
    </row>
    <row r="24679" spans="2:13" x14ac:dyDescent="0.25">
      <c r="B24679" s="151"/>
      <c r="M24679" s="160"/>
    </row>
    <row r="24680" spans="2:13" x14ac:dyDescent="0.25">
      <c r="B24680" s="151"/>
      <c r="M24680" s="160"/>
    </row>
    <row r="24681" spans="2:13" x14ac:dyDescent="0.25">
      <c r="B24681" s="151"/>
      <c r="M24681" s="160"/>
    </row>
    <row r="24682" spans="2:13" x14ac:dyDescent="0.25">
      <c r="B24682" s="151"/>
      <c r="M24682" s="160"/>
    </row>
    <row r="24683" spans="2:13" x14ac:dyDescent="0.25">
      <c r="B24683" s="151"/>
      <c r="M24683" s="160"/>
    </row>
    <row r="24684" spans="2:13" x14ac:dyDescent="0.25">
      <c r="B24684" s="151"/>
      <c r="M24684" s="160"/>
    </row>
    <row r="24685" spans="2:13" x14ac:dyDescent="0.25">
      <c r="B24685" s="151"/>
      <c r="M24685" s="160"/>
    </row>
    <row r="24686" spans="2:13" x14ac:dyDescent="0.25">
      <c r="B24686" s="151"/>
      <c r="M24686" s="160"/>
    </row>
    <row r="24687" spans="2:13" x14ac:dyDescent="0.25">
      <c r="B24687" s="151"/>
      <c r="M24687" s="160"/>
    </row>
    <row r="24688" spans="2:13" x14ac:dyDescent="0.25">
      <c r="B24688" s="151"/>
      <c r="M24688" s="160"/>
    </row>
    <row r="24689" spans="2:13" x14ac:dyDescent="0.25">
      <c r="B24689" s="151"/>
      <c r="M24689" s="160"/>
    </row>
    <row r="24690" spans="2:13" x14ac:dyDescent="0.25">
      <c r="B24690" s="151"/>
      <c r="M24690" s="160"/>
    </row>
    <row r="24691" spans="2:13" x14ac:dyDescent="0.25">
      <c r="B24691" s="151"/>
      <c r="M24691" s="160"/>
    </row>
    <row r="24692" spans="2:13" x14ac:dyDescent="0.25">
      <c r="B24692" s="151"/>
      <c r="M24692" s="160"/>
    </row>
    <row r="24693" spans="2:13" x14ac:dyDescent="0.25">
      <c r="B24693" s="151"/>
      <c r="M24693" s="160"/>
    </row>
    <row r="24694" spans="2:13" x14ac:dyDescent="0.25">
      <c r="B24694" s="151"/>
      <c r="M24694" s="160"/>
    </row>
    <row r="24695" spans="2:13" x14ac:dyDescent="0.25">
      <c r="B24695" s="151"/>
      <c r="M24695" s="160"/>
    </row>
    <row r="24696" spans="2:13" x14ac:dyDescent="0.25">
      <c r="B24696" s="151"/>
      <c r="M24696" s="160"/>
    </row>
    <row r="24697" spans="2:13" x14ac:dyDescent="0.25">
      <c r="B24697" s="151"/>
      <c r="M24697" s="160"/>
    </row>
    <row r="24698" spans="2:13" x14ac:dyDescent="0.25">
      <c r="B24698" s="151"/>
      <c r="M24698" s="160"/>
    </row>
    <row r="24699" spans="2:13" x14ac:dyDescent="0.25">
      <c r="B24699" s="151"/>
      <c r="M24699" s="160"/>
    </row>
    <row r="24700" spans="2:13" x14ac:dyDescent="0.25">
      <c r="B24700" s="151"/>
      <c r="M24700" s="160"/>
    </row>
    <row r="24701" spans="2:13" x14ac:dyDescent="0.25">
      <c r="B24701" s="151"/>
      <c r="M24701" s="160"/>
    </row>
    <row r="24702" spans="2:13" x14ac:dyDescent="0.25">
      <c r="B24702" s="151"/>
      <c r="M24702" s="160"/>
    </row>
    <row r="24703" spans="2:13" x14ac:dyDescent="0.25">
      <c r="B24703" s="151"/>
      <c r="M24703" s="160"/>
    </row>
    <row r="24704" spans="2:13" x14ac:dyDescent="0.25">
      <c r="B24704" s="151"/>
      <c r="M24704" s="160"/>
    </row>
    <row r="24705" spans="2:13" x14ac:dyDescent="0.25">
      <c r="B24705" s="151"/>
      <c r="M24705" s="160"/>
    </row>
    <row r="24706" spans="2:13" x14ac:dyDescent="0.25">
      <c r="B24706" s="151"/>
      <c r="M24706" s="160"/>
    </row>
    <row r="24707" spans="2:13" x14ac:dyDescent="0.25">
      <c r="B24707" s="151"/>
      <c r="M24707" s="160"/>
    </row>
    <row r="24708" spans="2:13" x14ac:dyDescent="0.25">
      <c r="B24708" s="151"/>
      <c r="M24708" s="160"/>
    </row>
    <row r="24709" spans="2:13" x14ac:dyDescent="0.25">
      <c r="B24709" s="151"/>
      <c r="M24709" s="160"/>
    </row>
    <row r="24710" spans="2:13" x14ac:dyDescent="0.25">
      <c r="B24710" s="151"/>
      <c r="M24710" s="160"/>
    </row>
    <row r="24711" spans="2:13" x14ac:dyDescent="0.25">
      <c r="B24711" s="151"/>
      <c r="M24711" s="160"/>
    </row>
    <row r="24712" spans="2:13" x14ac:dyDescent="0.25">
      <c r="B24712" s="151"/>
      <c r="M24712" s="160"/>
    </row>
    <row r="24713" spans="2:13" x14ac:dyDescent="0.25">
      <c r="B24713" s="151"/>
      <c r="M24713" s="160"/>
    </row>
    <row r="24714" spans="2:13" x14ac:dyDescent="0.25">
      <c r="B24714" s="151"/>
      <c r="M24714" s="160"/>
    </row>
    <row r="24715" spans="2:13" x14ac:dyDescent="0.25">
      <c r="B24715" s="151"/>
      <c r="M24715" s="160"/>
    </row>
    <row r="24716" spans="2:13" x14ac:dyDescent="0.25">
      <c r="B24716" s="151"/>
      <c r="M24716" s="160"/>
    </row>
    <row r="24717" spans="2:13" x14ac:dyDescent="0.25">
      <c r="B24717" s="151"/>
      <c r="M24717" s="160"/>
    </row>
    <row r="24718" spans="2:13" x14ac:dyDescent="0.25">
      <c r="B24718" s="151"/>
      <c r="M24718" s="160"/>
    </row>
    <row r="24719" spans="2:13" x14ac:dyDescent="0.25">
      <c r="B24719" s="151"/>
      <c r="M24719" s="160"/>
    </row>
    <row r="24720" spans="2:13" x14ac:dyDescent="0.25">
      <c r="B24720" s="151"/>
      <c r="M24720" s="160"/>
    </row>
    <row r="24721" spans="2:13" x14ac:dyDescent="0.25">
      <c r="B24721" s="151"/>
      <c r="M24721" s="160"/>
    </row>
    <row r="24722" spans="2:13" x14ac:dyDescent="0.25">
      <c r="B24722" s="151"/>
      <c r="M24722" s="160"/>
    </row>
    <row r="24723" spans="2:13" x14ac:dyDescent="0.25">
      <c r="B24723" s="151"/>
      <c r="M24723" s="160"/>
    </row>
    <row r="24724" spans="2:13" x14ac:dyDescent="0.25">
      <c r="B24724" s="151"/>
      <c r="M24724" s="160"/>
    </row>
    <row r="24725" spans="2:13" x14ac:dyDescent="0.25">
      <c r="B24725" s="151"/>
      <c r="M24725" s="160"/>
    </row>
    <row r="24726" spans="2:13" x14ac:dyDescent="0.25">
      <c r="B24726" s="151"/>
      <c r="M24726" s="160"/>
    </row>
    <row r="24727" spans="2:13" x14ac:dyDescent="0.25">
      <c r="B24727" s="151"/>
      <c r="M24727" s="160"/>
    </row>
    <row r="24728" spans="2:13" x14ac:dyDescent="0.25">
      <c r="B24728" s="151"/>
      <c r="M24728" s="160"/>
    </row>
    <row r="24729" spans="2:13" x14ac:dyDescent="0.25">
      <c r="B24729" s="151"/>
      <c r="M24729" s="160"/>
    </row>
    <row r="24730" spans="2:13" x14ac:dyDescent="0.25">
      <c r="B24730" s="151"/>
      <c r="M24730" s="160"/>
    </row>
    <row r="24731" spans="2:13" x14ac:dyDescent="0.25">
      <c r="B24731" s="151"/>
      <c r="M24731" s="160"/>
    </row>
    <row r="24732" spans="2:13" x14ac:dyDescent="0.25">
      <c r="B24732" s="151"/>
      <c r="M24732" s="160"/>
    </row>
    <row r="24733" spans="2:13" x14ac:dyDescent="0.25">
      <c r="B24733" s="151"/>
      <c r="M24733" s="160"/>
    </row>
    <row r="24734" spans="2:13" x14ac:dyDescent="0.25">
      <c r="B24734" s="151"/>
      <c r="M24734" s="160"/>
    </row>
    <row r="24735" spans="2:13" x14ac:dyDescent="0.25">
      <c r="B24735" s="151"/>
      <c r="M24735" s="160"/>
    </row>
    <row r="24736" spans="2:13" x14ac:dyDescent="0.25">
      <c r="B24736" s="151"/>
      <c r="M24736" s="160"/>
    </row>
    <row r="24737" spans="2:13" x14ac:dyDescent="0.25">
      <c r="B24737" s="151"/>
      <c r="M24737" s="160"/>
    </row>
    <row r="24738" spans="2:13" x14ac:dyDescent="0.25">
      <c r="B24738" s="151"/>
      <c r="M24738" s="160"/>
    </row>
    <row r="24739" spans="2:13" x14ac:dyDescent="0.25">
      <c r="B24739" s="151"/>
      <c r="M24739" s="160"/>
    </row>
    <row r="24740" spans="2:13" x14ac:dyDescent="0.25">
      <c r="B24740" s="151"/>
      <c r="M24740" s="160"/>
    </row>
    <row r="24741" spans="2:13" x14ac:dyDescent="0.25">
      <c r="B24741" s="151"/>
      <c r="M24741" s="160"/>
    </row>
    <row r="24742" spans="2:13" x14ac:dyDescent="0.25">
      <c r="B24742" s="151"/>
      <c r="M24742" s="160"/>
    </row>
    <row r="24743" spans="2:13" x14ac:dyDescent="0.25">
      <c r="B24743" s="151"/>
      <c r="M24743" s="160"/>
    </row>
    <row r="24744" spans="2:13" x14ac:dyDescent="0.25">
      <c r="B24744" s="151"/>
      <c r="M24744" s="160"/>
    </row>
    <row r="24745" spans="2:13" x14ac:dyDescent="0.25">
      <c r="B24745" s="151"/>
      <c r="M24745" s="160"/>
    </row>
    <row r="24746" spans="2:13" x14ac:dyDescent="0.25">
      <c r="B24746" s="151"/>
      <c r="M24746" s="160"/>
    </row>
    <row r="24747" spans="2:13" x14ac:dyDescent="0.25">
      <c r="B24747" s="151"/>
      <c r="M24747" s="160"/>
    </row>
    <row r="24748" spans="2:13" x14ac:dyDescent="0.25">
      <c r="B24748" s="151"/>
      <c r="M24748" s="160"/>
    </row>
    <row r="24749" spans="2:13" x14ac:dyDescent="0.25">
      <c r="B24749" s="151"/>
      <c r="M24749" s="160"/>
    </row>
    <row r="24750" spans="2:13" x14ac:dyDescent="0.25">
      <c r="B24750" s="151"/>
      <c r="M24750" s="160"/>
    </row>
    <row r="24751" spans="2:13" x14ac:dyDescent="0.25">
      <c r="B24751" s="151"/>
      <c r="M24751" s="160"/>
    </row>
    <row r="24752" spans="2:13" x14ac:dyDescent="0.25">
      <c r="B24752" s="151"/>
      <c r="M24752" s="160"/>
    </row>
    <row r="24753" spans="2:13" x14ac:dyDescent="0.25">
      <c r="B24753" s="151"/>
      <c r="M24753" s="160"/>
    </row>
    <row r="24754" spans="2:13" x14ac:dyDescent="0.25">
      <c r="B24754" s="151"/>
      <c r="M24754" s="160"/>
    </row>
    <row r="24755" spans="2:13" x14ac:dyDescent="0.25">
      <c r="B24755" s="151"/>
      <c r="M24755" s="160"/>
    </row>
    <row r="24756" spans="2:13" x14ac:dyDescent="0.25">
      <c r="B24756" s="151"/>
      <c r="M24756" s="160"/>
    </row>
    <row r="24757" spans="2:13" x14ac:dyDescent="0.25">
      <c r="B24757" s="151"/>
      <c r="M24757" s="160"/>
    </row>
    <row r="24758" spans="2:13" x14ac:dyDescent="0.25">
      <c r="B24758" s="151"/>
      <c r="M24758" s="160"/>
    </row>
    <row r="24759" spans="2:13" x14ac:dyDescent="0.25">
      <c r="B24759" s="151"/>
      <c r="M24759" s="160"/>
    </row>
    <row r="24760" spans="2:13" x14ac:dyDescent="0.25">
      <c r="B24760" s="151"/>
      <c r="M24760" s="160"/>
    </row>
    <row r="24761" spans="2:13" x14ac:dyDescent="0.25">
      <c r="B24761" s="151"/>
      <c r="M24761" s="160"/>
    </row>
    <row r="24762" spans="2:13" x14ac:dyDescent="0.25">
      <c r="B24762" s="151"/>
      <c r="M24762" s="160"/>
    </row>
    <row r="24763" spans="2:13" x14ac:dyDescent="0.25">
      <c r="B24763" s="151"/>
      <c r="M24763" s="160"/>
    </row>
    <row r="24764" spans="2:13" x14ac:dyDescent="0.25">
      <c r="B24764" s="151"/>
      <c r="M24764" s="160"/>
    </row>
    <row r="24765" spans="2:13" x14ac:dyDescent="0.25">
      <c r="B24765" s="151"/>
      <c r="M24765" s="160"/>
    </row>
    <row r="24766" spans="2:13" x14ac:dyDescent="0.25">
      <c r="B24766" s="151"/>
      <c r="M24766" s="160"/>
    </row>
    <row r="24767" spans="2:13" x14ac:dyDescent="0.25">
      <c r="B24767" s="151"/>
      <c r="M24767" s="160"/>
    </row>
    <row r="24768" spans="2:13" x14ac:dyDescent="0.25">
      <c r="B24768" s="151"/>
      <c r="M24768" s="160"/>
    </row>
    <row r="24769" spans="2:13" x14ac:dyDescent="0.25">
      <c r="B24769" s="151"/>
      <c r="M24769" s="160"/>
    </row>
    <row r="24770" spans="2:13" x14ac:dyDescent="0.25">
      <c r="B24770" s="151"/>
      <c r="M24770" s="160"/>
    </row>
    <row r="24771" spans="2:13" x14ac:dyDescent="0.25">
      <c r="B24771" s="151"/>
      <c r="M24771" s="160"/>
    </row>
    <row r="24772" spans="2:13" x14ac:dyDescent="0.25">
      <c r="B24772" s="151"/>
      <c r="M24772" s="160"/>
    </row>
    <row r="24773" spans="2:13" x14ac:dyDescent="0.25">
      <c r="B24773" s="151"/>
      <c r="M24773" s="160"/>
    </row>
    <row r="24774" spans="2:13" x14ac:dyDescent="0.25">
      <c r="B24774" s="151"/>
      <c r="M24774" s="160"/>
    </row>
    <row r="24775" spans="2:13" x14ac:dyDescent="0.25">
      <c r="B24775" s="151"/>
      <c r="M24775" s="160"/>
    </row>
    <row r="24776" spans="2:13" x14ac:dyDescent="0.25">
      <c r="B24776" s="151"/>
      <c r="M24776" s="160"/>
    </row>
    <row r="24777" spans="2:13" x14ac:dyDescent="0.25">
      <c r="B24777" s="151"/>
      <c r="M24777" s="160"/>
    </row>
    <row r="24778" spans="2:13" x14ac:dyDescent="0.25">
      <c r="B24778" s="151"/>
      <c r="M24778" s="160"/>
    </row>
    <row r="24779" spans="2:13" x14ac:dyDescent="0.25">
      <c r="B24779" s="151"/>
      <c r="M24779" s="160"/>
    </row>
    <row r="24780" spans="2:13" x14ac:dyDescent="0.25">
      <c r="B24780" s="151"/>
      <c r="M24780" s="160"/>
    </row>
    <row r="24781" spans="2:13" x14ac:dyDescent="0.25">
      <c r="B24781" s="151"/>
      <c r="M24781" s="160"/>
    </row>
    <row r="24782" spans="2:13" x14ac:dyDescent="0.25">
      <c r="B24782" s="151"/>
      <c r="M24782" s="160"/>
    </row>
    <row r="24783" spans="2:13" x14ac:dyDescent="0.25">
      <c r="B24783" s="151"/>
      <c r="M24783" s="160"/>
    </row>
    <row r="24784" spans="2:13" x14ac:dyDescent="0.25">
      <c r="B24784" s="151"/>
      <c r="M24784" s="160"/>
    </row>
    <row r="24785" spans="2:13" x14ac:dyDescent="0.25">
      <c r="B24785" s="151"/>
      <c r="M24785" s="160"/>
    </row>
    <row r="24786" spans="2:13" x14ac:dyDescent="0.25">
      <c r="B24786" s="151"/>
      <c r="M24786" s="160"/>
    </row>
    <row r="24787" spans="2:13" x14ac:dyDescent="0.25">
      <c r="B24787" s="151"/>
      <c r="M24787" s="160"/>
    </row>
    <row r="24788" spans="2:13" x14ac:dyDescent="0.25">
      <c r="B24788" s="151"/>
      <c r="M24788" s="160"/>
    </row>
    <row r="24789" spans="2:13" x14ac:dyDescent="0.25">
      <c r="B24789" s="151"/>
      <c r="M24789" s="160"/>
    </row>
    <row r="24790" spans="2:13" x14ac:dyDescent="0.25">
      <c r="B24790" s="151"/>
      <c r="M24790" s="160"/>
    </row>
    <row r="24791" spans="2:13" x14ac:dyDescent="0.25">
      <c r="B24791" s="151"/>
      <c r="M24791" s="160"/>
    </row>
    <row r="24792" spans="2:13" x14ac:dyDescent="0.25">
      <c r="B24792" s="151"/>
      <c r="M24792" s="160"/>
    </row>
    <row r="24793" spans="2:13" x14ac:dyDescent="0.25">
      <c r="B24793" s="151"/>
      <c r="M24793" s="160"/>
    </row>
    <row r="24794" spans="2:13" x14ac:dyDescent="0.25">
      <c r="B24794" s="151"/>
      <c r="M24794" s="160"/>
    </row>
    <row r="24795" spans="2:13" x14ac:dyDescent="0.25">
      <c r="B24795" s="151"/>
      <c r="M24795" s="160"/>
    </row>
    <row r="24796" spans="2:13" x14ac:dyDescent="0.25">
      <c r="B24796" s="151"/>
      <c r="M24796" s="160"/>
    </row>
    <row r="24797" spans="2:13" x14ac:dyDescent="0.25">
      <c r="B24797" s="151"/>
      <c r="M24797" s="160"/>
    </row>
    <row r="24798" spans="2:13" x14ac:dyDescent="0.25">
      <c r="B24798" s="151"/>
      <c r="M24798" s="160"/>
    </row>
    <row r="24799" spans="2:13" x14ac:dyDescent="0.25">
      <c r="B24799" s="151"/>
      <c r="M24799" s="160"/>
    </row>
    <row r="24800" spans="2:13" x14ac:dyDescent="0.25">
      <c r="B24800" s="151"/>
      <c r="M24800" s="160"/>
    </row>
    <row r="24801" spans="2:13" x14ac:dyDescent="0.25">
      <c r="B24801" s="151"/>
      <c r="M24801" s="160"/>
    </row>
    <row r="24802" spans="2:13" x14ac:dyDescent="0.25">
      <c r="B24802" s="151"/>
      <c r="M24802" s="160"/>
    </row>
    <row r="24803" spans="2:13" x14ac:dyDescent="0.25">
      <c r="B24803" s="151"/>
      <c r="M24803" s="160"/>
    </row>
    <row r="24804" spans="2:13" x14ac:dyDescent="0.25">
      <c r="B24804" s="151"/>
      <c r="M24804" s="160"/>
    </row>
    <row r="24805" spans="2:13" x14ac:dyDescent="0.25">
      <c r="B24805" s="151"/>
      <c r="M24805" s="160"/>
    </row>
    <row r="24806" spans="2:13" x14ac:dyDescent="0.25">
      <c r="B24806" s="151"/>
      <c r="M24806" s="160"/>
    </row>
    <row r="24807" spans="2:13" x14ac:dyDescent="0.25">
      <c r="B24807" s="151"/>
      <c r="M24807" s="160"/>
    </row>
    <row r="24808" spans="2:13" x14ac:dyDescent="0.25">
      <c r="B24808" s="151"/>
      <c r="M24808" s="160"/>
    </row>
    <row r="24809" spans="2:13" x14ac:dyDescent="0.25">
      <c r="B24809" s="151"/>
      <c r="M24809" s="160"/>
    </row>
    <row r="24810" spans="2:13" x14ac:dyDescent="0.25">
      <c r="B24810" s="151"/>
      <c r="M24810" s="160"/>
    </row>
    <row r="24811" spans="2:13" x14ac:dyDescent="0.25">
      <c r="B24811" s="151"/>
      <c r="M24811" s="160"/>
    </row>
    <row r="24812" spans="2:13" x14ac:dyDescent="0.25">
      <c r="B24812" s="151"/>
      <c r="M24812" s="160"/>
    </row>
    <row r="24813" spans="2:13" x14ac:dyDescent="0.25">
      <c r="B24813" s="151"/>
      <c r="M24813" s="160"/>
    </row>
    <row r="24814" spans="2:13" x14ac:dyDescent="0.25">
      <c r="B24814" s="151"/>
      <c r="M24814" s="160"/>
    </row>
    <row r="24815" spans="2:13" x14ac:dyDescent="0.25">
      <c r="B24815" s="151"/>
      <c r="M24815" s="160"/>
    </row>
    <row r="24816" spans="2:13" x14ac:dyDescent="0.25">
      <c r="B24816" s="151"/>
      <c r="M24816" s="160"/>
    </row>
    <row r="24817" spans="2:13" x14ac:dyDescent="0.25">
      <c r="B24817" s="151"/>
      <c r="M24817" s="160"/>
    </row>
    <row r="24818" spans="2:13" x14ac:dyDescent="0.25">
      <c r="B24818" s="151"/>
      <c r="M24818" s="160"/>
    </row>
    <row r="24819" spans="2:13" x14ac:dyDescent="0.25">
      <c r="B24819" s="151"/>
      <c r="M24819" s="160"/>
    </row>
    <row r="24820" spans="2:13" x14ac:dyDescent="0.25">
      <c r="B24820" s="151"/>
      <c r="M24820" s="160"/>
    </row>
    <row r="24821" spans="2:13" x14ac:dyDescent="0.25">
      <c r="B24821" s="151"/>
      <c r="M24821" s="160"/>
    </row>
    <row r="24822" spans="2:13" x14ac:dyDescent="0.25">
      <c r="B24822" s="151"/>
      <c r="M24822" s="160"/>
    </row>
    <row r="24823" spans="2:13" x14ac:dyDescent="0.25">
      <c r="B24823" s="151"/>
      <c r="M24823" s="160"/>
    </row>
    <row r="24824" spans="2:13" x14ac:dyDescent="0.25">
      <c r="B24824" s="151"/>
      <c r="M24824" s="160"/>
    </row>
    <row r="24825" spans="2:13" x14ac:dyDescent="0.25">
      <c r="B24825" s="151"/>
      <c r="M24825" s="160"/>
    </row>
    <row r="24826" spans="2:13" x14ac:dyDescent="0.25">
      <c r="B24826" s="151"/>
      <c r="M24826" s="160"/>
    </row>
    <row r="24827" spans="2:13" x14ac:dyDescent="0.25">
      <c r="B24827" s="151"/>
      <c r="M24827" s="160"/>
    </row>
    <row r="24828" spans="2:13" x14ac:dyDescent="0.25">
      <c r="B24828" s="151"/>
      <c r="M24828" s="160"/>
    </row>
    <row r="24829" spans="2:13" x14ac:dyDescent="0.25">
      <c r="B24829" s="151"/>
      <c r="M24829" s="160"/>
    </row>
    <row r="24830" spans="2:13" x14ac:dyDescent="0.25">
      <c r="B24830" s="151"/>
      <c r="M24830" s="160"/>
    </row>
    <row r="24831" spans="2:13" x14ac:dyDescent="0.25">
      <c r="B24831" s="151"/>
      <c r="M24831" s="160"/>
    </row>
    <row r="24832" spans="2:13" x14ac:dyDescent="0.25">
      <c r="B24832" s="151"/>
      <c r="M24832" s="160"/>
    </row>
    <row r="24833" spans="2:13" x14ac:dyDescent="0.25">
      <c r="B24833" s="151"/>
      <c r="M24833" s="160"/>
    </row>
    <row r="24834" spans="2:13" x14ac:dyDescent="0.25">
      <c r="B24834" s="151"/>
      <c r="M24834" s="160"/>
    </row>
    <row r="24835" spans="2:13" x14ac:dyDescent="0.25">
      <c r="B24835" s="151"/>
      <c r="M24835" s="160"/>
    </row>
    <row r="24836" spans="2:13" x14ac:dyDescent="0.25">
      <c r="B24836" s="151"/>
      <c r="M24836" s="160"/>
    </row>
    <row r="24837" spans="2:13" x14ac:dyDescent="0.25">
      <c r="B24837" s="151"/>
      <c r="M24837" s="160"/>
    </row>
    <row r="24838" spans="2:13" x14ac:dyDescent="0.25">
      <c r="B24838" s="151"/>
      <c r="M24838" s="160"/>
    </row>
    <row r="24839" spans="2:13" x14ac:dyDescent="0.25">
      <c r="B24839" s="151"/>
      <c r="M24839" s="160"/>
    </row>
    <row r="24840" spans="2:13" x14ac:dyDescent="0.25">
      <c r="B24840" s="151"/>
      <c r="M24840" s="160"/>
    </row>
    <row r="24841" spans="2:13" x14ac:dyDescent="0.25">
      <c r="B24841" s="151"/>
      <c r="M24841" s="160"/>
    </row>
    <row r="24842" spans="2:13" x14ac:dyDescent="0.25">
      <c r="B24842" s="151"/>
      <c r="M24842" s="160"/>
    </row>
    <row r="24843" spans="2:13" x14ac:dyDescent="0.25">
      <c r="B24843" s="151"/>
      <c r="M24843" s="160"/>
    </row>
    <row r="24844" spans="2:13" x14ac:dyDescent="0.25">
      <c r="B24844" s="151"/>
      <c r="M24844" s="160"/>
    </row>
    <row r="24845" spans="2:13" x14ac:dyDescent="0.25">
      <c r="B24845" s="151"/>
      <c r="M24845" s="160"/>
    </row>
    <row r="24846" spans="2:13" x14ac:dyDescent="0.25">
      <c r="B24846" s="151"/>
      <c r="M24846" s="160"/>
    </row>
    <row r="24847" spans="2:13" x14ac:dyDescent="0.25">
      <c r="B24847" s="151"/>
      <c r="M24847" s="160"/>
    </row>
    <row r="24848" spans="2:13" x14ac:dyDescent="0.25">
      <c r="B24848" s="151"/>
      <c r="M24848" s="160"/>
    </row>
    <row r="24849" spans="2:13" x14ac:dyDescent="0.25">
      <c r="B24849" s="151"/>
      <c r="M24849" s="160"/>
    </row>
    <row r="24850" spans="2:13" x14ac:dyDescent="0.25">
      <c r="B24850" s="151"/>
      <c r="M24850" s="160"/>
    </row>
    <row r="24851" spans="2:13" x14ac:dyDescent="0.25">
      <c r="B24851" s="151"/>
      <c r="M24851" s="160"/>
    </row>
    <row r="24852" spans="2:13" x14ac:dyDescent="0.25">
      <c r="B24852" s="151"/>
      <c r="M24852" s="160"/>
    </row>
    <row r="24853" spans="2:13" x14ac:dyDescent="0.25">
      <c r="B24853" s="151"/>
      <c r="M24853" s="160"/>
    </row>
    <row r="24854" spans="2:13" x14ac:dyDescent="0.25">
      <c r="B24854" s="151"/>
      <c r="M24854" s="160"/>
    </row>
    <row r="24855" spans="2:13" x14ac:dyDescent="0.25">
      <c r="B24855" s="151"/>
      <c r="M24855" s="160"/>
    </row>
    <row r="24856" spans="2:13" x14ac:dyDescent="0.25">
      <c r="B24856" s="151"/>
      <c r="M24856" s="160"/>
    </row>
    <row r="24857" spans="2:13" x14ac:dyDescent="0.25">
      <c r="B24857" s="151"/>
      <c r="M24857" s="160"/>
    </row>
    <row r="24858" spans="2:13" x14ac:dyDescent="0.25">
      <c r="B24858" s="151"/>
      <c r="M24858" s="160"/>
    </row>
    <row r="24859" spans="2:13" x14ac:dyDescent="0.25">
      <c r="B24859" s="151"/>
      <c r="M24859" s="160"/>
    </row>
    <row r="24860" spans="2:13" x14ac:dyDescent="0.25">
      <c r="B24860" s="151"/>
      <c r="M24860" s="160"/>
    </row>
    <row r="24861" spans="2:13" x14ac:dyDescent="0.25">
      <c r="B24861" s="151"/>
      <c r="M24861" s="160"/>
    </row>
    <row r="24862" spans="2:13" x14ac:dyDescent="0.25">
      <c r="B24862" s="151"/>
      <c r="M24862" s="160"/>
    </row>
    <row r="24863" spans="2:13" x14ac:dyDescent="0.25">
      <c r="B24863" s="151"/>
      <c r="M24863" s="160"/>
    </row>
    <row r="24864" spans="2:13" x14ac:dyDescent="0.25">
      <c r="B24864" s="151"/>
      <c r="M24864" s="160"/>
    </row>
    <row r="24865" spans="2:13" x14ac:dyDescent="0.25">
      <c r="B24865" s="151"/>
      <c r="M24865" s="160"/>
    </row>
    <row r="24866" spans="2:13" x14ac:dyDescent="0.25">
      <c r="B24866" s="151"/>
      <c r="M24866" s="160"/>
    </row>
    <row r="24867" spans="2:13" x14ac:dyDescent="0.25">
      <c r="B24867" s="151"/>
      <c r="M24867" s="160"/>
    </row>
    <row r="24868" spans="2:13" x14ac:dyDescent="0.25">
      <c r="B24868" s="151"/>
      <c r="M24868" s="160"/>
    </row>
    <row r="24869" spans="2:13" x14ac:dyDescent="0.25">
      <c r="B24869" s="151"/>
      <c r="M24869" s="160"/>
    </row>
    <row r="24870" spans="2:13" x14ac:dyDescent="0.25">
      <c r="B24870" s="151"/>
      <c r="M24870" s="160"/>
    </row>
    <row r="24871" spans="2:13" x14ac:dyDescent="0.25">
      <c r="B24871" s="151"/>
      <c r="M24871" s="160"/>
    </row>
    <row r="24872" spans="2:13" x14ac:dyDescent="0.25">
      <c r="B24872" s="151"/>
      <c r="M24872" s="160"/>
    </row>
    <row r="24873" spans="2:13" x14ac:dyDescent="0.25">
      <c r="B24873" s="151"/>
      <c r="M24873" s="160"/>
    </row>
    <row r="24874" spans="2:13" x14ac:dyDescent="0.25">
      <c r="B24874" s="151"/>
      <c r="M24874" s="160"/>
    </row>
    <row r="24875" spans="2:13" x14ac:dyDescent="0.25">
      <c r="B24875" s="151"/>
      <c r="M24875" s="160"/>
    </row>
    <row r="24876" spans="2:13" x14ac:dyDescent="0.25">
      <c r="B24876" s="151"/>
      <c r="M24876" s="160"/>
    </row>
    <row r="24877" spans="2:13" x14ac:dyDescent="0.25">
      <c r="B24877" s="151"/>
      <c r="M24877" s="160"/>
    </row>
    <row r="24878" spans="2:13" x14ac:dyDescent="0.25">
      <c r="B24878" s="151"/>
      <c r="M24878" s="160"/>
    </row>
    <row r="24879" spans="2:13" x14ac:dyDescent="0.25">
      <c r="B24879" s="151"/>
      <c r="M24879" s="160"/>
    </row>
    <row r="24880" spans="2:13" x14ac:dyDescent="0.25">
      <c r="B24880" s="151"/>
      <c r="M24880" s="160"/>
    </row>
    <row r="24881" spans="2:13" x14ac:dyDescent="0.25">
      <c r="B24881" s="151"/>
      <c r="M24881" s="160"/>
    </row>
    <row r="24882" spans="2:13" x14ac:dyDescent="0.25">
      <c r="B24882" s="151"/>
      <c r="M24882" s="160"/>
    </row>
    <row r="24883" spans="2:13" x14ac:dyDescent="0.25">
      <c r="B24883" s="151"/>
      <c r="M24883" s="160"/>
    </row>
    <row r="24884" spans="2:13" x14ac:dyDescent="0.25">
      <c r="B24884" s="151"/>
      <c r="M24884" s="160"/>
    </row>
    <row r="24885" spans="2:13" x14ac:dyDescent="0.25">
      <c r="B24885" s="151"/>
      <c r="M24885" s="160"/>
    </row>
    <row r="24886" spans="2:13" x14ac:dyDescent="0.25">
      <c r="B24886" s="151"/>
      <c r="M24886" s="160"/>
    </row>
    <row r="24887" spans="2:13" x14ac:dyDescent="0.25">
      <c r="B24887" s="151"/>
      <c r="M24887" s="160"/>
    </row>
    <row r="24888" spans="2:13" x14ac:dyDescent="0.25">
      <c r="B24888" s="151"/>
      <c r="M24888" s="160"/>
    </row>
    <row r="24889" spans="2:13" x14ac:dyDescent="0.25">
      <c r="B24889" s="151"/>
      <c r="M24889" s="160"/>
    </row>
    <row r="24890" spans="2:13" x14ac:dyDescent="0.25">
      <c r="B24890" s="151"/>
      <c r="M24890" s="160"/>
    </row>
    <row r="24891" spans="2:13" x14ac:dyDescent="0.25">
      <c r="B24891" s="151"/>
      <c r="M24891" s="160"/>
    </row>
    <row r="24892" spans="2:13" x14ac:dyDescent="0.25">
      <c r="B24892" s="151"/>
      <c r="M24892" s="160"/>
    </row>
    <row r="24893" spans="2:13" x14ac:dyDescent="0.25">
      <c r="B24893" s="151"/>
      <c r="M24893" s="160"/>
    </row>
    <row r="24894" spans="2:13" x14ac:dyDescent="0.25">
      <c r="B24894" s="151"/>
      <c r="M24894" s="160"/>
    </row>
    <row r="24895" spans="2:13" x14ac:dyDescent="0.25">
      <c r="B24895" s="151"/>
      <c r="M24895" s="160"/>
    </row>
    <row r="24896" spans="2:13" x14ac:dyDescent="0.25">
      <c r="B24896" s="151"/>
      <c r="M24896" s="160"/>
    </row>
    <row r="24897" spans="2:13" x14ac:dyDescent="0.25">
      <c r="B24897" s="151"/>
      <c r="M24897" s="160"/>
    </row>
    <row r="24898" spans="2:13" x14ac:dyDescent="0.25">
      <c r="B24898" s="151"/>
      <c r="M24898" s="160"/>
    </row>
    <row r="24899" spans="2:13" x14ac:dyDescent="0.25">
      <c r="B24899" s="151"/>
      <c r="M24899" s="160"/>
    </row>
    <row r="24900" spans="2:13" x14ac:dyDescent="0.25">
      <c r="B24900" s="151"/>
      <c r="M24900" s="160"/>
    </row>
    <row r="24901" spans="2:13" x14ac:dyDescent="0.25">
      <c r="B24901" s="151"/>
      <c r="M24901" s="160"/>
    </row>
    <row r="24902" spans="2:13" x14ac:dyDescent="0.25">
      <c r="B24902" s="151"/>
      <c r="M24902" s="160"/>
    </row>
    <row r="24903" spans="2:13" x14ac:dyDescent="0.25">
      <c r="B24903" s="151"/>
      <c r="M24903" s="160"/>
    </row>
    <row r="24904" spans="2:13" x14ac:dyDescent="0.25">
      <c r="B24904" s="151"/>
      <c r="M24904" s="160"/>
    </row>
    <row r="24905" spans="2:13" x14ac:dyDescent="0.25">
      <c r="B24905" s="151"/>
      <c r="M24905" s="160"/>
    </row>
    <row r="24906" spans="2:13" x14ac:dyDescent="0.25">
      <c r="B24906" s="151"/>
      <c r="M24906" s="160"/>
    </row>
    <row r="24907" spans="2:13" x14ac:dyDescent="0.25">
      <c r="B24907" s="151"/>
      <c r="M24907" s="160"/>
    </row>
    <row r="24908" spans="2:13" x14ac:dyDescent="0.25">
      <c r="B24908" s="151"/>
      <c r="M24908" s="160"/>
    </row>
    <row r="24909" spans="2:13" x14ac:dyDescent="0.25">
      <c r="B24909" s="151"/>
      <c r="M24909" s="160"/>
    </row>
    <row r="24910" spans="2:13" x14ac:dyDescent="0.25">
      <c r="B24910" s="151"/>
      <c r="M24910" s="160"/>
    </row>
    <row r="24911" spans="2:13" x14ac:dyDescent="0.25">
      <c r="B24911" s="151"/>
      <c r="M24911" s="160"/>
    </row>
    <row r="24912" spans="2:13" x14ac:dyDescent="0.25">
      <c r="B24912" s="151"/>
      <c r="M24912" s="160"/>
    </row>
    <row r="24913" spans="2:13" x14ac:dyDescent="0.25">
      <c r="B24913" s="151"/>
      <c r="M24913" s="160"/>
    </row>
    <row r="24914" spans="2:13" x14ac:dyDescent="0.25">
      <c r="B24914" s="151"/>
      <c r="M24914" s="160"/>
    </row>
    <row r="24915" spans="2:13" x14ac:dyDescent="0.25">
      <c r="B24915" s="151"/>
      <c r="M24915" s="160"/>
    </row>
    <row r="24916" spans="2:13" x14ac:dyDescent="0.25">
      <c r="B24916" s="151"/>
      <c r="M24916" s="160"/>
    </row>
    <row r="24917" spans="2:13" x14ac:dyDescent="0.25">
      <c r="B24917" s="151"/>
      <c r="M24917" s="160"/>
    </row>
    <row r="24918" spans="2:13" x14ac:dyDescent="0.25">
      <c r="B24918" s="151"/>
      <c r="M24918" s="160"/>
    </row>
    <row r="24919" spans="2:13" x14ac:dyDescent="0.25">
      <c r="B24919" s="151"/>
      <c r="M24919" s="160"/>
    </row>
    <row r="24920" spans="2:13" x14ac:dyDescent="0.25">
      <c r="B24920" s="151"/>
      <c r="M24920" s="160"/>
    </row>
    <row r="24921" spans="2:13" x14ac:dyDescent="0.25">
      <c r="B24921" s="151"/>
      <c r="M24921" s="160"/>
    </row>
    <row r="24922" spans="2:13" x14ac:dyDescent="0.25">
      <c r="B24922" s="151"/>
      <c r="M24922" s="160"/>
    </row>
    <row r="24923" spans="2:13" x14ac:dyDescent="0.25">
      <c r="B24923" s="151"/>
      <c r="M24923" s="160"/>
    </row>
    <row r="24924" spans="2:13" x14ac:dyDescent="0.25">
      <c r="B24924" s="151"/>
      <c r="M24924" s="160"/>
    </row>
    <row r="24925" spans="2:13" x14ac:dyDescent="0.25">
      <c r="B24925" s="151"/>
      <c r="M24925" s="160"/>
    </row>
    <row r="24926" spans="2:13" x14ac:dyDescent="0.25">
      <c r="B24926" s="151"/>
      <c r="M24926" s="160"/>
    </row>
    <row r="24927" spans="2:13" x14ac:dyDescent="0.25">
      <c r="B24927" s="151"/>
      <c r="M24927" s="160"/>
    </row>
    <row r="24928" spans="2:13" x14ac:dyDescent="0.25">
      <c r="B24928" s="151"/>
      <c r="M24928" s="160"/>
    </row>
    <row r="24929" spans="2:13" x14ac:dyDescent="0.25">
      <c r="B24929" s="151"/>
      <c r="M24929" s="160"/>
    </row>
    <row r="24930" spans="2:13" x14ac:dyDescent="0.25">
      <c r="B24930" s="151"/>
      <c r="M24930" s="160"/>
    </row>
    <row r="24931" spans="2:13" x14ac:dyDescent="0.25">
      <c r="B24931" s="151"/>
      <c r="M24931" s="160"/>
    </row>
    <row r="24932" spans="2:13" x14ac:dyDescent="0.25">
      <c r="B24932" s="151"/>
      <c r="M24932" s="160"/>
    </row>
    <row r="24933" spans="2:13" x14ac:dyDescent="0.25">
      <c r="B24933" s="151"/>
      <c r="M24933" s="160"/>
    </row>
    <row r="24934" spans="2:13" x14ac:dyDescent="0.25">
      <c r="B24934" s="151"/>
      <c r="M24934" s="160"/>
    </row>
    <row r="24935" spans="2:13" x14ac:dyDescent="0.25">
      <c r="B24935" s="151"/>
      <c r="M24935" s="160"/>
    </row>
    <row r="24936" spans="2:13" x14ac:dyDescent="0.25">
      <c r="B24936" s="151"/>
      <c r="M24936" s="160"/>
    </row>
    <row r="24937" spans="2:13" x14ac:dyDescent="0.25">
      <c r="B24937" s="151"/>
      <c r="M24937" s="160"/>
    </row>
    <row r="24938" spans="2:13" x14ac:dyDescent="0.25">
      <c r="B24938" s="151"/>
      <c r="M24938" s="160"/>
    </row>
    <row r="24939" spans="2:13" x14ac:dyDescent="0.25">
      <c r="B24939" s="151"/>
      <c r="M24939" s="160"/>
    </row>
    <row r="24940" spans="2:13" x14ac:dyDescent="0.25">
      <c r="B24940" s="151"/>
      <c r="M24940" s="160"/>
    </row>
    <row r="24941" spans="2:13" x14ac:dyDescent="0.25">
      <c r="B24941" s="151"/>
      <c r="M24941" s="160"/>
    </row>
    <row r="24942" spans="2:13" x14ac:dyDescent="0.25">
      <c r="B24942" s="151"/>
      <c r="M24942" s="160"/>
    </row>
    <row r="24943" spans="2:13" x14ac:dyDescent="0.25">
      <c r="B24943" s="151"/>
      <c r="M24943" s="160"/>
    </row>
    <row r="24944" spans="2:13" x14ac:dyDescent="0.25">
      <c r="B24944" s="151"/>
      <c r="M24944" s="160"/>
    </row>
    <row r="24945" spans="2:13" x14ac:dyDescent="0.25">
      <c r="B24945" s="151"/>
      <c r="M24945" s="160"/>
    </row>
    <row r="24946" spans="2:13" x14ac:dyDescent="0.25">
      <c r="B24946" s="151"/>
      <c r="M24946" s="160"/>
    </row>
    <row r="24947" spans="2:13" x14ac:dyDescent="0.25">
      <c r="B24947" s="151"/>
      <c r="M24947" s="160"/>
    </row>
    <row r="24948" spans="2:13" x14ac:dyDescent="0.25">
      <c r="B24948" s="151"/>
      <c r="M24948" s="160"/>
    </row>
    <row r="24949" spans="2:13" x14ac:dyDescent="0.25">
      <c r="B24949" s="151"/>
      <c r="M24949" s="160"/>
    </row>
    <row r="24950" spans="2:13" x14ac:dyDescent="0.25">
      <c r="B24950" s="151"/>
      <c r="M24950" s="160"/>
    </row>
    <row r="24951" spans="2:13" x14ac:dyDescent="0.25">
      <c r="B24951" s="151"/>
      <c r="M24951" s="160"/>
    </row>
    <row r="24952" spans="2:13" x14ac:dyDescent="0.25">
      <c r="B24952" s="151"/>
      <c r="M24952" s="160"/>
    </row>
    <row r="24953" spans="2:13" x14ac:dyDescent="0.25">
      <c r="B24953" s="151"/>
      <c r="M24953" s="160"/>
    </row>
    <row r="24954" spans="2:13" x14ac:dyDescent="0.25">
      <c r="B24954" s="151"/>
      <c r="M24954" s="160"/>
    </row>
    <row r="24955" spans="2:13" x14ac:dyDescent="0.25">
      <c r="B24955" s="151"/>
      <c r="M24955" s="160"/>
    </row>
    <row r="24956" spans="2:13" x14ac:dyDescent="0.25">
      <c r="B24956" s="151"/>
      <c r="M24956" s="160"/>
    </row>
    <row r="24957" spans="2:13" x14ac:dyDescent="0.25">
      <c r="B24957" s="151"/>
      <c r="M24957" s="160"/>
    </row>
    <row r="24958" spans="2:13" x14ac:dyDescent="0.25">
      <c r="B24958" s="151"/>
      <c r="M24958" s="160"/>
    </row>
    <row r="24959" spans="2:13" x14ac:dyDescent="0.25">
      <c r="B24959" s="151"/>
      <c r="M24959" s="160"/>
    </row>
    <row r="24960" spans="2:13" x14ac:dyDescent="0.25">
      <c r="B24960" s="151"/>
      <c r="M24960" s="160"/>
    </row>
    <row r="24961" spans="2:13" x14ac:dyDescent="0.25">
      <c r="B24961" s="151"/>
      <c r="M24961" s="160"/>
    </row>
    <row r="24962" spans="2:13" x14ac:dyDescent="0.25">
      <c r="B24962" s="151"/>
      <c r="M24962" s="160"/>
    </row>
    <row r="24963" spans="2:13" x14ac:dyDescent="0.25">
      <c r="B24963" s="151"/>
      <c r="M24963" s="160"/>
    </row>
    <row r="24964" spans="2:13" x14ac:dyDescent="0.25">
      <c r="B24964" s="151"/>
      <c r="M24964" s="160"/>
    </row>
    <row r="24965" spans="2:13" x14ac:dyDescent="0.25">
      <c r="B24965" s="151"/>
      <c r="M24965" s="160"/>
    </row>
    <row r="24966" spans="2:13" x14ac:dyDescent="0.25">
      <c r="B24966" s="151"/>
      <c r="M24966" s="160"/>
    </row>
    <row r="24967" spans="2:13" x14ac:dyDescent="0.25">
      <c r="B24967" s="151"/>
      <c r="M24967" s="160"/>
    </row>
    <row r="24968" spans="2:13" x14ac:dyDescent="0.25">
      <c r="B24968" s="151"/>
      <c r="M24968" s="160"/>
    </row>
    <row r="24969" spans="2:13" x14ac:dyDescent="0.25">
      <c r="B24969" s="151"/>
      <c r="M24969" s="160"/>
    </row>
    <row r="24970" spans="2:13" x14ac:dyDescent="0.25">
      <c r="B24970" s="151"/>
      <c r="M24970" s="160"/>
    </row>
    <row r="24971" spans="2:13" x14ac:dyDescent="0.25">
      <c r="B24971" s="151"/>
      <c r="M24971" s="160"/>
    </row>
    <row r="24972" spans="2:13" x14ac:dyDescent="0.25">
      <c r="B24972" s="151"/>
      <c r="M24972" s="160"/>
    </row>
    <row r="24973" spans="2:13" x14ac:dyDescent="0.25">
      <c r="B24973" s="151"/>
      <c r="M24973" s="160"/>
    </row>
    <row r="24974" spans="2:13" x14ac:dyDescent="0.25">
      <c r="B24974" s="151"/>
      <c r="M24974" s="160"/>
    </row>
    <row r="24975" spans="2:13" x14ac:dyDescent="0.25">
      <c r="B24975" s="151"/>
      <c r="M24975" s="160"/>
    </row>
    <row r="24976" spans="2:13" x14ac:dyDescent="0.25">
      <c r="B24976" s="151"/>
      <c r="M24976" s="160"/>
    </row>
    <row r="24977" spans="2:13" x14ac:dyDescent="0.25">
      <c r="B24977" s="151"/>
      <c r="M24977" s="160"/>
    </row>
    <row r="24978" spans="2:13" x14ac:dyDescent="0.25">
      <c r="B24978" s="151"/>
      <c r="M24978" s="160"/>
    </row>
    <row r="24979" spans="2:13" x14ac:dyDescent="0.25">
      <c r="B24979" s="151"/>
      <c r="M24979" s="160"/>
    </row>
    <row r="24980" spans="2:13" x14ac:dyDescent="0.25">
      <c r="B24980" s="151"/>
      <c r="M24980" s="160"/>
    </row>
    <row r="24981" spans="2:13" x14ac:dyDescent="0.25">
      <c r="B24981" s="151"/>
      <c r="M24981" s="160"/>
    </row>
    <row r="24982" spans="2:13" x14ac:dyDescent="0.25">
      <c r="B24982" s="151"/>
      <c r="M24982" s="160"/>
    </row>
    <row r="24983" spans="2:13" x14ac:dyDescent="0.25">
      <c r="B24983" s="151"/>
      <c r="M24983" s="160"/>
    </row>
    <row r="24984" spans="2:13" x14ac:dyDescent="0.25">
      <c r="B24984" s="151"/>
      <c r="M24984" s="160"/>
    </row>
    <row r="24985" spans="2:13" x14ac:dyDescent="0.25">
      <c r="B24985" s="151"/>
      <c r="M24985" s="160"/>
    </row>
    <row r="24986" spans="2:13" x14ac:dyDescent="0.25">
      <c r="B24986" s="151"/>
      <c r="M24986" s="160"/>
    </row>
    <row r="24987" spans="2:13" x14ac:dyDescent="0.25">
      <c r="B24987" s="151"/>
      <c r="M24987" s="160"/>
    </row>
    <row r="24988" spans="2:13" x14ac:dyDescent="0.25">
      <c r="B24988" s="151"/>
      <c r="M24988" s="160"/>
    </row>
    <row r="24989" spans="2:13" x14ac:dyDescent="0.25">
      <c r="B24989" s="151"/>
      <c r="M24989" s="160"/>
    </row>
    <row r="24990" spans="2:13" x14ac:dyDescent="0.25">
      <c r="B24990" s="151"/>
      <c r="M24990" s="160"/>
    </row>
    <row r="24991" spans="2:13" x14ac:dyDescent="0.25">
      <c r="B24991" s="151"/>
      <c r="M24991" s="160"/>
    </row>
    <row r="24992" spans="2:13" x14ac:dyDescent="0.25">
      <c r="B24992" s="151"/>
      <c r="M24992" s="160"/>
    </row>
    <row r="24993" spans="2:13" x14ac:dyDescent="0.25">
      <c r="B24993" s="151"/>
      <c r="M24993" s="160"/>
    </row>
    <row r="24994" spans="2:13" x14ac:dyDescent="0.25">
      <c r="B24994" s="151"/>
      <c r="M24994" s="160"/>
    </row>
    <row r="24995" spans="2:13" x14ac:dyDescent="0.25">
      <c r="B24995" s="151"/>
      <c r="M24995" s="160"/>
    </row>
    <row r="24996" spans="2:13" x14ac:dyDescent="0.25">
      <c r="B24996" s="151"/>
      <c r="M24996" s="160"/>
    </row>
    <row r="24997" spans="2:13" x14ac:dyDescent="0.25">
      <c r="B24997" s="151"/>
      <c r="M24997" s="160"/>
    </row>
    <row r="24998" spans="2:13" x14ac:dyDescent="0.25">
      <c r="B24998" s="151"/>
      <c r="M24998" s="160"/>
    </row>
    <row r="24999" spans="2:13" x14ac:dyDescent="0.25">
      <c r="B24999" s="151"/>
      <c r="M24999" s="160"/>
    </row>
    <row r="25000" spans="2:13" x14ac:dyDescent="0.25">
      <c r="B25000" s="151"/>
      <c r="M25000" s="160"/>
    </row>
    <row r="25001" spans="2:13" x14ac:dyDescent="0.25">
      <c r="B25001" s="151"/>
      <c r="M25001" s="160"/>
    </row>
    <row r="25002" spans="2:13" x14ac:dyDescent="0.25">
      <c r="B25002" s="151"/>
      <c r="M25002" s="160"/>
    </row>
    <row r="25003" spans="2:13" x14ac:dyDescent="0.25">
      <c r="B25003" s="151"/>
      <c r="M25003" s="160"/>
    </row>
    <row r="25004" spans="2:13" x14ac:dyDescent="0.25">
      <c r="B25004" s="151"/>
      <c r="M25004" s="160"/>
    </row>
    <row r="25005" spans="2:13" x14ac:dyDescent="0.25">
      <c r="B25005" s="151"/>
      <c r="M25005" s="160"/>
    </row>
    <row r="25006" spans="2:13" x14ac:dyDescent="0.25">
      <c r="B25006" s="151"/>
      <c r="M25006" s="160"/>
    </row>
    <row r="25007" spans="2:13" x14ac:dyDescent="0.25">
      <c r="B25007" s="151"/>
      <c r="M25007" s="160"/>
    </row>
    <row r="25008" spans="2:13" x14ac:dyDescent="0.25">
      <c r="B25008" s="151"/>
      <c r="M25008" s="160"/>
    </row>
    <row r="25009" spans="2:13" x14ac:dyDescent="0.25">
      <c r="B25009" s="151"/>
      <c r="M25009" s="160"/>
    </row>
    <row r="25010" spans="2:13" x14ac:dyDescent="0.25">
      <c r="B25010" s="151"/>
      <c r="M25010" s="160"/>
    </row>
    <row r="25011" spans="2:13" x14ac:dyDescent="0.25">
      <c r="B25011" s="151"/>
      <c r="M25011" s="160"/>
    </row>
    <row r="25012" spans="2:13" x14ac:dyDescent="0.25">
      <c r="B25012" s="151"/>
      <c r="M25012" s="160"/>
    </row>
    <row r="25013" spans="2:13" x14ac:dyDescent="0.25">
      <c r="B25013" s="151"/>
      <c r="M25013" s="160"/>
    </row>
    <row r="25014" spans="2:13" x14ac:dyDescent="0.25">
      <c r="B25014" s="151"/>
      <c r="M25014" s="160"/>
    </row>
    <row r="25015" spans="2:13" x14ac:dyDescent="0.25">
      <c r="B25015" s="151"/>
      <c r="M25015" s="160"/>
    </row>
    <row r="25016" spans="2:13" x14ac:dyDescent="0.25">
      <c r="B25016" s="151"/>
      <c r="M25016" s="160"/>
    </row>
    <row r="25017" spans="2:13" x14ac:dyDescent="0.25">
      <c r="B25017" s="151"/>
      <c r="M25017" s="160"/>
    </row>
    <row r="25018" spans="2:13" x14ac:dyDescent="0.25">
      <c r="B25018" s="151"/>
      <c r="M25018" s="160"/>
    </row>
    <row r="25019" spans="2:13" x14ac:dyDescent="0.25">
      <c r="B25019" s="151"/>
      <c r="M25019" s="160"/>
    </row>
    <row r="25020" spans="2:13" x14ac:dyDescent="0.25">
      <c r="B25020" s="151"/>
      <c r="M25020" s="160"/>
    </row>
    <row r="25021" spans="2:13" x14ac:dyDescent="0.25">
      <c r="B25021" s="151"/>
      <c r="M25021" s="160"/>
    </row>
    <row r="25022" spans="2:13" x14ac:dyDescent="0.25">
      <c r="B25022" s="151"/>
      <c r="M25022" s="160"/>
    </row>
    <row r="25023" spans="2:13" x14ac:dyDescent="0.25">
      <c r="B25023" s="151"/>
      <c r="M25023" s="160"/>
    </row>
    <row r="25024" spans="2:13" x14ac:dyDescent="0.25">
      <c r="B25024" s="151"/>
      <c r="M25024" s="160"/>
    </row>
    <row r="25025" spans="2:13" x14ac:dyDescent="0.25">
      <c r="B25025" s="151"/>
      <c r="M25025" s="160"/>
    </row>
    <row r="25026" spans="2:13" x14ac:dyDescent="0.25">
      <c r="B25026" s="151"/>
      <c r="M25026" s="160"/>
    </row>
    <row r="25027" spans="2:13" x14ac:dyDescent="0.25">
      <c r="B25027" s="151"/>
      <c r="M25027" s="160"/>
    </row>
    <row r="25028" spans="2:13" x14ac:dyDescent="0.25">
      <c r="B25028" s="151"/>
      <c r="M25028" s="160"/>
    </row>
    <row r="25029" spans="2:13" x14ac:dyDescent="0.25">
      <c r="B25029" s="151"/>
      <c r="M25029" s="160"/>
    </row>
    <row r="25030" spans="2:13" x14ac:dyDescent="0.25">
      <c r="B25030" s="151"/>
      <c r="M25030" s="160"/>
    </row>
    <row r="25031" spans="2:13" x14ac:dyDescent="0.25">
      <c r="B25031" s="151"/>
      <c r="M25031" s="160"/>
    </row>
    <row r="25032" spans="2:13" x14ac:dyDescent="0.25">
      <c r="B25032" s="151"/>
      <c r="M25032" s="160"/>
    </row>
    <row r="25033" spans="2:13" x14ac:dyDescent="0.25">
      <c r="B25033" s="151"/>
      <c r="M25033" s="160"/>
    </row>
    <row r="25034" spans="2:13" x14ac:dyDescent="0.25">
      <c r="B25034" s="151"/>
      <c r="M25034" s="160"/>
    </row>
    <row r="25035" spans="2:13" x14ac:dyDescent="0.25">
      <c r="B25035" s="151"/>
      <c r="M25035" s="160"/>
    </row>
    <row r="25036" spans="2:13" x14ac:dyDescent="0.25">
      <c r="B25036" s="151"/>
      <c r="M25036" s="160"/>
    </row>
    <row r="25037" spans="2:13" x14ac:dyDescent="0.25">
      <c r="B25037" s="151"/>
      <c r="M25037" s="160"/>
    </row>
    <row r="25038" spans="2:13" x14ac:dyDescent="0.25">
      <c r="B25038" s="151"/>
      <c r="M25038" s="160"/>
    </row>
    <row r="25039" spans="2:13" x14ac:dyDescent="0.25">
      <c r="B25039" s="151"/>
      <c r="M25039" s="160"/>
    </row>
    <row r="25040" spans="2:13" x14ac:dyDescent="0.25">
      <c r="B25040" s="151"/>
      <c r="M25040" s="160"/>
    </row>
    <row r="25041" spans="2:13" x14ac:dyDescent="0.25">
      <c r="B25041" s="151"/>
      <c r="M25041" s="160"/>
    </row>
    <row r="25042" spans="2:13" x14ac:dyDescent="0.25">
      <c r="B25042" s="151"/>
      <c r="M25042" s="160"/>
    </row>
    <row r="25043" spans="2:13" x14ac:dyDescent="0.25">
      <c r="B25043" s="151"/>
      <c r="M25043" s="160"/>
    </row>
    <row r="25044" spans="2:13" x14ac:dyDescent="0.25">
      <c r="B25044" s="151"/>
      <c r="M25044" s="160"/>
    </row>
    <row r="25045" spans="2:13" x14ac:dyDescent="0.25">
      <c r="B25045" s="151"/>
      <c r="M25045" s="160"/>
    </row>
    <row r="25046" spans="2:13" x14ac:dyDescent="0.25">
      <c r="B25046" s="151"/>
      <c r="M25046" s="160"/>
    </row>
    <row r="25047" spans="2:13" x14ac:dyDescent="0.25">
      <c r="B25047" s="151"/>
      <c r="M25047" s="160"/>
    </row>
    <row r="25048" spans="2:13" x14ac:dyDescent="0.25">
      <c r="B25048" s="151"/>
      <c r="M25048" s="160"/>
    </row>
    <row r="25049" spans="2:13" x14ac:dyDescent="0.25">
      <c r="B25049" s="151"/>
      <c r="M25049" s="160"/>
    </row>
    <row r="25050" spans="2:13" x14ac:dyDescent="0.25">
      <c r="B25050" s="151"/>
      <c r="M25050" s="160"/>
    </row>
    <row r="25051" spans="2:13" x14ac:dyDescent="0.25">
      <c r="B25051" s="151"/>
      <c r="M25051" s="160"/>
    </row>
    <row r="25052" spans="2:13" x14ac:dyDescent="0.25">
      <c r="B25052" s="151"/>
      <c r="M25052" s="160"/>
    </row>
    <row r="25053" spans="2:13" x14ac:dyDescent="0.25">
      <c r="B25053" s="151"/>
      <c r="M25053" s="160"/>
    </row>
    <row r="25054" spans="2:13" x14ac:dyDescent="0.25">
      <c r="B25054" s="151"/>
      <c r="M25054" s="160"/>
    </row>
    <row r="25055" spans="2:13" x14ac:dyDescent="0.25">
      <c r="B25055" s="151"/>
      <c r="M25055" s="160"/>
    </row>
    <row r="25056" spans="2:13" x14ac:dyDescent="0.25">
      <c r="B25056" s="151"/>
      <c r="M25056" s="160"/>
    </row>
    <row r="25057" spans="2:13" x14ac:dyDescent="0.25">
      <c r="B25057" s="151"/>
      <c r="M25057" s="160"/>
    </row>
    <row r="25058" spans="2:13" x14ac:dyDescent="0.25">
      <c r="B25058" s="151"/>
      <c r="M25058" s="160"/>
    </row>
    <row r="25059" spans="2:13" x14ac:dyDescent="0.25">
      <c r="B25059" s="151"/>
      <c r="M25059" s="160"/>
    </row>
    <row r="25060" spans="2:13" x14ac:dyDescent="0.25">
      <c r="B25060" s="151"/>
      <c r="M25060" s="160"/>
    </row>
    <row r="25061" spans="2:13" x14ac:dyDescent="0.25">
      <c r="B25061" s="151"/>
      <c r="M25061" s="160"/>
    </row>
    <row r="25062" spans="2:13" x14ac:dyDescent="0.25">
      <c r="B25062" s="151"/>
      <c r="M25062" s="160"/>
    </row>
    <row r="25063" spans="2:13" x14ac:dyDescent="0.25">
      <c r="B25063" s="151"/>
      <c r="M25063" s="160"/>
    </row>
    <row r="25064" spans="2:13" x14ac:dyDescent="0.25">
      <c r="B25064" s="151"/>
      <c r="M25064" s="160"/>
    </row>
    <row r="25065" spans="2:13" x14ac:dyDescent="0.25">
      <c r="B25065" s="151"/>
      <c r="M25065" s="160"/>
    </row>
    <row r="25066" spans="2:13" x14ac:dyDescent="0.25">
      <c r="B25066" s="151"/>
      <c r="M25066" s="160"/>
    </row>
    <row r="25067" spans="2:13" x14ac:dyDescent="0.25">
      <c r="B25067" s="151"/>
      <c r="M25067" s="160"/>
    </row>
    <row r="25068" spans="2:13" x14ac:dyDescent="0.25">
      <c r="B25068" s="151"/>
      <c r="M25068" s="160"/>
    </row>
    <row r="25069" spans="2:13" x14ac:dyDescent="0.25">
      <c r="B25069" s="151"/>
      <c r="M25069" s="160"/>
    </row>
    <row r="25070" spans="2:13" x14ac:dyDescent="0.25">
      <c r="B25070" s="151"/>
      <c r="M25070" s="160"/>
    </row>
    <row r="25071" spans="2:13" x14ac:dyDescent="0.25">
      <c r="B25071" s="151"/>
      <c r="M25071" s="160"/>
    </row>
    <row r="25072" spans="2:13" x14ac:dyDescent="0.25">
      <c r="B25072" s="151"/>
      <c r="M25072" s="160"/>
    </row>
    <row r="25073" spans="2:13" x14ac:dyDescent="0.25">
      <c r="B25073" s="151"/>
      <c r="M25073" s="160"/>
    </row>
    <row r="25074" spans="2:13" x14ac:dyDescent="0.25">
      <c r="B25074" s="151"/>
      <c r="M25074" s="160"/>
    </row>
    <row r="25075" spans="2:13" x14ac:dyDescent="0.25">
      <c r="B25075" s="151"/>
      <c r="M25075" s="160"/>
    </row>
    <row r="25076" spans="2:13" x14ac:dyDescent="0.25">
      <c r="B25076" s="151"/>
      <c r="M25076" s="160"/>
    </row>
    <row r="25077" spans="2:13" x14ac:dyDescent="0.25">
      <c r="B25077" s="151"/>
      <c r="M25077" s="160"/>
    </row>
    <row r="25078" spans="2:13" x14ac:dyDescent="0.25">
      <c r="B25078" s="151"/>
      <c r="M25078" s="160"/>
    </row>
    <row r="25079" spans="2:13" x14ac:dyDescent="0.25">
      <c r="B25079" s="151"/>
      <c r="M25079" s="160"/>
    </row>
    <row r="25080" spans="2:13" x14ac:dyDescent="0.25">
      <c r="B25080" s="151"/>
      <c r="M25080" s="160"/>
    </row>
    <row r="25081" spans="2:13" x14ac:dyDescent="0.25">
      <c r="B25081" s="151"/>
      <c r="M25081" s="160"/>
    </row>
    <row r="25082" spans="2:13" x14ac:dyDescent="0.25">
      <c r="B25082" s="151"/>
      <c r="M25082" s="160"/>
    </row>
    <row r="25083" spans="2:13" x14ac:dyDescent="0.25">
      <c r="B25083" s="151"/>
      <c r="M25083" s="160"/>
    </row>
    <row r="25084" spans="2:13" x14ac:dyDescent="0.25">
      <c r="B25084" s="151"/>
      <c r="M25084" s="160"/>
    </row>
    <row r="25085" spans="2:13" x14ac:dyDescent="0.25">
      <c r="B25085" s="151"/>
      <c r="M25085" s="160"/>
    </row>
    <row r="25086" spans="2:13" x14ac:dyDescent="0.25">
      <c r="B25086" s="151"/>
      <c r="M25086" s="160"/>
    </row>
    <row r="25087" spans="2:13" x14ac:dyDescent="0.25">
      <c r="B25087" s="151"/>
      <c r="M25087" s="160"/>
    </row>
    <row r="25088" spans="2:13" x14ac:dyDescent="0.25">
      <c r="B25088" s="151"/>
      <c r="M25088" s="160"/>
    </row>
    <row r="25089" spans="2:13" x14ac:dyDescent="0.25">
      <c r="B25089" s="151"/>
      <c r="M25089" s="160"/>
    </row>
    <row r="25090" spans="2:13" x14ac:dyDescent="0.25">
      <c r="B25090" s="151"/>
      <c r="M25090" s="160"/>
    </row>
    <row r="25091" spans="2:13" x14ac:dyDescent="0.25">
      <c r="B25091" s="151"/>
      <c r="M25091" s="160"/>
    </row>
    <row r="25092" spans="2:13" x14ac:dyDescent="0.25">
      <c r="B25092" s="151"/>
      <c r="M25092" s="160"/>
    </row>
    <row r="25093" spans="2:13" x14ac:dyDescent="0.25">
      <c r="B25093" s="151"/>
      <c r="M25093" s="160"/>
    </row>
    <row r="25094" spans="2:13" x14ac:dyDescent="0.25">
      <c r="B25094" s="151"/>
      <c r="M25094" s="160"/>
    </row>
    <row r="25095" spans="2:13" x14ac:dyDescent="0.25">
      <c r="B25095" s="151"/>
      <c r="M25095" s="160"/>
    </row>
    <row r="25096" spans="2:13" x14ac:dyDescent="0.25">
      <c r="B25096" s="151"/>
      <c r="M25096" s="160"/>
    </row>
    <row r="25097" spans="2:13" x14ac:dyDescent="0.25">
      <c r="B25097" s="151"/>
      <c r="M25097" s="160"/>
    </row>
    <row r="25098" spans="2:13" x14ac:dyDescent="0.25">
      <c r="B25098" s="151"/>
      <c r="M25098" s="160"/>
    </row>
    <row r="25099" spans="2:13" x14ac:dyDescent="0.25">
      <c r="B25099" s="151"/>
      <c r="M25099" s="160"/>
    </row>
    <row r="25100" spans="2:13" x14ac:dyDescent="0.25">
      <c r="B25100" s="151"/>
      <c r="M25100" s="160"/>
    </row>
    <row r="25101" spans="2:13" x14ac:dyDescent="0.25">
      <c r="B25101" s="151"/>
      <c r="M25101" s="160"/>
    </row>
    <row r="25102" spans="2:13" x14ac:dyDescent="0.25">
      <c r="B25102" s="151"/>
      <c r="M25102" s="160"/>
    </row>
    <row r="25103" spans="2:13" x14ac:dyDescent="0.25">
      <c r="B25103" s="151"/>
      <c r="M25103" s="160"/>
    </row>
    <row r="25104" spans="2:13" x14ac:dyDescent="0.25">
      <c r="B25104" s="151"/>
      <c r="M25104" s="160"/>
    </row>
    <row r="25105" spans="2:13" x14ac:dyDescent="0.25">
      <c r="B25105" s="151"/>
      <c r="M25105" s="160"/>
    </row>
    <row r="25106" spans="2:13" x14ac:dyDescent="0.25">
      <c r="B25106" s="151"/>
      <c r="M25106" s="160"/>
    </row>
    <row r="25107" spans="2:13" x14ac:dyDescent="0.25">
      <c r="B25107" s="151"/>
      <c r="M25107" s="160"/>
    </row>
    <row r="25108" spans="2:13" x14ac:dyDescent="0.25">
      <c r="B25108" s="151"/>
      <c r="M25108" s="160"/>
    </row>
    <row r="25109" spans="2:13" x14ac:dyDescent="0.25">
      <c r="B25109" s="151"/>
      <c r="M25109" s="160"/>
    </row>
    <row r="25110" spans="2:13" x14ac:dyDescent="0.25">
      <c r="B25110" s="151"/>
      <c r="M25110" s="160"/>
    </row>
    <row r="25111" spans="2:13" x14ac:dyDescent="0.25">
      <c r="B25111" s="151"/>
      <c r="M25111" s="160"/>
    </row>
    <row r="25112" spans="2:13" x14ac:dyDescent="0.25">
      <c r="B25112" s="151"/>
      <c r="M25112" s="160"/>
    </row>
    <row r="25113" spans="2:13" x14ac:dyDescent="0.25">
      <c r="B25113" s="151"/>
      <c r="M25113" s="160"/>
    </row>
    <row r="25114" spans="2:13" x14ac:dyDescent="0.25">
      <c r="B25114" s="151"/>
      <c r="M25114" s="160"/>
    </row>
    <row r="25115" spans="2:13" x14ac:dyDescent="0.25">
      <c r="B25115" s="151"/>
      <c r="M25115" s="160"/>
    </row>
    <row r="25116" spans="2:13" x14ac:dyDescent="0.25">
      <c r="B25116" s="151"/>
      <c r="M25116" s="160"/>
    </row>
    <row r="25117" spans="2:13" x14ac:dyDescent="0.25">
      <c r="B25117" s="151"/>
      <c r="M25117" s="160"/>
    </row>
    <row r="25118" spans="2:13" x14ac:dyDescent="0.25">
      <c r="B25118" s="151"/>
      <c r="M25118" s="160"/>
    </row>
    <row r="25119" spans="2:13" x14ac:dyDescent="0.25">
      <c r="B25119" s="151"/>
      <c r="M25119" s="160"/>
    </row>
    <row r="25120" spans="2:13" x14ac:dyDescent="0.25">
      <c r="B25120" s="151"/>
      <c r="M25120" s="160"/>
    </row>
    <row r="25121" spans="2:13" x14ac:dyDescent="0.25">
      <c r="B25121" s="151"/>
      <c r="M25121" s="160"/>
    </row>
    <row r="25122" spans="2:13" x14ac:dyDescent="0.25">
      <c r="B25122" s="151"/>
      <c r="M25122" s="160"/>
    </row>
    <row r="25123" spans="2:13" x14ac:dyDescent="0.25">
      <c r="B25123" s="151"/>
      <c r="M25123" s="160"/>
    </row>
    <row r="25124" spans="2:13" x14ac:dyDescent="0.25">
      <c r="B25124" s="151"/>
      <c r="M25124" s="160"/>
    </row>
    <row r="25125" spans="2:13" x14ac:dyDescent="0.25">
      <c r="B25125" s="151"/>
      <c r="M25125" s="160"/>
    </row>
    <row r="25126" spans="2:13" x14ac:dyDescent="0.25">
      <c r="B25126" s="151"/>
      <c r="M25126" s="160"/>
    </row>
    <row r="25127" spans="2:13" x14ac:dyDescent="0.25">
      <c r="B25127" s="151"/>
      <c r="M25127" s="160"/>
    </row>
    <row r="25128" spans="2:13" x14ac:dyDescent="0.25">
      <c r="B25128" s="151"/>
      <c r="M25128" s="160"/>
    </row>
    <row r="25129" spans="2:13" x14ac:dyDescent="0.25">
      <c r="B25129" s="151"/>
      <c r="M25129" s="160"/>
    </row>
    <row r="25130" spans="2:13" x14ac:dyDescent="0.25">
      <c r="B25130" s="151"/>
      <c r="M25130" s="160"/>
    </row>
    <row r="25131" spans="2:13" x14ac:dyDescent="0.25">
      <c r="B25131" s="151"/>
      <c r="M25131" s="160"/>
    </row>
    <row r="25132" spans="2:13" x14ac:dyDescent="0.25">
      <c r="B25132" s="151"/>
      <c r="M25132" s="160"/>
    </row>
    <row r="25133" spans="2:13" x14ac:dyDescent="0.25">
      <c r="B25133" s="151"/>
      <c r="M25133" s="160"/>
    </row>
    <row r="25134" spans="2:13" x14ac:dyDescent="0.25">
      <c r="B25134" s="151"/>
      <c r="M25134" s="160"/>
    </row>
    <row r="25135" spans="2:13" x14ac:dyDescent="0.25">
      <c r="B25135" s="151"/>
      <c r="M25135" s="160"/>
    </row>
    <row r="25136" spans="2:13" x14ac:dyDescent="0.25">
      <c r="B25136" s="151"/>
      <c r="M25136" s="160"/>
    </row>
    <row r="25137" spans="2:13" x14ac:dyDescent="0.25">
      <c r="B25137" s="151"/>
      <c r="M25137" s="160"/>
    </row>
    <row r="25138" spans="2:13" x14ac:dyDescent="0.25">
      <c r="B25138" s="151"/>
      <c r="M25138" s="160"/>
    </row>
    <row r="25139" spans="2:13" x14ac:dyDescent="0.25">
      <c r="B25139" s="151"/>
      <c r="M25139" s="160"/>
    </row>
    <row r="25140" spans="2:13" x14ac:dyDescent="0.25">
      <c r="B25140" s="151"/>
      <c r="M25140" s="160"/>
    </row>
    <row r="25141" spans="2:13" x14ac:dyDescent="0.25">
      <c r="B25141" s="151"/>
      <c r="M25141" s="160"/>
    </row>
    <row r="25142" spans="2:13" x14ac:dyDescent="0.25">
      <c r="B25142" s="151"/>
      <c r="M25142" s="160"/>
    </row>
    <row r="25143" spans="2:13" x14ac:dyDescent="0.25">
      <c r="B25143" s="151"/>
      <c r="M25143" s="160"/>
    </row>
    <row r="25144" spans="2:13" x14ac:dyDescent="0.25">
      <c r="B25144" s="151"/>
      <c r="M25144" s="160"/>
    </row>
    <row r="25145" spans="2:13" x14ac:dyDescent="0.25">
      <c r="B25145" s="151"/>
      <c r="M25145" s="160"/>
    </row>
    <row r="25146" spans="2:13" x14ac:dyDescent="0.25">
      <c r="B25146" s="151"/>
      <c r="M25146" s="160"/>
    </row>
    <row r="25147" spans="2:13" x14ac:dyDescent="0.25">
      <c r="B25147" s="151"/>
      <c r="M25147" s="160"/>
    </row>
    <row r="25148" spans="2:13" x14ac:dyDescent="0.25">
      <c r="B25148" s="151"/>
      <c r="M25148" s="160"/>
    </row>
    <row r="25149" spans="2:13" x14ac:dyDescent="0.25">
      <c r="B25149" s="151"/>
      <c r="M25149" s="160"/>
    </row>
    <row r="25150" spans="2:13" x14ac:dyDescent="0.25">
      <c r="B25150" s="151"/>
      <c r="M25150" s="160"/>
    </row>
    <row r="25151" spans="2:13" x14ac:dyDescent="0.25">
      <c r="B25151" s="151"/>
      <c r="M25151" s="160"/>
    </row>
    <row r="25152" spans="2:13" x14ac:dyDescent="0.25">
      <c r="B25152" s="151"/>
      <c r="M25152" s="160"/>
    </row>
    <row r="25153" spans="2:13" x14ac:dyDescent="0.25">
      <c r="B25153" s="151"/>
      <c r="M25153" s="160"/>
    </row>
    <row r="25154" spans="2:13" x14ac:dyDescent="0.25">
      <c r="B25154" s="151"/>
      <c r="M25154" s="160"/>
    </row>
    <row r="25155" spans="2:13" x14ac:dyDescent="0.25">
      <c r="B25155" s="151"/>
      <c r="M25155" s="160"/>
    </row>
    <row r="25156" spans="2:13" x14ac:dyDescent="0.25">
      <c r="B25156" s="151"/>
      <c r="M25156" s="160"/>
    </row>
    <row r="25157" spans="2:13" x14ac:dyDescent="0.25">
      <c r="B25157" s="151"/>
      <c r="M25157" s="160"/>
    </row>
    <row r="25158" spans="2:13" x14ac:dyDescent="0.25">
      <c r="B25158" s="151"/>
      <c r="M25158" s="160"/>
    </row>
    <row r="25159" spans="2:13" x14ac:dyDescent="0.25">
      <c r="B25159" s="151"/>
      <c r="M25159" s="160"/>
    </row>
    <row r="25160" spans="2:13" x14ac:dyDescent="0.25">
      <c r="B25160" s="151"/>
      <c r="M25160" s="160"/>
    </row>
    <row r="25161" spans="2:13" x14ac:dyDescent="0.25">
      <c r="B25161" s="151"/>
      <c r="M25161" s="160"/>
    </row>
    <row r="25162" spans="2:13" x14ac:dyDescent="0.25">
      <c r="B25162" s="151"/>
      <c r="M25162" s="160"/>
    </row>
    <row r="25163" spans="2:13" x14ac:dyDescent="0.25">
      <c r="B25163" s="151"/>
      <c r="M25163" s="160"/>
    </row>
    <row r="25164" spans="2:13" x14ac:dyDescent="0.25">
      <c r="B25164" s="151"/>
      <c r="M25164" s="160"/>
    </row>
    <row r="25165" spans="2:13" x14ac:dyDescent="0.25">
      <c r="B25165" s="151"/>
      <c r="M25165" s="160"/>
    </row>
    <row r="25166" spans="2:13" x14ac:dyDescent="0.25">
      <c r="B25166" s="151"/>
      <c r="M25166" s="160"/>
    </row>
    <row r="25167" spans="2:13" x14ac:dyDescent="0.25">
      <c r="B25167" s="151"/>
      <c r="M25167" s="160"/>
    </row>
    <row r="25168" spans="2:13" x14ac:dyDescent="0.25">
      <c r="B25168" s="151"/>
      <c r="M25168" s="160"/>
    </row>
    <row r="25169" spans="2:13" x14ac:dyDescent="0.25">
      <c r="B25169" s="151"/>
      <c r="M25169" s="160"/>
    </row>
    <row r="25170" spans="2:13" x14ac:dyDescent="0.25">
      <c r="B25170" s="151"/>
      <c r="M25170" s="160"/>
    </row>
    <row r="25171" spans="2:13" x14ac:dyDescent="0.25">
      <c r="B25171" s="151"/>
      <c r="M25171" s="160"/>
    </row>
    <row r="25172" spans="2:13" x14ac:dyDescent="0.25">
      <c r="B25172" s="151"/>
      <c r="M25172" s="160"/>
    </row>
    <row r="25173" spans="2:13" x14ac:dyDescent="0.25">
      <c r="B25173" s="151"/>
      <c r="M25173" s="160"/>
    </row>
    <row r="25174" spans="2:13" x14ac:dyDescent="0.25">
      <c r="B25174" s="151"/>
      <c r="M25174" s="160"/>
    </row>
    <row r="25175" spans="2:13" x14ac:dyDescent="0.25">
      <c r="B25175" s="151"/>
      <c r="M25175" s="160"/>
    </row>
    <row r="25176" spans="2:13" x14ac:dyDescent="0.25">
      <c r="B25176" s="151"/>
      <c r="M25176" s="160"/>
    </row>
    <row r="25177" spans="2:13" x14ac:dyDescent="0.25">
      <c r="B25177" s="151"/>
      <c r="M25177" s="160"/>
    </row>
    <row r="25178" spans="2:13" x14ac:dyDescent="0.25">
      <c r="B25178" s="151"/>
      <c r="M25178" s="160"/>
    </row>
    <row r="25179" spans="2:13" x14ac:dyDescent="0.25">
      <c r="B25179" s="151"/>
      <c r="M25179" s="160"/>
    </row>
    <row r="25180" spans="2:13" x14ac:dyDescent="0.25">
      <c r="B25180" s="151"/>
      <c r="M25180" s="160"/>
    </row>
    <row r="25181" spans="2:13" x14ac:dyDescent="0.25">
      <c r="B25181" s="151"/>
      <c r="M25181" s="160"/>
    </row>
    <row r="25182" spans="2:13" x14ac:dyDescent="0.25">
      <c r="B25182" s="151"/>
      <c r="M25182" s="160"/>
    </row>
    <row r="25183" spans="2:13" x14ac:dyDescent="0.25">
      <c r="B25183" s="151"/>
      <c r="M25183" s="160"/>
    </row>
    <row r="25184" spans="2:13" x14ac:dyDescent="0.25">
      <c r="B25184" s="151"/>
      <c r="M25184" s="160"/>
    </row>
    <row r="25185" spans="2:13" x14ac:dyDescent="0.25">
      <c r="B25185" s="151"/>
      <c r="M25185" s="160"/>
    </row>
    <row r="25186" spans="2:13" x14ac:dyDescent="0.25">
      <c r="B25186" s="151"/>
      <c r="M25186" s="160"/>
    </row>
    <row r="25187" spans="2:13" x14ac:dyDescent="0.25">
      <c r="B25187" s="151"/>
      <c r="M25187" s="160"/>
    </row>
    <row r="25188" spans="2:13" x14ac:dyDescent="0.25">
      <c r="B25188" s="151"/>
      <c r="M25188" s="160"/>
    </row>
    <row r="25189" spans="2:13" x14ac:dyDescent="0.25">
      <c r="B25189" s="151"/>
      <c r="M25189" s="160"/>
    </row>
    <row r="25190" spans="2:13" x14ac:dyDescent="0.25">
      <c r="B25190" s="151"/>
      <c r="M25190" s="160"/>
    </row>
    <row r="25191" spans="2:13" x14ac:dyDescent="0.25">
      <c r="B25191" s="151"/>
      <c r="M25191" s="160"/>
    </row>
    <row r="25192" spans="2:13" x14ac:dyDescent="0.25">
      <c r="B25192" s="151"/>
      <c r="M25192" s="160"/>
    </row>
    <row r="25193" spans="2:13" x14ac:dyDescent="0.25">
      <c r="B25193" s="151"/>
      <c r="M25193" s="160"/>
    </row>
    <row r="25194" spans="2:13" x14ac:dyDescent="0.25">
      <c r="B25194" s="151"/>
      <c r="M25194" s="160"/>
    </row>
    <row r="25195" spans="2:13" x14ac:dyDescent="0.25">
      <c r="B25195" s="151"/>
      <c r="M25195" s="160"/>
    </row>
    <row r="25196" spans="2:13" x14ac:dyDescent="0.25">
      <c r="B25196" s="151"/>
      <c r="M25196" s="160"/>
    </row>
    <row r="25197" spans="2:13" x14ac:dyDescent="0.25">
      <c r="B25197" s="151"/>
      <c r="M25197" s="160"/>
    </row>
    <row r="25198" spans="2:13" x14ac:dyDescent="0.25">
      <c r="B25198" s="151"/>
      <c r="M25198" s="160"/>
    </row>
    <row r="25199" spans="2:13" x14ac:dyDescent="0.25">
      <c r="B25199" s="151"/>
      <c r="M25199" s="160"/>
    </row>
    <row r="25200" spans="2:13" x14ac:dyDescent="0.25">
      <c r="B25200" s="151"/>
      <c r="M25200" s="160"/>
    </row>
    <row r="25201" spans="2:13" x14ac:dyDescent="0.25">
      <c r="B25201" s="151"/>
      <c r="M25201" s="160"/>
    </row>
    <row r="25202" spans="2:13" x14ac:dyDescent="0.25">
      <c r="B25202" s="151"/>
      <c r="M25202" s="160"/>
    </row>
    <row r="25203" spans="2:13" x14ac:dyDescent="0.25">
      <c r="B25203" s="151"/>
      <c r="M25203" s="160"/>
    </row>
    <row r="25204" spans="2:13" x14ac:dyDescent="0.25">
      <c r="B25204" s="151"/>
      <c r="M25204" s="160"/>
    </row>
    <row r="25205" spans="2:13" x14ac:dyDescent="0.25">
      <c r="B25205" s="151"/>
      <c r="M25205" s="160"/>
    </row>
    <row r="25206" spans="2:13" x14ac:dyDescent="0.25">
      <c r="B25206" s="151"/>
      <c r="M25206" s="160"/>
    </row>
    <row r="25207" spans="2:13" x14ac:dyDescent="0.25">
      <c r="B25207" s="151"/>
      <c r="M25207" s="160"/>
    </row>
    <row r="25208" spans="2:13" x14ac:dyDescent="0.25">
      <c r="B25208" s="151"/>
      <c r="M25208" s="160"/>
    </row>
    <row r="25209" spans="2:13" x14ac:dyDescent="0.25">
      <c r="B25209" s="151"/>
      <c r="M25209" s="160"/>
    </row>
    <row r="25210" spans="2:13" x14ac:dyDescent="0.25">
      <c r="B25210" s="151"/>
      <c r="M25210" s="160"/>
    </row>
    <row r="25211" spans="2:13" x14ac:dyDescent="0.25">
      <c r="B25211" s="151"/>
      <c r="M25211" s="160"/>
    </row>
    <row r="25212" spans="2:13" x14ac:dyDescent="0.25">
      <c r="B25212" s="151"/>
      <c r="M25212" s="160"/>
    </row>
    <row r="25213" spans="2:13" x14ac:dyDescent="0.25">
      <c r="B25213" s="151"/>
      <c r="M25213" s="160"/>
    </row>
    <row r="25214" spans="2:13" x14ac:dyDescent="0.25">
      <c r="B25214" s="151"/>
      <c r="M25214" s="160"/>
    </row>
    <row r="25215" spans="2:13" x14ac:dyDescent="0.25">
      <c r="B25215" s="151"/>
      <c r="M25215" s="160"/>
    </row>
    <row r="25216" spans="2:13" x14ac:dyDescent="0.25">
      <c r="B25216" s="151"/>
      <c r="M25216" s="160"/>
    </row>
    <row r="25217" spans="2:13" x14ac:dyDescent="0.25">
      <c r="B25217" s="151"/>
      <c r="M25217" s="160"/>
    </row>
    <row r="25218" spans="2:13" x14ac:dyDescent="0.25">
      <c r="B25218" s="151"/>
      <c r="M25218" s="160"/>
    </row>
    <row r="25219" spans="2:13" x14ac:dyDescent="0.25">
      <c r="B25219" s="151"/>
      <c r="M25219" s="160"/>
    </row>
    <row r="25220" spans="2:13" x14ac:dyDescent="0.25">
      <c r="B25220" s="151"/>
      <c r="M25220" s="160"/>
    </row>
    <row r="25221" spans="2:13" x14ac:dyDescent="0.25">
      <c r="B25221" s="151"/>
      <c r="M25221" s="160"/>
    </row>
    <row r="25222" spans="2:13" x14ac:dyDescent="0.25">
      <c r="B25222" s="151"/>
      <c r="M25222" s="160"/>
    </row>
    <row r="25223" spans="2:13" x14ac:dyDescent="0.25">
      <c r="B25223" s="151"/>
      <c r="M25223" s="160"/>
    </row>
    <row r="25224" spans="2:13" x14ac:dyDescent="0.25">
      <c r="B25224" s="151"/>
      <c r="M25224" s="160"/>
    </row>
    <row r="25225" spans="2:13" x14ac:dyDescent="0.25">
      <c r="B25225" s="151"/>
      <c r="M25225" s="160"/>
    </row>
    <row r="25226" spans="2:13" x14ac:dyDescent="0.25">
      <c r="B25226" s="151"/>
      <c r="M25226" s="160"/>
    </row>
    <row r="25227" spans="2:13" x14ac:dyDescent="0.25">
      <c r="B25227" s="151"/>
      <c r="M25227" s="160"/>
    </row>
    <row r="25228" spans="2:13" x14ac:dyDescent="0.25">
      <c r="B25228" s="151"/>
      <c r="M25228" s="160"/>
    </row>
    <row r="25229" spans="2:13" x14ac:dyDescent="0.25">
      <c r="B25229" s="151"/>
      <c r="M25229" s="160"/>
    </row>
    <row r="25230" spans="2:13" x14ac:dyDescent="0.25">
      <c r="B25230" s="151"/>
      <c r="M25230" s="160"/>
    </row>
    <row r="25231" spans="2:13" x14ac:dyDescent="0.25">
      <c r="B25231" s="151"/>
      <c r="M25231" s="160"/>
    </row>
    <row r="25232" spans="2:13" x14ac:dyDescent="0.25">
      <c r="B25232" s="151"/>
      <c r="M25232" s="160"/>
    </row>
    <row r="25233" spans="2:13" x14ac:dyDescent="0.25">
      <c r="B25233" s="151"/>
      <c r="M25233" s="160"/>
    </row>
    <row r="25234" spans="2:13" x14ac:dyDescent="0.25">
      <c r="B25234" s="151"/>
      <c r="M25234" s="160"/>
    </row>
    <row r="25235" spans="2:13" x14ac:dyDescent="0.25">
      <c r="B25235" s="151"/>
      <c r="M25235" s="160"/>
    </row>
    <row r="25236" spans="2:13" x14ac:dyDescent="0.25">
      <c r="B25236" s="151"/>
      <c r="M25236" s="160"/>
    </row>
    <row r="25237" spans="2:13" x14ac:dyDescent="0.25">
      <c r="B25237" s="151"/>
      <c r="M25237" s="160"/>
    </row>
    <row r="25238" spans="2:13" x14ac:dyDescent="0.25">
      <c r="B25238" s="151"/>
      <c r="M25238" s="160"/>
    </row>
    <row r="25239" spans="2:13" x14ac:dyDescent="0.25">
      <c r="B25239" s="151"/>
      <c r="M25239" s="160"/>
    </row>
    <row r="25240" spans="2:13" x14ac:dyDescent="0.25">
      <c r="B25240" s="151"/>
      <c r="M25240" s="160"/>
    </row>
    <row r="25241" spans="2:13" x14ac:dyDescent="0.25">
      <c r="B25241" s="151"/>
      <c r="M25241" s="160"/>
    </row>
    <row r="25242" spans="2:13" x14ac:dyDescent="0.25">
      <c r="B25242" s="151"/>
      <c r="M25242" s="160"/>
    </row>
    <row r="25243" spans="2:13" x14ac:dyDescent="0.25">
      <c r="B25243" s="151"/>
      <c r="M25243" s="160"/>
    </row>
    <row r="25244" spans="2:13" x14ac:dyDescent="0.25">
      <c r="B25244" s="151"/>
      <c r="M25244" s="160"/>
    </row>
    <row r="25245" spans="2:13" x14ac:dyDescent="0.25">
      <c r="B25245" s="151"/>
      <c r="M25245" s="160"/>
    </row>
    <row r="25246" spans="2:13" x14ac:dyDescent="0.25">
      <c r="B25246" s="151"/>
      <c r="M25246" s="160"/>
    </row>
    <row r="25247" spans="2:13" x14ac:dyDescent="0.25">
      <c r="B25247" s="151"/>
      <c r="M25247" s="160"/>
    </row>
    <row r="25248" spans="2:13" x14ac:dyDescent="0.25">
      <c r="B25248" s="151"/>
      <c r="M25248" s="160"/>
    </row>
    <row r="25249" spans="2:13" x14ac:dyDescent="0.25">
      <c r="B25249" s="151"/>
      <c r="M25249" s="160"/>
    </row>
    <row r="25250" spans="2:13" x14ac:dyDescent="0.25">
      <c r="B25250" s="151"/>
      <c r="M25250" s="160"/>
    </row>
    <row r="25251" spans="2:13" x14ac:dyDescent="0.25">
      <c r="B25251" s="151"/>
      <c r="M25251" s="160"/>
    </row>
    <row r="25252" spans="2:13" x14ac:dyDescent="0.25">
      <c r="B25252" s="151"/>
      <c r="M25252" s="160"/>
    </row>
    <row r="25253" spans="2:13" x14ac:dyDescent="0.25">
      <c r="B25253" s="151"/>
      <c r="M25253" s="160"/>
    </row>
    <row r="25254" spans="2:13" x14ac:dyDescent="0.25">
      <c r="B25254" s="151"/>
      <c r="M25254" s="160"/>
    </row>
    <row r="25255" spans="2:13" x14ac:dyDescent="0.25">
      <c r="B25255" s="151"/>
      <c r="M25255" s="160"/>
    </row>
    <row r="25256" spans="2:13" x14ac:dyDescent="0.25">
      <c r="B25256" s="151"/>
      <c r="M25256" s="160"/>
    </row>
    <row r="25257" spans="2:13" x14ac:dyDescent="0.25">
      <c r="B25257" s="151"/>
      <c r="M25257" s="160"/>
    </row>
    <row r="25258" spans="2:13" x14ac:dyDescent="0.25">
      <c r="B25258" s="151"/>
      <c r="M25258" s="160"/>
    </row>
    <row r="25259" spans="2:13" x14ac:dyDescent="0.25">
      <c r="B25259" s="151"/>
      <c r="M25259" s="160"/>
    </row>
    <row r="25260" spans="2:13" x14ac:dyDescent="0.25">
      <c r="B25260" s="151"/>
      <c r="M25260" s="160"/>
    </row>
    <row r="25261" spans="2:13" x14ac:dyDescent="0.25">
      <c r="B25261" s="151"/>
      <c r="M25261" s="160"/>
    </row>
    <row r="25262" spans="2:13" x14ac:dyDescent="0.25">
      <c r="B25262" s="151"/>
      <c r="M25262" s="160"/>
    </row>
    <row r="25263" spans="2:13" x14ac:dyDescent="0.25">
      <c r="B25263" s="151"/>
      <c r="M25263" s="160"/>
    </row>
    <row r="25264" spans="2:13" x14ac:dyDescent="0.25">
      <c r="B25264" s="151"/>
      <c r="M25264" s="160"/>
    </row>
    <row r="25265" spans="2:13" x14ac:dyDescent="0.25">
      <c r="B25265" s="151"/>
      <c r="M25265" s="160"/>
    </row>
    <row r="25266" spans="2:13" x14ac:dyDescent="0.25">
      <c r="B25266" s="151"/>
      <c r="M25266" s="160"/>
    </row>
    <row r="25267" spans="2:13" x14ac:dyDescent="0.25">
      <c r="B25267" s="151"/>
      <c r="M25267" s="160"/>
    </row>
    <row r="25268" spans="2:13" x14ac:dyDescent="0.25">
      <c r="B25268" s="151"/>
      <c r="M25268" s="160"/>
    </row>
    <row r="25269" spans="2:13" x14ac:dyDescent="0.25">
      <c r="B25269" s="151"/>
      <c r="M25269" s="160"/>
    </row>
    <row r="25270" spans="2:13" x14ac:dyDescent="0.25">
      <c r="B25270" s="151"/>
      <c r="M25270" s="160"/>
    </row>
    <row r="25271" spans="2:13" x14ac:dyDescent="0.25">
      <c r="B25271" s="151"/>
      <c r="M25271" s="160"/>
    </row>
    <row r="25272" spans="2:13" x14ac:dyDescent="0.25">
      <c r="B25272" s="151"/>
      <c r="M25272" s="160"/>
    </row>
    <row r="25273" spans="2:13" x14ac:dyDescent="0.25">
      <c r="B25273" s="151"/>
      <c r="M25273" s="160"/>
    </row>
    <row r="25274" spans="2:13" x14ac:dyDescent="0.25">
      <c r="B25274" s="151"/>
      <c r="M25274" s="160"/>
    </row>
    <row r="25275" spans="2:13" x14ac:dyDescent="0.25">
      <c r="B25275" s="151"/>
      <c r="M25275" s="160"/>
    </row>
    <row r="25276" spans="2:13" x14ac:dyDescent="0.25">
      <c r="B25276" s="151"/>
      <c r="M25276" s="160"/>
    </row>
    <row r="25277" spans="2:13" x14ac:dyDescent="0.25">
      <c r="B25277" s="151"/>
      <c r="M25277" s="160"/>
    </row>
    <row r="25278" spans="2:13" x14ac:dyDescent="0.25">
      <c r="B25278" s="151"/>
      <c r="M25278" s="160"/>
    </row>
    <row r="25279" spans="2:13" x14ac:dyDescent="0.25">
      <c r="B25279" s="151"/>
      <c r="M25279" s="160"/>
    </row>
    <row r="25280" spans="2:13" x14ac:dyDescent="0.25">
      <c r="B25280" s="151"/>
      <c r="M25280" s="160"/>
    </row>
    <row r="25281" spans="2:13" x14ac:dyDescent="0.25">
      <c r="B25281" s="151"/>
      <c r="M25281" s="160"/>
    </row>
    <row r="25282" spans="2:13" x14ac:dyDescent="0.25">
      <c r="B25282" s="151"/>
      <c r="M25282" s="160"/>
    </row>
    <row r="25283" spans="2:13" x14ac:dyDescent="0.25">
      <c r="B25283" s="151"/>
      <c r="M25283" s="160"/>
    </row>
    <row r="25284" spans="2:13" x14ac:dyDescent="0.25">
      <c r="B25284" s="151"/>
      <c r="M25284" s="160"/>
    </row>
    <row r="25285" spans="2:13" x14ac:dyDescent="0.25">
      <c r="B25285" s="151"/>
      <c r="M25285" s="160"/>
    </row>
    <row r="25286" spans="2:13" x14ac:dyDescent="0.25">
      <c r="B25286" s="151"/>
      <c r="M25286" s="160"/>
    </row>
    <row r="25287" spans="2:13" x14ac:dyDescent="0.25">
      <c r="B25287" s="151"/>
      <c r="M25287" s="160"/>
    </row>
    <row r="25288" spans="2:13" x14ac:dyDescent="0.25">
      <c r="B25288" s="151"/>
      <c r="M25288" s="160"/>
    </row>
    <row r="25289" spans="2:13" x14ac:dyDescent="0.25">
      <c r="B25289" s="151"/>
      <c r="M25289" s="160"/>
    </row>
    <row r="25290" spans="2:13" x14ac:dyDescent="0.25">
      <c r="B25290" s="151"/>
      <c r="M25290" s="160"/>
    </row>
    <row r="25291" spans="2:13" x14ac:dyDescent="0.25">
      <c r="B25291" s="151"/>
      <c r="M25291" s="160"/>
    </row>
    <row r="25292" spans="2:13" x14ac:dyDescent="0.25">
      <c r="B25292" s="151"/>
      <c r="M25292" s="160"/>
    </row>
    <row r="25293" spans="2:13" x14ac:dyDescent="0.25">
      <c r="B25293" s="151"/>
      <c r="M25293" s="160"/>
    </row>
    <row r="25294" spans="2:13" x14ac:dyDescent="0.25">
      <c r="B25294" s="151"/>
      <c r="M25294" s="160"/>
    </row>
    <row r="25295" spans="2:13" x14ac:dyDescent="0.25">
      <c r="B25295" s="151"/>
      <c r="M25295" s="160"/>
    </row>
    <row r="25296" spans="2:13" x14ac:dyDescent="0.25">
      <c r="B25296" s="151"/>
      <c r="M25296" s="160"/>
    </row>
    <row r="25297" spans="2:13" x14ac:dyDescent="0.25">
      <c r="B25297" s="151"/>
      <c r="M25297" s="160"/>
    </row>
    <row r="25298" spans="2:13" x14ac:dyDescent="0.25">
      <c r="B25298" s="151"/>
      <c r="M25298" s="160"/>
    </row>
    <row r="25299" spans="2:13" x14ac:dyDescent="0.25">
      <c r="B25299" s="151"/>
      <c r="M25299" s="160"/>
    </row>
    <row r="25300" spans="2:13" x14ac:dyDescent="0.25">
      <c r="B25300" s="151"/>
      <c r="M25300" s="160"/>
    </row>
    <row r="25301" spans="2:13" x14ac:dyDescent="0.25">
      <c r="B25301" s="151"/>
      <c r="M25301" s="160"/>
    </row>
    <row r="25302" spans="2:13" x14ac:dyDescent="0.25">
      <c r="B25302" s="151"/>
      <c r="M25302" s="160"/>
    </row>
    <row r="25303" spans="2:13" x14ac:dyDescent="0.25">
      <c r="B25303" s="151"/>
      <c r="M25303" s="160"/>
    </row>
    <row r="25304" spans="2:13" x14ac:dyDescent="0.25">
      <c r="B25304" s="151"/>
      <c r="M25304" s="160"/>
    </row>
    <row r="25305" spans="2:13" x14ac:dyDescent="0.25">
      <c r="B25305" s="151"/>
      <c r="M25305" s="160"/>
    </row>
    <row r="25306" spans="2:13" x14ac:dyDescent="0.25">
      <c r="B25306" s="151"/>
      <c r="M25306" s="160"/>
    </row>
    <row r="25307" spans="2:13" x14ac:dyDescent="0.25">
      <c r="B25307" s="151"/>
      <c r="M25307" s="160"/>
    </row>
    <row r="25308" spans="2:13" x14ac:dyDescent="0.25">
      <c r="B25308" s="151"/>
      <c r="M25308" s="160"/>
    </row>
    <row r="25309" spans="2:13" x14ac:dyDescent="0.25">
      <c r="B25309" s="151"/>
      <c r="M25309" s="160"/>
    </row>
    <row r="25310" spans="2:13" x14ac:dyDescent="0.25">
      <c r="B25310" s="151"/>
      <c r="M25310" s="160"/>
    </row>
    <row r="25311" spans="2:13" x14ac:dyDescent="0.25">
      <c r="B25311" s="151"/>
      <c r="M25311" s="160"/>
    </row>
    <row r="25312" spans="2:13" x14ac:dyDescent="0.25">
      <c r="B25312" s="151"/>
      <c r="M25312" s="160"/>
    </row>
    <row r="25313" spans="2:13" x14ac:dyDescent="0.25">
      <c r="B25313" s="151"/>
      <c r="M25313" s="160"/>
    </row>
    <row r="25314" spans="2:13" x14ac:dyDescent="0.25">
      <c r="B25314" s="151"/>
      <c r="M25314" s="160"/>
    </row>
    <row r="25315" spans="2:13" x14ac:dyDescent="0.25">
      <c r="B25315" s="151"/>
      <c r="M25315" s="160"/>
    </row>
    <row r="25316" spans="2:13" x14ac:dyDescent="0.25">
      <c r="B25316" s="151"/>
      <c r="M25316" s="160"/>
    </row>
    <row r="25317" spans="2:13" x14ac:dyDescent="0.25">
      <c r="B25317" s="151"/>
      <c r="M25317" s="160"/>
    </row>
    <row r="25318" spans="2:13" x14ac:dyDescent="0.25">
      <c r="B25318" s="151"/>
      <c r="M25318" s="160"/>
    </row>
    <row r="25319" spans="2:13" x14ac:dyDescent="0.25">
      <c r="B25319" s="151"/>
      <c r="M25319" s="160"/>
    </row>
    <row r="25320" spans="2:13" x14ac:dyDescent="0.25">
      <c r="B25320" s="151"/>
      <c r="M25320" s="160"/>
    </row>
    <row r="25321" spans="2:13" x14ac:dyDescent="0.25">
      <c r="B25321" s="151"/>
      <c r="M25321" s="160"/>
    </row>
    <row r="25322" spans="2:13" x14ac:dyDescent="0.25">
      <c r="B25322" s="151"/>
      <c r="M25322" s="160"/>
    </row>
    <row r="25323" spans="2:13" x14ac:dyDescent="0.25">
      <c r="B25323" s="151"/>
      <c r="M25323" s="160"/>
    </row>
    <row r="25324" spans="2:13" x14ac:dyDescent="0.25">
      <c r="B25324" s="151"/>
      <c r="M25324" s="160"/>
    </row>
    <row r="25325" spans="2:13" x14ac:dyDescent="0.25">
      <c r="B25325" s="151"/>
      <c r="M25325" s="160"/>
    </row>
    <row r="25326" spans="2:13" x14ac:dyDescent="0.25">
      <c r="B25326" s="151"/>
      <c r="M25326" s="160"/>
    </row>
    <row r="25327" spans="2:13" x14ac:dyDescent="0.25">
      <c r="B25327" s="151"/>
      <c r="M25327" s="160"/>
    </row>
    <row r="25328" spans="2:13" x14ac:dyDescent="0.25">
      <c r="B25328" s="151"/>
      <c r="M25328" s="160"/>
    </row>
    <row r="25329" spans="2:13" x14ac:dyDescent="0.25">
      <c r="B25329" s="151"/>
      <c r="M25329" s="160"/>
    </row>
    <row r="25330" spans="2:13" x14ac:dyDescent="0.25">
      <c r="B25330" s="151"/>
      <c r="M25330" s="160"/>
    </row>
    <row r="25331" spans="2:13" x14ac:dyDescent="0.25">
      <c r="B25331" s="151"/>
      <c r="M25331" s="160"/>
    </row>
    <row r="25332" spans="2:13" x14ac:dyDescent="0.25">
      <c r="B25332" s="151"/>
      <c r="M25332" s="160"/>
    </row>
    <row r="25333" spans="2:13" x14ac:dyDescent="0.25">
      <c r="B25333" s="151"/>
      <c r="M25333" s="160"/>
    </row>
    <row r="25334" spans="2:13" x14ac:dyDescent="0.25">
      <c r="B25334" s="151"/>
      <c r="M25334" s="160"/>
    </row>
    <row r="25335" spans="2:13" x14ac:dyDescent="0.25">
      <c r="B25335" s="151"/>
      <c r="M25335" s="160"/>
    </row>
    <row r="25336" spans="2:13" x14ac:dyDescent="0.25">
      <c r="B25336" s="151"/>
      <c r="M25336" s="160"/>
    </row>
    <row r="25337" spans="2:13" x14ac:dyDescent="0.25">
      <c r="B25337" s="151"/>
      <c r="M25337" s="160"/>
    </row>
    <row r="25338" spans="2:13" x14ac:dyDescent="0.25">
      <c r="B25338" s="151"/>
      <c r="M25338" s="160"/>
    </row>
    <row r="25339" spans="2:13" x14ac:dyDescent="0.25">
      <c r="B25339" s="151"/>
      <c r="M25339" s="160"/>
    </row>
    <row r="25340" spans="2:13" x14ac:dyDescent="0.25">
      <c r="B25340" s="151"/>
      <c r="M25340" s="160"/>
    </row>
    <row r="25341" spans="2:13" x14ac:dyDescent="0.25">
      <c r="B25341" s="151"/>
      <c r="M25341" s="160"/>
    </row>
    <row r="25342" spans="2:13" x14ac:dyDescent="0.25">
      <c r="B25342" s="151"/>
      <c r="M25342" s="160"/>
    </row>
    <row r="25343" spans="2:13" x14ac:dyDescent="0.25">
      <c r="B25343" s="151"/>
      <c r="M25343" s="160"/>
    </row>
    <row r="25344" spans="2:13" x14ac:dyDescent="0.25">
      <c r="B25344" s="151"/>
      <c r="M25344" s="160"/>
    </row>
    <row r="25345" spans="2:13" x14ac:dyDescent="0.25">
      <c r="B25345" s="151"/>
      <c r="M25345" s="160"/>
    </row>
    <row r="25346" spans="2:13" x14ac:dyDescent="0.25">
      <c r="B25346" s="151"/>
      <c r="M25346" s="160"/>
    </row>
    <row r="25347" spans="2:13" x14ac:dyDescent="0.25">
      <c r="B25347" s="151"/>
      <c r="M25347" s="160"/>
    </row>
    <row r="25348" spans="2:13" x14ac:dyDescent="0.25">
      <c r="B25348" s="151"/>
      <c r="M25348" s="160"/>
    </row>
    <row r="25349" spans="2:13" x14ac:dyDescent="0.25">
      <c r="B25349" s="151"/>
      <c r="M25349" s="160"/>
    </row>
    <row r="25350" spans="2:13" x14ac:dyDescent="0.25">
      <c r="B25350" s="151"/>
      <c r="M25350" s="160"/>
    </row>
    <row r="25351" spans="2:13" x14ac:dyDescent="0.25">
      <c r="B25351" s="151"/>
      <c r="M25351" s="160"/>
    </row>
    <row r="25352" spans="2:13" x14ac:dyDescent="0.25">
      <c r="B25352" s="151"/>
      <c r="M25352" s="160"/>
    </row>
    <row r="25353" spans="2:13" x14ac:dyDescent="0.25">
      <c r="B25353" s="151"/>
      <c r="M25353" s="160"/>
    </row>
    <row r="25354" spans="2:13" x14ac:dyDescent="0.25">
      <c r="B25354" s="151"/>
      <c r="M25354" s="160"/>
    </row>
    <row r="25355" spans="2:13" x14ac:dyDescent="0.25">
      <c r="B25355" s="151"/>
      <c r="M25355" s="160"/>
    </row>
    <row r="25356" spans="2:13" x14ac:dyDescent="0.25">
      <c r="B25356" s="151"/>
      <c r="M25356" s="160"/>
    </row>
    <row r="25357" spans="2:13" x14ac:dyDescent="0.25">
      <c r="B25357" s="151"/>
      <c r="M25357" s="160"/>
    </row>
    <row r="25358" spans="2:13" x14ac:dyDescent="0.25">
      <c r="B25358" s="151"/>
      <c r="M25358" s="160"/>
    </row>
    <row r="25359" spans="2:13" x14ac:dyDescent="0.25">
      <c r="B25359" s="151"/>
      <c r="M25359" s="160"/>
    </row>
    <row r="25360" spans="2:13" x14ac:dyDescent="0.25">
      <c r="B25360" s="151"/>
      <c r="M25360" s="160"/>
    </row>
    <row r="25361" spans="2:13" x14ac:dyDescent="0.25">
      <c r="B25361" s="151"/>
      <c r="M25361" s="160"/>
    </row>
    <row r="25362" spans="2:13" x14ac:dyDescent="0.25">
      <c r="B25362" s="151"/>
      <c r="M25362" s="160"/>
    </row>
    <row r="25363" spans="2:13" x14ac:dyDescent="0.25">
      <c r="B25363" s="151"/>
      <c r="M25363" s="160"/>
    </row>
    <row r="25364" spans="2:13" x14ac:dyDescent="0.25">
      <c r="B25364" s="151"/>
      <c r="M25364" s="160"/>
    </row>
    <row r="25365" spans="2:13" x14ac:dyDescent="0.25">
      <c r="B25365" s="151"/>
      <c r="M25365" s="160"/>
    </row>
    <row r="25366" spans="2:13" x14ac:dyDescent="0.25">
      <c r="B25366" s="151"/>
      <c r="M25366" s="160"/>
    </row>
    <row r="25367" spans="2:13" x14ac:dyDescent="0.25">
      <c r="B25367" s="151"/>
      <c r="M25367" s="160"/>
    </row>
    <row r="25368" spans="2:13" x14ac:dyDescent="0.25">
      <c r="B25368" s="151"/>
      <c r="M25368" s="160"/>
    </row>
    <row r="25369" spans="2:13" x14ac:dyDescent="0.25">
      <c r="B25369" s="151"/>
      <c r="M25369" s="160"/>
    </row>
    <row r="25370" spans="2:13" x14ac:dyDescent="0.25">
      <c r="B25370" s="151"/>
      <c r="M25370" s="160"/>
    </row>
    <row r="25371" spans="2:13" x14ac:dyDescent="0.25">
      <c r="B25371" s="151"/>
      <c r="M25371" s="160"/>
    </row>
    <row r="25372" spans="2:13" x14ac:dyDescent="0.25">
      <c r="B25372" s="151"/>
      <c r="M25372" s="160"/>
    </row>
    <row r="25373" spans="2:13" x14ac:dyDescent="0.25">
      <c r="B25373" s="151"/>
      <c r="M25373" s="160"/>
    </row>
    <row r="25374" spans="2:13" x14ac:dyDescent="0.25">
      <c r="B25374" s="151"/>
      <c r="M25374" s="160"/>
    </row>
    <row r="25375" spans="2:13" x14ac:dyDescent="0.25">
      <c r="B25375" s="151"/>
      <c r="M25375" s="160"/>
    </row>
    <row r="25376" spans="2:13" x14ac:dyDescent="0.25">
      <c r="B25376" s="151"/>
      <c r="M25376" s="160"/>
    </row>
    <row r="25377" spans="2:13" x14ac:dyDescent="0.25">
      <c r="B25377" s="151"/>
      <c r="M25377" s="160"/>
    </row>
    <row r="25378" spans="2:13" x14ac:dyDescent="0.25">
      <c r="B25378" s="151"/>
      <c r="M25378" s="160"/>
    </row>
    <row r="25379" spans="2:13" x14ac:dyDescent="0.25">
      <c r="B25379" s="151"/>
      <c r="M25379" s="160"/>
    </row>
    <row r="25380" spans="2:13" x14ac:dyDescent="0.25">
      <c r="B25380" s="151"/>
      <c r="M25380" s="160"/>
    </row>
    <row r="25381" spans="2:13" x14ac:dyDescent="0.25">
      <c r="B25381" s="151"/>
      <c r="M25381" s="160"/>
    </row>
    <row r="25382" spans="2:13" x14ac:dyDescent="0.25">
      <c r="B25382" s="151"/>
      <c r="M25382" s="160"/>
    </row>
    <row r="25383" spans="2:13" x14ac:dyDescent="0.25">
      <c r="B25383" s="151"/>
      <c r="M25383" s="160"/>
    </row>
    <row r="25384" spans="2:13" x14ac:dyDescent="0.25">
      <c r="B25384" s="151"/>
      <c r="M25384" s="160"/>
    </row>
    <row r="25385" spans="2:13" x14ac:dyDescent="0.25">
      <c r="B25385" s="151"/>
      <c r="M25385" s="160"/>
    </row>
    <row r="25386" spans="2:13" x14ac:dyDescent="0.25">
      <c r="B25386" s="151"/>
      <c r="M25386" s="160"/>
    </row>
    <row r="25387" spans="2:13" x14ac:dyDescent="0.25">
      <c r="B25387" s="151"/>
      <c r="M25387" s="160"/>
    </row>
    <row r="25388" spans="2:13" x14ac:dyDescent="0.25">
      <c r="B25388" s="151"/>
      <c r="M25388" s="160"/>
    </row>
    <row r="25389" spans="2:13" x14ac:dyDescent="0.25">
      <c r="B25389" s="151"/>
      <c r="M25389" s="160"/>
    </row>
    <row r="25390" spans="2:13" x14ac:dyDescent="0.25">
      <c r="B25390" s="151"/>
      <c r="M25390" s="160"/>
    </row>
    <row r="25391" spans="2:13" x14ac:dyDescent="0.25">
      <c r="B25391" s="151"/>
      <c r="M25391" s="160"/>
    </row>
    <row r="25392" spans="2:13" x14ac:dyDescent="0.25">
      <c r="B25392" s="151"/>
      <c r="M25392" s="160"/>
    </row>
    <row r="25393" spans="2:13" x14ac:dyDescent="0.25">
      <c r="B25393" s="151"/>
      <c r="M25393" s="160"/>
    </row>
    <row r="25394" spans="2:13" x14ac:dyDescent="0.25">
      <c r="B25394" s="151"/>
      <c r="M25394" s="160"/>
    </row>
    <row r="25395" spans="2:13" x14ac:dyDescent="0.25">
      <c r="B25395" s="151"/>
      <c r="M25395" s="160"/>
    </row>
    <row r="25396" spans="2:13" x14ac:dyDescent="0.25">
      <c r="B25396" s="151"/>
      <c r="M25396" s="160"/>
    </row>
    <row r="25397" spans="2:13" x14ac:dyDescent="0.25">
      <c r="B25397" s="151"/>
      <c r="M25397" s="160"/>
    </row>
    <row r="25398" spans="2:13" x14ac:dyDescent="0.25">
      <c r="B25398" s="151"/>
      <c r="M25398" s="160"/>
    </row>
    <row r="25399" spans="2:13" x14ac:dyDescent="0.25">
      <c r="B25399" s="151"/>
      <c r="M25399" s="160"/>
    </row>
    <row r="25400" spans="2:13" x14ac:dyDescent="0.25">
      <c r="B25400" s="151"/>
      <c r="M25400" s="160"/>
    </row>
    <row r="25401" spans="2:13" x14ac:dyDescent="0.25">
      <c r="B25401" s="151"/>
      <c r="M25401" s="160"/>
    </row>
    <row r="25402" spans="2:13" x14ac:dyDescent="0.25">
      <c r="B25402" s="151"/>
      <c r="M25402" s="160"/>
    </row>
    <row r="25403" spans="2:13" x14ac:dyDescent="0.25">
      <c r="B25403" s="151"/>
      <c r="M25403" s="160"/>
    </row>
    <row r="25404" spans="2:13" x14ac:dyDescent="0.25">
      <c r="B25404" s="151"/>
      <c r="M25404" s="160"/>
    </row>
    <row r="25405" spans="2:13" x14ac:dyDescent="0.25">
      <c r="B25405" s="151"/>
      <c r="M25405" s="160"/>
    </row>
    <row r="25406" spans="2:13" x14ac:dyDescent="0.25">
      <c r="B25406" s="151"/>
      <c r="M25406" s="160"/>
    </row>
    <row r="25407" spans="2:13" x14ac:dyDescent="0.25">
      <c r="B25407" s="151"/>
      <c r="M25407" s="160"/>
    </row>
    <row r="25408" spans="2:13" x14ac:dyDescent="0.25">
      <c r="B25408" s="151"/>
      <c r="M25408" s="160"/>
    </row>
    <row r="25409" spans="2:13" x14ac:dyDescent="0.25">
      <c r="B25409" s="151"/>
      <c r="M25409" s="160"/>
    </row>
    <row r="25410" spans="2:13" x14ac:dyDescent="0.25">
      <c r="B25410" s="151"/>
      <c r="M25410" s="160"/>
    </row>
    <row r="25411" spans="2:13" x14ac:dyDescent="0.25">
      <c r="B25411" s="151"/>
      <c r="M25411" s="160"/>
    </row>
    <row r="25412" spans="2:13" x14ac:dyDescent="0.25">
      <c r="B25412" s="151"/>
      <c r="M25412" s="160"/>
    </row>
    <row r="25413" spans="2:13" x14ac:dyDescent="0.25">
      <c r="B25413" s="151"/>
      <c r="M25413" s="160"/>
    </row>
    <row r="25414" spans="2:13" x14ac:dyDescent="0.25">
      <c r="B25414" s="151"/>
      <c r="M25414" s="160"/>
    </row>
    <row r="25415" spans="2:13" x14ac:dyDescent="0.25">
      <c r="B25415" s="151"/>
      <c r="M25415" s="160"/>
    </row>
    <row r="25416" spans="2:13" x14ac:dyDescent="0.25">
      <c r="B25416" s="151"/>
      <c r="M25416" s="160"/>
    </row>
    <row r="25417" spans="2:13" x14ac:dyDescent="0.25">
      <c r="B25417" s="151"/>
      <c r="M25417" s="160"/>
    </row>
    <row r="25418" spans="2:13" x14ac:dyDescent="0.25">
      <c r="B25418" s="151"/>
      <c r="M25418" s="160"/>
    </row>
    <row r="25419" spans="2:13" x14ac:dyDescent="0.25">
      <c r="B25419" s="151"/>
      <c r="M25419" s="160"/>
    </row>
    <row r="25420" spans="2:13" x14ac:dyDescent="0.25">
      <c r="B25420" s="151"/>
      <c r="M25420" s="160"/>
    </row>
    <row r="25421" spans="2:13" x14ac:dyDescent="0.25">
      <c r="B25421" s="151"/>
      <c r="M25421" s="160"/>
    </row>
    <row r="25422" spans="2:13" x14ac:dyDescent="0.25">
      <c r="B25422" s="151"/>
      <c r="M25422" s="160"/>
    </row>
    <row r="25423" spans="2:13" x14ac:dyDescent="0.25">
      <c r="B25423" s="151"/>
      <c r="M25423" s="160"/>
    </row>
    <row r="25424" spans="2:13" x14ac:dyDescent="0.25">
      <c r="B25424" s="151"/>
      <c r="M25424" s="160"/>
    </row>
    <row r="25425" spans="2:13" x14ac:dyDescent="0.25">
      <c r="B25425" s="151"/>
      <c r="M25425" s="160"/>
    </row>
    <row r="25426" spans="2:13" x14ac:dyDescent="0.25">
      <c r="B25426" s="151"/>
      <c r="M25426" s="160"/>
    </row>
    <row r="25427" spans="2:13" x14ac:dyDescent="0.25">
      <c r="B25427" s="151"/>
      <c r="M25427" s="160"/>
    </row>
    <row r="25428" spans="2:13" x14ac:dyDescent="0.25">
      <c r="B25428" s="151"/>
      <c r="M25428" s="160"/>
    </row>
    <row r="25429" spans="2:13" x14ac:dyDescent="0.25">
      <c r="B25429" s="151"/>
      <c r="M25429" s="160"/>
    </row>
    <row r="25430" spans="2:13" x14ac:dyDescent="0.25">
      <c r="B25430" s="151"/>
      <c r="M25430" s="160"/>
    </row>
    <row r="25431" spans="2:13" x14ac:dyDescent="0.25">
      <c r="B25431" s="151"/>
      <c r="M25431" s="160"/>
    </row>
    <row r="25432" spans="2:13" x14ac:dyDescent="0.25">
      <c r="B25432" s="151"/>
      <c r="M25432" s="160"/>
    </row>
    <row r="25433" spans="2:13" x14ac:dyDescent="0.25">
      <c r="B25433" s="151"/>
      <c r="M25433" s="160"/>
    </row>
    <row r="25434" spans="2:13" x14ac:dyDescent="0.25">
      <c r="B25434" s="151"/>
      <c r="M25434" s="160"/>
    </row>
    <row r="25435" spans="2:13" x14ac:dyDescent="0.25">
      <c r="B25435" s="151"/>
      <c r="M25435" s="160"/>
    </row>
    <row r="25436" spans="2:13" x14ac:dyDescent="0.25">
      <c r="B25436" s="151"/>
      <c r="M25436" s="160"/>
    </row>
    <row r="25437" spans="2:13" x14ac:dyDescent="0.25">
      <c r="B25437" s="151"/>
      <c r="M25437" s="160"/>
    </row>
    <row r="25438" spans="2:13" x14ac:dyDescent="0.25">
      <c r="B25438" s="151"/>
      <c r="M25438" s="160"/>
    </row>
    <row r="25439" spans="2:13" x14ac:dyDescent="0.25">
      <c r="B25439" s="151"/>
      <c r="M25439" s="160"/>
    </row>
    <row r="25440" spans="2:13" x14ac:dyDescent="0.25">
      <c r="B25440" s="151"/>
      <c r="M25440" s="160"/>
    </row>
    <row r="25441" spans="2:13" x14ac:dyDescent="0.25">
      <c r="B25441" s="151"/>
      <c r="M25441" s="160"/>
    </row>
    <row r="25442" spans="2:13" x14ac:dyDescent="0.25">
      <c r="B25442" s="151"/>
      <c r="M25442" s="160"/>
    </row>
    <row r="25443" spans="2:13" x14ac:dyDescent="0.25">
      <c r="B25443" s="151"/>
      <c r="M25443" s="160"/>
    </row>
    <row r="25444" spans="2:13" x14ac:dyDescent="0.25">
      <c r="B25444" s="151"/>
      <c r="M25444" s="160"/>
    </row>
    <row r="25445" spans="2:13" x14ac:dyDescent="0.25">
      <c r="B25445" s="151"/>
      <c r="M25445" s="160"/>
    </row>
    <row r="25446" spans="2:13" x14ac:dyDescent="0.25">
      <c r="B25446" s="151"/>
      <c r="M25446" s="160"/>
    </row>
    <row r="25447" spans="2:13" x14ac:dyDescent="0.25">
      <c r="B25447" s="151"/>
      <c r="M25447" s="160"/>
    </row>
    <row r="25448" spans="2:13" x14ac:dyDescent="0.25">
      <c r="B25448" s="151"/>
      <c r="M25448" s="160"/>
    </row>
    <row r="25449" spans="2:13" x14ac:dyDescent="0.25">
      <c r="B25449" s="151"/>
      <c r="M25449" s="160"/>
    </row>
    <row r="25450" spans="2:13" x14ac:dyDescent="0.25">
      <c r="B25450" s="151"/>
      <c r="M25450" s="160"/>
    </row>
    <row r="25451" spans="2:13" x14ac:dyDescent="0.25">
      <c r="B25451" s="151"/>
      <c r="M25451" s="160"/>
    </row>
    <row r="25452" spans="2:13" x14ac:dyDescent="0.25">
      <c r="B25452" s="151"/>
      <c r="M25452" s="160"/>
    </row>
    <row r="25453" spans="2:13" x14ac:dyDescent="0.25">
      <c r="B25453" s="151"/>
      <c r="M25453" s="160"/>
    </row>
    <row r="25454" spans="2:13" x14ac:dyDescent="0.25">
      <c r="B25454" s="151"/>
      <c r="M25454" s="160"/>
    </row>
    <row r="25455" spans="2:13" x14ac:dyDescent="0.25">
      <c r="B25455" s="151"/>
      <c r="M25455" s="160"/>
    </row>
    <row r="25456" spans="2:13" x14ac:dyDescent="0.25">
      <c r="B25456" s="151"/>
      <c r="M25456" s="160"/>
    </row>
    <row r="25457" spans="2:13" x14ac:dyDescent="0.25">
      <c r="B25457" s="151"/>
      <c r="M25457" s="160"/>
    </row>
    <row r="25458" spans="2:13" x14ac:dyDescent="0.25">
      <c r="B25458" s="151"/>
      <c r="M25458" s="160"/>
    </row>
    <row r="25459" spans="2:13" x14ac:dyDescent="0.25">
      <c r="B25459" s="151"/>
      <c r="M25459" s="160"/>
    </row>
    <row r="25460" spans="2:13" x14ac:dyDescent="0.25">
      <c r="B25460" s="151"/>
      <c r="M25460" s="160"/>
    </row>
    <row r="25461" spans="2:13" x14ac:dyDescent="0.25">
      <c r="B25461" s="151"/>
      <c r="M25461" s="160"/>
    </row>
    <row r="25462" spans="2:13" x14ac:dyDescent="0.25">
      <c r="B25462" s="151"/>
      <c r="M25462" s="160"/>
    </row>
    <row r="25463" spans="2:13" x14ac:dyDescent="0.25">
      <c r="B25463" s="151"/>
      <c r="M25463" s="160"/>
    </row>
    <row r="25464" spans="2:13" x14ac:dyDescent="0.25">
      <c r="B25464" s="151"/>
      <c r="M25464" s="160"/>
    </row>
    <row r="25465" spans="2:13" x14ac:dyDescent="0.25">
      <c r="B25465" s="151"/>
      <c r="M25465" s="160"/>
    </row>
    <row r="25466" spans="2:13" x14ac:dyDescent="0.25">
      <c r="B25466" s="151"/>
      <c r="M25466" s="160"/>
    </row>
    <row r="25467" spans="2:13" x14ac:dyDescent="0.25">
      <c r="B25467" s="151"/>
      <c r="M25467" s="160"/>
    </row>
    <row r="25468" spans="2:13" x14ac:dyDescent="0.25">
      <c r="B25468" s="151"/>
      <c r="M25468" s="160"/>
    </row>
    <row r="25469" spans="2:13" x14ac:dyDescent="0.25">
      <c r="B25469" s="151"/>
      <c r="M25469" s="160"/>
    </row>
    <row r="25470" spans="2:13" x14ac:dyDescent="0.25">
      <c r="B25470" s="151"/>
      <c r="M25470" s="160"/>
    </row>
    <row r="25471" spans="2:13" x14ac:dyDescent="0.25">
      <c r="B25471" s="151"/>
      <c r="M25471" s="160"/>
    </row>
    <row r="25472" spans="2:13" x14ac:dyDescent="0.25">
      <c r="B25472" s="151"/>
      <c r="M25472" s="160"/>
    </row>
    <row r="25473" spans="2:13" x14ac:dyDescent="0.25">
      <c r="B25473" s="151"/>
      <c r="M25473" s="160"/>
    </row>
    <row r="25474" spans="2:13" x14ac:dyDescent="0.25">
      <c r="B25474" s="151"/>
      <c r="M25474" s="160"/>
    </row>
    <row r="25475" spans="2:13" x14ac:dyDescent="0.25">
      <c r="B25475" s="151"/>
      <c r="M25475" s="160"/>
    </row>
    <row r="25476" spans="2:13" x14ac:dyDescent="0.25">
      <c r="B25476" s="151"/>
      <c r="M25476" s="160"/>
    </row>
    <row r="25477" spans="2:13" x14ac:dyDescent="0.25">
      <c r="B25477" s="151"/>
      <c r="M25477" s="160"/>
    </row>
    <row r="25478" spans="2:13" x14ac:dyDescent="0.25">
      <c r="B25478" s="151"/>
      <c r="M25478" s="160"/>
    </row>
    <row r="25479" spans="2:13" x14ac:dyDescent="0.25">
      <c r="B25479" s="151"/>
      <c r="M25479" s="160"/>
    </row>
    <row r="25480" spans="2:13" x14ac:dyDescent="0.25">
      <c r="B25480" s="151"/>
      <c r="M25480" s="160"/>
    </row>
    <row r="25481" spans="2:13" x14ac:dyDescent="0.25">
      <c r="B25481" s="151"/>
      <c r="M25481" s="160"/>
    </row>
    <row r="25482" spans="2:13" x14ac:dyDescent="0.25">
      <c r="B25482" s="151"/>
      <c r="M25482" s="160"/>
    </row>
    <row r="25483" spans="2:13" x14ac:dyDescent="0.25">
      <c r="B25483" s="151"/>
      <c r="M25483" s="160"/>
    </row>
    <row r="25484" spans="2:13" x14ac:dyDescent="0.25">
      <c r="B25484" s="151"/>
      <c r="M25484" s="160"/>
    </row>
    <row r="25485" spans="2:13" x14ac:dyDescent="0.25">
      <c r="B25485" s="151"/>
      <c r="M25485" s="160"/>
    </row>
    <row r="25486" spans="2:13" x14ac:dyDescent="0.25">
      <c r="B25486" s="151"/>
      <c r="M25486" s="160"/>
    </row>
    <row r="25487" spans="2:13" x14ac:dyDescent="0.25">
      <c r="B25487" s="151"/>
      <c r="M25487" s="160"/>
    </row>
    <row r="25488" spans="2:13" x14ac:dyDescent="0.25">
      <c r="B25488" s="151"/>
      <c r="M25488" s="160"/>
    </row>
    <row r="25489" spans="2:13" x14ac:dyDescent="0.25">
      <c r="B25489" s="151"/>
      <c r="M25489" s="160"/>
    </row>
    <row r="25490" spans="2:13" x14ac:dyDescent="0.25">
      <c r="B25490" s="151"/>
      <c r="M25490" s="160"/>
    </row>
    <row r="25491" spans="2:13" x14ac:dyDescent="0.25">
      <c r="B25491" s="151"/>
      <c r="M25491" s="160"/>
    </row>
    <row r="25492" spans="2:13" x14ac:dyDescent="0.25">
      <c r="B25492" s="151"/>
      <c r="M25492" s="160"/>
    </row>
    <row r="25493" spans="2:13" x14ac:dyDescent="0.25">
      <c r="B25493" s="151"/>
      <c r="M25493" s="160"/>
    </row>
    <row r="25494" spans="2:13" x14ac:dyDescent="0.25">
      <c r="B25494" s="151"/>
      <c r="M25494" s="160"/>
    </row>
    <row r="25495" spans="2:13" x14ac:dyDescent="0.25">
      <c r="B25495" s="151"/>
      <c r="M25495" s="160"/>
    </row>
    <row r="25496" spans="2:13" x14ac:dyDescent="0.25">
      <c r="B25496" s="151"/>
      <c r="M25496" s="160"/>
    </row>
    <row r="25497" spans="2:13" x14ac:dyDescent="0.25">
      <c r="B25497" s="151"/>
      <c r="M25497" s="160"/>
    </row>
    <row r="25498" spans="2:13" x14ac:dyDescent="0.25">
      <c r="B25498" s="151"/>
      <c r="M25498" s="160"/>
    </row>
    <row r="25499" spans="2:13" x14ac:dyDescent="0.25">
      <c r="B25499" s="151"/>
      <c r="M25499" s="160"/>
    </row>
    <row r="25500" spans="2:13" x14ac:dyDescent="0.25">
      <c r="B25500" s="151"/>
      <c r="M25500" s="160"/>
    </row>
    <row r="25501" spans="2:13" x14ac:dyDescent="0.25">
      <c r="B25501" s="151"/>
      <c r="M25501" s="160"/>
    </row>
    <row r="25502" spans="2:13" x14ac:dyDescent="0.25">
      <c r="B25502" s="151"/>
      <c r="M25502" s="160"/>
    </row>
    <row r="25503" spans="2:13" x14ac:dyDescent="0.25">
      <c r="B25503" s="151"/>
      <c r="M25503" s="160"/>
    </row>
    <row r="25504" spans="2:13" x14ac:dyDescent="0.25">
      <c r="B25504" s="151"/>
      <c r="M25504" s="160"/>
    </row>
    <row r="25505" spans="2:13" x14ac:dyDescent="0.25">
      <c r="B25505" s="151"/>
      <c r="M25505" s="160"/>
    </row>
    <row r="25506" spans="2:13" x14ac:dyDescent="0.25">
      <c r="B25506" s="151"/>
      <c r="M25506" s="160"/>
    </row>
    <row r="25507" spans="2:13" x14ac:dyDescent="0.25">
      <c r="B25507" s="151"/>
      <c r="M25507" s="160"/>
    </row>
    <row r="25508" spans="2:13" x14ac:dyDescent="0.25">
      <c r="B25508" s="151"/>
      <c r="M25508" s="160"/>
    </row>
    <row r="25509" spans="2:13" x14ac:dyDescent="0.25">
      <c r="B25509" s="151"/>
      <c r="M25509" s="160"/>
    </row>
    <row r="25510" spans="2:13" x14ac:dyDescent="0.25">
      <c r="B25510" s="151"/>
      <c r="M25510" s="160"/>
    </row>
    <row r="25511" spans="2:13" x14ac:dyDescent="0.25">
      <c r="B25511" s="151"/>
      <c r="M25511" s="160"/>
    </row>
    <row r="25512" spans="2:13" x14ac:dyDescent="0.25">
      <c r="B25512" s="151"/>
      <c r="M25512" s="160"/>
    </row>
    <row r="25513" spans="2:13" x14ac:dyDescent="0.25">
      <c r="B25513" s="151"/>
      <c r="M25513" s="160"/>
    </row>
    <row r="25514" spans="2:13" x14ac:dyDescent="0.25">
      <c r="B25514" s="151"/>
      <c r="M25514" s="160"/>
    </row>
    <row r="25515" spans="2:13" x14ac:dyDescent="0.25">
      <c r="B25515" s="151"/>
      <c r="M25515" s="160"/>
    </row>
    <row r="25516" spans="2:13" x14ac:dyDescent="0.25">
      <c r="B25516" s="151"/>
      <c r="M25516" s="160"/>
    </row>
    <row r="25517" spans="2:13" x14ac:dyDescent="0.25">
      <c r="B25517" s="151"/>
      <c r="M25517" s="160"/>
    </row>
    <row r="25518" spans="2:13" x14ac:dyDescent="0.25">
      <c r="B25518" s="151"/>
      <c r="M25518" s="160"/>
    </row>
    <row r="25519" spans="2:13" x14ac:dyDescent="0.25">
      <c r="B25519" s="151"/>
      <c r="M25519" s="160"/>
    </row>
    <row r="25520" spans="2:13" x14ac:dyDescent="0.25">
      <c r="B25520" s="151"/>
      <c r="M25520" s="160"/>
    </row>
    <row r="25521" spans="2:13" x14ac:dyDescent="0.25">
      <c r="B25521" s="151"/>
      <c r="M25521" s="160"/>
    </row>
    <row r="25522" spans="2:13" x14ac:dyDescent="0.25">
      <c r="B25522" s="151"/>
      <c r="M25522" s="160"/>
    </row>
    <row r="25523" spans="2:13" x14ac:dyDescent="0.25">
      <c r="B25523" s="151"/>
      <c r="M25523" s="160"/>
    </row>
    <row r="25524" spans="2:13" x14ac:dyDescent="0.25">
      <c r="B25524" s="151"/>
      <c r="M25524" s="160"/>
    </row>
    <row r="25525" spans="2:13" x14ac:dyDescent="0.25">
      <c r="B25525" s="151"/>
      <c r="M25525" s="160"/>
    </row>
    <row r="25526" spans="2:13" x14ac:dyDescent="0.25">
      <c r="B25526" s="151"/>
      <c r="M25526" s="160"/>
    </row>
    <row r="25527" spans="2:13" x14ac:dyDescent="0.25">
      <c r="B25527" s="151"/>
      <c r="M25527" s="160"/>
    </row>
    <row r="25528" spans="2:13" x14ac:dyDescent="0.25">
      <c r="B25528" s="151"/>
      <c r="M25528" s="160"/>
    </row>
    <row r="25529" spans="2:13" x14ac:dyDescent="0.25">
      <c r="B25529" s="151"/>
      <c r="M25529" s="160"/>
    </row>
    <row r="25530" spans="2:13" x14ac:dyDescent="0.25">
      <c r="B25530" s="151"/>
      <c r="M25530" s="160"/>
    </row>
    <row r="25531" spans="2:13" x14ac:dyDescent="0.25">
      <c r="B25531" s="151"/>
      <c r="M25531" s="160"/>
    </row>
    <row r="25532" spans="2:13" x14ac:dyDescent="0.25">
      <c r="B25532" s="151"/>
      <c r="M25532" s="160"/>
    </row>
    <row r="25533" spans="2:13" x14ac:dyDescent="0.25">
      <c r="B25533" s="151"/>
      <c r="M25533" s="160"/>
    </row>
    <row r="25534" spans="2:13" x14ac:dyDescent="0.25">
      <c r="B25534" s="151"/>
      <c r="M25534" s="160"/>
    </row>
    <row r="25535" spans="2:13" x14ac:dyDescent="0.25">
      <c r="B25535" s="151"/>
      <c r="M25535" s="160"/>
    </row>
    <row r="25536" spans="2:13" x14ac:dyDescent="0.25">
      <c r="B25536" s="151"/>
      <c r="M25536" s="160"/>
    </row>
    <row r="25537" spans="2:13" x14ac:dyDescent="0.25">
      <c r="B25537" s="151"/>
      <c r="M25537" s="160"/>
    </row>
    <row r="25538" spans="2:13" x14ac:dyDescent="0.25">
      <c r="B25538" s="151"/>
      <c r="M25538" s="160"/>
    </row>
    <row r="25539" spans="2:13" x14ac:dyDescent="0.25">
      <c r="B25539" s="151"/>
      <c r="M25539" s="160"/>
    </row>
    <row r="25540" spans="2:13" x14ac:dyDescent="0.25">
      <c r="B25540" s="151"/>
      <c r="M25540" s="160"/>
    </row>
    <row r="25541" spans="2:13" x14ac:dyDescent="0.25">
      <c r="B25541" s="151"/>
      <c r="M25541" s="160"/>
    </row>
    <row r="25542" spans="2:13" x14ac:dyDescent="0.25">
      <c r="B25542" s="151"/>
      <c r="M25542" s="160"/>
    </row>
    <row r="25543" spans="2:13" x14ac:dyDescent="0.25">
      <c r="B25543" s="151"/>
      <c r="M25543" s="160"/>
    </row>
    <row r="25544" spans="2:13" x14ac:dyDescent="0.25">
      <c r="B25544" s="151"/>
      <c r="M25544" s="160"/>
    </row>
    <row r="25545" spans="2:13" x14ac:dyDescent="0.25">
      <c r="B25545" s="151"/>
      <c r="M25545" s="160"/>
    </row>
    <row r="25546" spans="2:13" x14ac:dyDescent="0.25">
      <c r="B25546" s="151"/>
      <c r="M25546" s="160"/>
    </row>
    <row r="25547" spans="2:13" x14ac:dyDescent="0.25">
      <c r="B25547" s="151"/>
      <c r="M25547" s="160"/>
    </row>
    <row r="25548" spans="2:13" x14ac:dyDescent="0.25">
      <c r="B25548" s="151"/>
      <c r="M25548" s="160"/>
    </row>
    <row r="25549" spans="2:13" x14ac:dyDescent="0.25">
      <c r="B25549" s="151"/>
      <c r="M25549" s="160"/>
    </row>
    <row r="25550" spans="2:13" x14ac:dyDescent="0.25">
      <c r="B25550" s="151"/>
      <c r="M25550" s="160"/>
    </row>
    <row r="25551" spans="2:13" x14ac:dyDescent="0.25">
      <c r="B25551" s="151"/>
      <c r="M25551" s="160"/>
    </row>
    <row r="25552" spans="2:13" x14ac:dyDescent="0.25">
      <c r="B25552" s="151"/>
      <c r="M25552" s="160"/>
    </row>
    <row r="25553" spans="2:13" x14ac:dyDescent="0.25">
      <c r="B25553" s="151"/>
      <c r="M25553" s="160"/>
    </row>
    <row r="25554" spans="2:13" x14ac:dyDescent="0.25">
      <c r="B25554" s="151"/>
      <c r="M25554" s="160"/>
    </row>
    <row r="25555" spans="2:13" x14ac:dyDescent="0.25">
      <c r="B25555" s="151"/>
      <c r="M25555" s="160"/>
    </row>
    <row r="25556" spans="2:13" x14ac:dyDescent="0.25">
      <c r="B25556" s="151"/>
      <c r="M25556" s="160"/>
    </row>
    <row r="25557" spans="2:13" x14ac:dyDescent="0.25">
      <c r="B25557" s="151"/>
      <c r="M25557" s="160"/>
    </row>
    <row r="25558" spans="2:13" x14ac:dyDescent="0.25">
      <c r="B25558" s="151"/>
      <c r="M25558" s="160"/>
    </row>
    <row r="25559" spans="2:13" x14ac:dyDescent="0.25">
      <c r="B25559" s="151"/>
      <c r="M25559" s="160"/>
    </row>
    <row r="25560" spans="2:13" x14ac:dyDescent="0.25">
      <c r="B25560" s="151"/>
      <c r="M25560" s="160"/>
    </row>
    <row r="25561" spans="2:13" x14ac:dyDescent="0.25">
      <c r="B25561" s="151"/>
      <c r="M25561" s="160"/>
    </row>
    <row r="25562" spans="2:13" x14ac:dyDescent="0.25">
      <c r="B25562" s="151"/>
      <c r="M25562" s="160"/>
    </row>
    <row r="25563" spans="2:13" x14ac:dyDescent="0.25">
      <c r="B25563" s="151"/>
      <c r="M25563" s="160"/>
    </row>
    <row r="25564" spans="2:13" x14ac:dyDescent="0.25">
      <c r="B25564" s="151"/>
      <c r="M25564" s="160"/>
    </row>
    <row r="25565" spans="2:13" x14ac:dyDescent="0.25">
      <c r="B25565" s="151"/>
      <c r="M25565" s="160"/>
    </row>
    <row r="25566" spans="2:13" x14ac:dyDescent="0.25">
      <c r="B25566" s="151"/>
      <c r="M25566" s="160"/>
    </row>
    <row r="25567" spans="2:13" x14ac:dyDescent="0.25">
      <c r="B25567" s="151"/>
      <c r="M25567" s="160"/>
    </row>
    <row r="25568" spans="2:13" x14ac:dyDescent="0.25">
      <c r="B25568" s="151"/>
      <c r="M25568" s="160"/>
    </row>
    <row r="25569" spans="2:13" x14ac:dyDescent="0.25">
      <c r="B25569" s="151"/>
      <c r="M25569" s="160"/>
    </row>
    <row r="25570" spans="2:13" x14ac:dyDescent="0.25">
      <c r="B25570" s="151"/>
      <c r="M25570" s="160"/>
    </row>
    <row r="25571" spans="2:13" x14ac:dyDescent="0.25">
      <c r="B25571" s="151"/>
      <c r="M25571" s="160"/>
    </row>
    <row r="25572" spans="2:13" x14ac:dyDescent="0.25">
      <c r="B25572" s="151"/>
      <c r="M25572" s="160"/>
    </row>
    <row r="25573" spans="2:13" x14ac:dyDescent="0.25">
      <c r="B25573" s="151"/>
      <c r="M25573" s="160"/>
    </row>
    <row r="25574" spans="2:13" x14ac:dyDescent="0.25">
      <c r="B25574" s="151"/>
      <c r="M25574" s="160"/>
    </row>
    <row r="25575" spans="2:13" x14ac:dyDescent="0.25">
      <c r="B25575" s="151"/>
      <c r="M25575" s="160"/>
    </row>
    <row r="25576" spans="2:13" x14ac:dyDescent="0.25">
      <c r="B25576" s="151"/>
      <c r="M25576" s="160"/>
    </row>
    <row r="25577" spans="2:13" x14ac:dyDescent="0.25">
      <c r="B25577" s="151"/>
      <c r="M25577" s="160"/>
    </row>
    <row r="25578" spans="2:13" x14ac:dyDescent="0.25">
      <c r="B25578" s="151"/>
      <c r="M25578" s="160"/>
    </row>
    <row r="25579" spans="2:13" x14ac:dyDescent="0.25">
      <c r="B25579" s="151"/>
      <c r="M25579" s="160"/>
    </row>
    <row r="25580" spans="2:13" x14ac:dyDescent="0.25">
      <c r="B25580" s="151"/>
      <c r="M25580" s="160"/>
    </row>
    <row r="25581" spans="2:13" x14ac:dyDescent="0.25">
      <c r="B25581" s="151"/>
      <c r="M25581" s="160"/>
    </row>
    <row r="25582" spans="2:13" x14ac:dyDescent="0.25">
      <c r="B25582" s="151"/>
      <c r="M25582" s="160"/>
    </row>
    <row r="25583" spans="2:13" x14ac:dyDescent="0.25">
      <c r="B25583" s="151"/>
      <c r="M25583" s="160"/>
    </row>
    <row r="25584" spans="2:13" x14ac:dyDescent="0.25">
      <c r="B25584" s="151"/>
      <c r="M25584" s="160"/>
    </row>
    <row r="25585" spans="2:13" x14ac:dyDescent="0.25">
      <c r="B25585" s="151"/>
      <c r="M25585" s="160"/>
    </row>
    <row r="25586" spans="2:13" x14ac:dyDescent="0.25">
      <c r="B25586" s="151"/>
      <c r="M25586" s="160"/>
    </row>
    <row r="25587" spans="2:13" x14ac:dyDescent="0.25">
      <c r="B25587" s="151"/>
      <c r="M25587" s="160"/>
    </row>
    <row r="25588" spans="2:13" x14ac:dyDescent="0.25">
      <c r="B25588" s="151"/>
      <c r="M25588" s="160"/>
    </row>
    <row r="25589" spans="2:13" x14ac:dyDescent="0.25">
      <c r="B25589" s="151"/>
      <c r="M25589" s="160"/>
    </row>
    <row r="25590" spans="2:13" x14ac:dyDescent="0.25">
      <c r="B25590" s="151"/>
      <c r="M25590" s="160"/>
    </row>
    <row r="25591" spans="2:13" x14ac:dyDescent="0.25">
      <c r="B25591" s="151"/>
      <c r="M25591" s="160"/>
    </row>
    <row r="25592" spans="2:13" x14ac:dyDescent="0.25">
      <c r="B25592" s="151"/>
      <c r="M25592" s="160"/>
    </row>
    <row r="25593" spans="2:13" x14ac:dyDescent="0.25">
      <c r="B25593" s="151"/>
      <c r="M25593" s="160"/>
    </row>
    <row r="25594" spans="2:13" x14ac:dyDescent="0.25">
      <c r="B25594" s="151"/>
      <c r="M25594" s="160"/>
    </row>
    <row r="25595" spans="2:13" x14ac:dyDescent="0.25">
      <c r="B25595" s="151"/>
      <c r="M25595" s="160"/>
    </row>
    <row r="25596" spans="2:13" x14ac:dyDescent="0.25">
      <c r="B25596" s="151"/>
      <c r="M25596" s="160"/>
    </row>
    <row r="25597" spans="2:13" x14ac:dyDescent="0.25">
      <c r="B25597" s="151"/>
      <c r="M25597" s="160"/>
    </row>
    <row r="25598" spans="2:13" x14ac:dyDescent="0.25">
      <c r="B25598" s="151"/>
      <c r="M25598" s="160"/>
    </row>
    <row r="25599" spans="2:13" x14ac:dyDescent="0.25">
      <c r="B25599" s="151"/>
      <c r="M25599" s="160"/>
    </row>
    <row r="25600" spans="2:13" x14ac:dyDescent="0.25">
      <c r="B25600" s="151"/>
      <c r="M25600" s="160"/>
    </row>
    <row r="25601" spans="2:13" x14ac:dyDescent="0.25">
      <c r="B25601" s="151"/>
      <c r="M25601" s="160"/>
    </row>
    <row r="25602" spans="2:13" x14ac:dyDescent="0.25">
      <c r="B25602" s="151"/>
      <c r="M25602" s="160"/>
    </row>
    <row r="25603" spans="2:13" x14ac:dyDescent="0.25">
      <c r="B25603" s="151"/>
      <c r="M25603" s="160"/>
    </row>
    <row r="25604" spans="2:13" x14ac:dyDescent="0.25">
      <c r="B25604" s="151"/>
      <c r="M25604" s="160"/>
    </row>
    <row r="25605" spans="2:13" x14ac:dyDescent="0.25">
      <c r="B25605" s="151"/>
      <c r="M25605" s="160"/>
    </row>
    <row r="25606" spans="2:13" x14ac:dyDescent="0.25">
      <c r="B25606" s="151"/>
      <c r="M25606" s="160"/>
    </row>
    <row r="25607" spans="2:13" x14ac:dyDescent="0.25">
      <c r="B25607" s="151"/>
      <c r="M25607" s="160"/>
    </row>
    <row r="25608" spans="2:13" x14ac:dyDescent="0.25">
      <c r="B25608" s="151"/>
      <c r="M25608" s="160"/>
    </row>
    <row r="25609" spans="2:13" x14ac:dyDescent="0.25">
      <c r="B25609" s="151"/>
      <c r="M25609" s="160"/>
    </row>
    <row r="25610" spans="2:13" x14ac:dyDescent="0.25">
      <c r="B25610" s="151"/>
      <c r="M25610" s="160"/>
    </row>
    <row r="25611" spans="2:13" x14ac:dyDescent="0.25">
      <c r="B25611" s="151"/>
      <c r="M25611" s="160"/>
    </row>
    <row r="25612" spans="2:13" x14ac:dyDescent="0.25">
      <c r="B25612" s="151"/>
      <c r="M25612" s="160"/>
    </row>
    <row r="25613" spans="2:13" x14ac:dyDescent="0.25">
      <c r="B25613" s="151"/>
      <c r="M25613" s="160"/>
    </row>
    <row r="25614" spans="2:13" x14ac:dyDescent="0.25">
      <c r="B25614" s="151"/>
      <c r="M25614" s="160"/>
    </row>
    <row r="25615" spans="2:13" x14ac:dyDescent="0.25">
      <c r="B25615" s="151"/>
      <c r="M25615" s="160"/>
    </row>
    <row r="25616" spans="2:13" x14ac:dyDescent="0.25">
      <c r="B25616" s="151"/>
      <c r="M25616" s="160"/>
    </row>
    <row r="25617" spans="2:13" x14ac:dyDescent="0.25">
      <c r="B25617" s="151"/>
      <c r="M25617" s="160"/>
    </row>
    <row r="25618" spans="2:13" x14ac:dyDescent="0.25">
      <c r="B25618" s="151"/>
      <c r="M25618" s="160"/>
    </row>
    <row r="25619" spans="2:13" x14ac:dyDescent="0.25">
      <c r="B25619" s="151"/>
      <c r="M25619" s="160"/>
    </row>
    <row r="25620" spans="2:13" x14ac:dyDescent="0.25">
      <c r="B25620" s="151"/>
      <c r="M25620" s="160"/>
    </row>
    <row r="25621" spans="2:13" x14ac:dyDescent="0.25">
      <c r="B25621" s="151"/>
      <c r="M25621" s="160"/>
    </row>
    <row r="25622" spans="2:13" x14ac:dyDescent="0.25">
      <c r="B25622" s="151"/>
      <c r="M25622" s="160"/>
    </row>
    <row r="25623" spans="2:13" x14ac:dyDescent="0.25">
      <c r="B25623" s="151"/>
      <c r="M25623" s="160"/>
    </row>
    <row r="25624" spans="2:13" x14ac:dyDescent="0.25">
      <c r="B25624" s="151"/>
      <c r="M25624" s="160"/>
    </row>
    <row r="25625" spans="2:13" x14ac:dyDescent="0.25">
      <c r="B25625" s="151"/>
      <c r="M25625" s="160"/>
    </row>
    <row r="25626" spans="2:13" x14ac:dyDescent="0.25">
      <c r="B25626" s="151"/>
      <c r="M25626" s="160"/>
    </row>
    <row r="25627" spans="2:13" x14ac:dyDescent="0.25">
      <c r="B25627" s="151"/>
      <c r="M25627" s="160"/>
    </row>
    <row r="25628" spans="2:13" x14ac:dyDescent="0.25">
      <c r="B25628" s="151"/>
      <c r="M25628" s="160"/>
    </row>
    <row r="25629" spans="2:13" x14ac:dyDescent="0.25">
      <c r="B25629" s="151"/>
      <c r="M25629" s="160"/>
    </row>
    <row r="25630" spans="2:13" x14ac:dyDescent="0.25">
      <c r="B25630" s="151"/>
      <c r="M25630" s="160"/>
    </row>
    <row r="25631" spans="2:13" x14ac:dyDescent="0.25">
      <c r="B25631" s="151"/>
      <c r="M25631" s="160"/>
    </row>
    <row r="25632" spans="2:13" x14ac:dyDescent="0.25">
      <c r="B25632" s="151"/>
      <c r="M25632" s="160"/>
    </row>
    <row r="25633" spans="2:13" x14ac:dyDescent="0.25">
      <c r="B25633" s="151"/>
      <c r="M25633" s="160"/>
    </row>
    <row r="25634" spans="2:13" x14ac:dyDescent="0.25">
      <c r="B25634" s="151"/>
      <c r="M25634" s="160"/>
    </row>
    <row r="25635" spans="2:13" x14ac:dyDescent="0.25">
      <c r="B25635" s="151"/>
      <c r="M25635" s="160"/>
    </row>
    <row r="25636" spans="2:13" x14ac:dyDescent="0.25">
      <c r="B25636" s="151"/>
      <c r="M25636" s="160"/>
    </row>
    <row r="25637" spans="2:13" x14ac:dyDescent="0.25">
      <c r="B25637" s="151"/>
      <c r="M25637" s="160"/>
    </row>
    <row r="25638" spans="2:13" x14ac:dyDescent="0.25">
      <c r="B25638" s="151"/>
      <c r="M25638" s="160"/>
    </row>
    <row r="25639" spans="2:13" x14ac:dyDescent="0.25">
      <c r="B25639" s="151"/>
      <c r="M25639" s="160"/>
    </row>
    <row r="25640" spans="2:13" x14ac:dyDescent="0.25">
      <c r="B25640" s="151"/>
      <c r="M25640" s="160"/>
    </row>
    <row r="25641" spans="2:13" x14ac:dyDescent="0.25">
      <c r="B25641" s="151"/>
      <c r="M25641" s="160"/>
    </row>
    <row r="25642" spans="2:13" x14ac:dyDescent="0.25">
      <c r="B25642" s="151"/>
      <c r="M25642" s="160"/>
    </row>
    <row r="25643" spans="2:13" x14ac:dyDescent="0.25">
      <c r="B25643" s="151"/>
      <c r="M25643" s="160"/>
    </row>
    <row r="25644" spans="2:13" x14ac:dyDescent="0.25">
      <c r="B25644" s="151"/>
      <c r="M25644" s="160"/>
    </row>
    <row r="25645" spans="2:13" x14ac:dyDescent="0.25">
      <c r="B25645" s="151"/>
      <c r="M25645" s="160"/>
    </row>
    <row r="25646" spans="2:13" x14ac:dyDescent="0.25">
      <c r="B25646" s="151"/>
      <c r="M25646" s="160"/>
    </row>
    <row r="25647" spans="2:13" x14ac:dyDescent="0.25">
      <c r="B25647" s="151"/>
      <c r="M25647" s="160"/>
    </row>
    <row r="25648" spans="2:13" x14ac:dyDescent="0.25">
      <c r="B25648" s="151"/>
      <c r="M25648" s="160"/>
    </row>
    <row r="25649" spans="2:13" x14ac:dyDescent="0.25">
      <c r="B25649" s="151"/>
      <c r="M25649" s="160"/>
    </row>
    <row r="25650" spans="2:13" x14ac:dyDescent="0.25">
      <c r="B25650" s="151"/>
      <c r="M25650" s="160"/>
    </row>
    <row r="25651" spans="2:13" x14ac:dyDescent="0.25">
      <c r="B25651" s="151"/>
      <c r="M25651" s="160"/>
    </row>
    <row r="25652" spans="2:13" x14ac:dyDescent="0.25">
      <c r="B25652" s="151"/>
      <c r="M25652" s="160"/>
    </row>
    <row r="25653" spans="2:13" x14ac:dyDescent="0.25">
      <c r="B25653" s="151"/>
      <c r="M25653" s="160"/>
    </row>
    <row r="25654" spans="2:13" x14ac:dyDescent="0.25">
      <c r="B25654" s="151"/>
      <c r="M25654" s="160"/>
    </row>
    <row r="25655" spans="2:13" x14ac:dyDescent="0.25">
      <c r="B25655" s="151"/>
      <c r="M25655" s="160"/>
    </row>
    <row r="25656" spans="2:13" x14ac:dyDescent="0.25">
      <c r="B25656" s="151"/>
      <c r="M25656" s="160"/>
    </row>
    <row r="25657" spans="2:13" x14ac:dyDescent="0.25">
      <c r="B25657" s="151"/>
      <c r="M25657" s="160"/>
    </row>
    <row r="25658" spans="2:13" x14ac:dyDescent="0.25">
      <c r="B25658" s="151"/>
      <c r="M25658" s="160"/>
    </row>
    <row r="25659" spans="2:13" x14ac:dyDescent="0.25">
      <c r="B25659" s="151"/>
      <c r="M25659" s="160"/>
    </row>
    <row r="25660" spans="2:13" x14ac:dyDescent="0.25">
      <c r="B25660" s="151"/>
      <c r="M25660" s="160"/>
    </row>
    <row r="25661" spans="2:13" x14ac:dyDescent="0.25">
      <c r="B25661" s="151"/>
      <c r="M25661" s="160"/>
    </row>
    <row r="25662" spans="2:13" x14ac:dyDescent="0.25">
      <c r="B25662" s="151"/>
      <c r="M25662" s="160"/>
    </row>
    <row r="25663" spans="2:13" x14ac:dyDescent="0.25">
      <c r="B25663" s="151"/>
      <c r="M25663" s="160"/>
    </row>
    <row r="25664" spans="2:13" x14ac:dyDescent="0.25">
      <c r="B25664" s="151"/>
      <c r="M25664" s="160"/>
    </row>
    <row r="25665" spans="2:13" x14ac:dyDescent="0.25">
      <c r="B25665" s="151"/>
      <c r="M25665" s="160"/>
    </row>
    <row r="25666" spans="2:13" x14ac:dyDescent="0.25">
      <c r="B25666" s="151"/>
      <c r="M25666" s="160"/>
    </row>
    <row r="25667" spans="2:13" x14ac:dyDescent="0.25">
      <c r="B25667" s="151"/>
      <c r="M25667" s="160"/>
    </row>
    <row r="25668" spans="2:13" x14ac:dyDescent="0.25">
      <c r="B25668" s="151"/>
      <c r="M25668" s="160"/>
    </row>
    <row r="25669" spans="2:13" x14ac:dyDescent="0.25">
      <c r="B25669" s="151"/>
      <c r="M25669" s="160"/>
    </row>
    <row r="25670" spans="2:13" x14ac:dyDescent="0.25">
      <c r="B25670" s="151"/>
      <c r="M25670" s="160"/>
    </row>
    <row r="25671" spans="2:13" x14ac:dyDescent="0.25">
      <c r="B25671" s="151"/>
      <c r="M25671" s="160"/>
    </row>
    <row r="25672" spans="2:13" x14ac:dyDescent="0.25">
      <c r="B25672" s="151"/>
      <c r="M25672" s="160"/>
    </row>
    <row r="25673" spans="2:13" x14ac:dyDescent="0.25">
      <c r="B25673" s="151"/>
      <c r="M25673" s="160"/>
    </row>
    <row r="25674" spans="2:13" x14ac:dyDescent="0.25">
      <c r="B25674" s="151"/>
      <c r="M25674" s="160"/>
    </row>
    <row r="25675" spans="2:13" x14ac:dyDescent="0.25">
      <c r="B25675" s="151"/>
      <c r="M25675" s="160"/>
    </row>
    <row r="25676" spans="2:13" x14ac:dyDescent="0.25">
      <c r="B25676" s="151"/>
      <c r="M25676" s="160"/>
    </row>
    <row r="25677" spans="2:13" x14ac:dyDescent="0.25">
      <c r="B25677" s="151"/>
      <c r="M25677" s="160"/>
    </row>
    <row r="25678" spans="2:13" x14ac:dyDescent="0.25">
      <c r="B25678" s="151"/>
      <c r="M25678" s="160"/>
    </row>
    <row r="25679" spans="2:13" x14ac:dyDescent="0.25">
      <c r="B25679" s="151"/>
      <c r="M25679" s="160"/>
    </row>
    <row r="25680" spans="2:13" x14ac:dyDescent="0.25">
      <c r="B25680" s="151"/>
      <c r="M25680" s="160"/>
    </row>
    <row r="25681" spans="2:13" x14ac:dyDescent="0.25">
      <c r="B25681" s="151"/>
      <c r="M25681" s="160"/>
    </row>
    <row r="25682" spans="2:13" x14ac:dyDescent="0.25">
      <c r="B25682" s="151"/>
      <c r="M25682" s="160"/>
    </row>
    <row r="25683" spans="2:13" x14ac:dyDescent="0.25">
      <c r="B25683" s="151"/>
      <c r="M25683" s="160"/>
    </row>
    <row r="25684" spans="2:13" x14ac:dyDescent="0.25">
      <c r="B25684" s="151"/>
      <c r="M25684" s="160"/>
    </row>
    <row r="25685" spans="2:13" x14ac:dyDescent="0.25">
      <c r="B25685" s="151"/>
      <c r="M25685" s="160"/>
    </row>
    <row r="25686" spans="2:13" x14ac:dyDescent="0.25">
      <c r="B25686" s="151"/>
      <c r="M25686" s="160"/>
    </row>
    <row r="25687" spans="2:13" x14ac:dyDescent="0.25">
      <c r="B25687" s="151"/>
      <c r="M25687" s="160"/>
    </row>
    <row r="25688" spans="2:13" x14ac:dyDescent="0.25">
      <c r="B25688" s="151"/>
      <c r="M25688" s="160"/>
    </row>
    <row r="25689" spans="2:13" x14ac:dyDescent="0.25">
      <c r="B25689" s="151"/>
      <c r="M25689" s="160"/>
    </row>
    <row r="25690" spans="2:13" x14ac:dyDescent="0.25">
      <c r="B25690" s="151"/>
      <c r="M25690" s="160"/>
    </row>
    <row r="25691" spans="2:13" x14ac:dyDescent="0.25">
      <c r="B25691" s="151"/>
      <c r="M25691" s="160"/>
    </row>
    <row r="25692" spans="2:13" x14ac:dyDescent="0.25">
      <c r="B25692" s="151"/>
      <c r="M25692" s="160"/>
    </row>
    <row r="25693" spans="2:13" x14ac:dyDescent="0.25">
      <c r="B25693" s="151"/>
      <c r="M25693" s="160"/>
    </row>
    <row r="25694" spans="2:13" x14ac:dyDescent="0.25">
      <c r="B25694" s="151"/>
      <c r="M25694" s="160"/>
    </row>
    <row r="25695" spans="2:13" x14ac:dyDescent="0.25">
      <c r="B25695" s="151"/>
      <c r="M25695" s="160"/>
    </row>
    <row r="25696" spans="2:13" x14ac:dyDescent="0.25">
      <c r="B25696" s="151"/>
      <c r="M25696" s="160"/>
    </row>
    <row r="25697" spans="2:13" x14ac:dyDescent="0.25">
      <c r="B25697" s="151"/>
      <c r="M25697" s="160"/>
    </row>
    <row r="25698" spans="2:13" x14ac:dyDescent="0.25">
      <c r="B25698" s="151"/>
      <c r="M25698" s="160"/>
    </row>
    <row r="25699" spans="2:13" x14ac:dyDescent="0.25">
      <c r="B25699" s="151"/>
      <c r="M25699" s="160"/>
    </row>
    <row r="25700" spans="2:13" x14ac:dyDescent="0.25">
      <c r="B25700" s="151"/>
      <c r="M25700" s="160"/>
    </row>
    <row r="25701" spans="2:13" x14ac:dyDescent="0.25">
      <c r="B25701" s="151"/>
      <c r="M25701" s="160"/>
    </row>
    <row r="25702" spans="2:13" x14ac:dyDescent="0.25">
      <c r="B25702" s="151"/>
      <c r="M25702" s="160"/>
    </row>
    <row r="25703" spans="2:13" x14ac:dyDescent="0.25">
      <c r="B25703" s="151"/>
      <c r="M25703" s="160"/>
    </row>
    <row r="25704" spans="2:13" x14ac:dyDescent="0.25">
      <c r="B25704" s="151"/>
      <c r="M25704" s="160"/>
    </row>
    <row r="25705" spans="2:13" x14ac:dyDescent="0.25">
      <c r="B25705" s="151"/>
      <c r="M25705" s="160"/>
    </row>
    <row r="25706" spans="2:13" x14ac:dyDescent="0.25">
      <c r="B25706" s="151"/>
      <c r="M25706" s="160"/>
    </row>
    <row r="25707" spans="2:13" x14ac:dyDescent="0.25">
      <c r="B25707" s="151"/>
      <c r="M25707" s="160"/>
    </row>
    <row r="25708" spans="2:13" x14ac:dyDescent="0.25">
      <c r="B25708" s="151"/>
      <c r="M25708" s="160"/>
    </row>
    <row r="25709" spans="2:13" x14ac:dyDescent="0.25">
      <c r="B25709" s="151"/>
      <c r="M25709" s="160"/>
    </row>
    <row r="25710" spans="2:13" x14ac:dyDescent="0.25">
      <c r="B25710" s="151"/>
      <c r="M25710" s="160"/>
    </row>
    <row r="25711" spans="2:13" x14ac:dyDescent="0.25">
      <c r="B25711" s="151"/>
      <c r="M25711" s="160"/>
    </row>
    <row r="25712" spans="2:13" x14ac:dyDescent="0.25">
      <c r="B25712" s="151"/>
      <c r="M25712" s="160"/>
    </row>
    <row r="25713" spans="2:13" x14ac:dyDescent="0.25">
      <c r="B25713" s="151"/>
      <c r="M25713" s="160"/>
    </row>
    <row r="25714" spans="2:13" x14ac:dyDescent="0.25">
      <c r="B25714" s="151"/>
      <c r="M25714" s="160"/>
    </row>
    <row r="25715" spans="2:13" x14ac:dyDescent="0.25">
      <c r="B25715" s="151"/>
      <c r="M25715" s="160"/>
    </row>
    <row r="25716" spans="2:13" x14ac:dyDescent="0.25">
      <c r="B25716" s="151"/>
      <c r="M25716" s="160"/>
    </row>
    <row r="25717" spans="2:13" x14ac:dyDescent="0.25">
      <c r="B25717" s="151"/>
      <c r="M25717" s="160"/>
    </row>
    <row r="25718" spans="2:13" x14ac:dyDescent="0.25">
      <c r="B25718" s="151"/>
      <c r="M25718" s="160"/>
    </row>
    <row r="25719" spans="2:13" x14ac:dyDescent="0.25">
      <c r="B25719" s="151"/>
      <c r="M25719" s="160"/>
    </row>
    <row r="25720" spans="2:13" x14ac:dyDescent="0.25">
      <c r="B25720" s="151"/>
      <c r="M25720" s="160"/>
    </row>
    <row r="25721" spans="2:13" x14ac:dyDescent="0.25">
      <c r="B25721" s="151"/>
      <c r="M25721" s="160"/>
    </row>
    <row r="25722" spans="2:13" x14ac:dyDescent="0.25">
      <c r="B25722" s="151"/>
      <c r="M25722" s="160"/>
    </row>
    <row r="25723" spans="2:13" x14ac:dyDescent="0.25">
      <c r="B25723" s="151"/>
      <c r="M25723" s="160"/>
    </row>
    <row r="25724" spans="2:13" x14ac:dyDescent="0.25">
      <c r="B25724" s="151"/>
      <c r="M25724" s="160"/>
    </row>
    <row r="25725" spans="2:13" x14ac:dyDescent="0.25">
      <c r="B25725" s="151"/>
      <c r="M25725" s="160"/>
    </row>
    <row r="25726" spans="2:13" x14ac:dyDescent="0.25">
      <c r="B25726" s="151"/>
      <c r="M25726" s="160"/>
    </row>
    <row r="25727" spans="2:13" x14ac:dyDescent="0.25">
      <c r="B25727" s="151"/>
      <c r="M25727" s="160"/>
    </row>
    <row r="25728" spans="2:13" x14ac:dyDescent="0.25">
      <c r="B25728" s="151"/>
      <c r="M25728" s="160"/>
    </row>
    <row r="25729" spans="2:13" x14ac:dyDescent="0.25">
      <c r="B25729" s="151"/>
      <c r="M25729" s="160"/>
    </row>
    <row r="25730" spans="2:13" x14ac:dyDescent="0.25">
      <c r="B25730" s="151"/>
      <c r="M25730" s="160"/>
    </row>
    <row r="25731" spans="2:13" x14ac:dyDescent="0.25">
      <c r="B25731" s="151"/>
      <c r="M25731" s="160"/>
    </row>
    <row r="25732" spans="2:13" x14ac:dyDescent="0.25">
      <c r="B25732" s="151"/>
      <c r="M25732" s="160"/>
    </row>
    <row r="25733" spans="2:13" x14ac:dyDescent="0.25">
      <c r="B25733" s="151"/>
      <c r="M25733" s="160"/>
    </row>
    <row r="25734" spans="2:13" x14ac:dyDescent="0.25">
      <c r="B25734" s="151"/>
      <c r="M25734" s="160"/>
    </row>
    <row r="25735" spans="2:13" x14ac:dyDescent="0.25">
      <c r="B25735" s="151"/>
      <c r="M25735" s="160"/>
    </row>
    <row r="25736" spans="2:13" x14ac:dyDescent="0.25">
      <c r="B25736" s="151"/>
      <c r="M25736" s="160"/>
    </row>
    <row r="25737" spans="2:13" x14ac:dyDescent="0.25">
      <c r="B25737" s="151"/>
      <c r="M25737" s="160"/>
    </row>
    <row r="25738" spans="2:13" x14ac:dyDescent="0.25">
      <c r="B25738" s="151"/>
      <c r="M25738" s="160"/>
    </row>
    <row r="25739" spans="2:13" x14ac:dyDescent="0.25">
      <c r="B25739" s="151"/>
      <c r="M25739" s="160"/>
    </row>
    <row r="25740" spans="2:13" x14ac:dyDescent="0.25">
      <c r="B25740" s="151"/>
      <c r="M25740" s="160"/>
    </row>
    <row r="25741" spans="2:13" x14ac:dyDescent="0.25">
      <c r="B25741" s="151"/>
      <c r="M25741" s="160"/>
    </row>
    <row r="25742" spans="2:13" x14ac:dyDescent="0.25">
      <c r="B25742" s="151"/>
      <c r="M25742" s="160"/>
    </row>
    <row r="25743" spans="2:13" x14ac:dyDescent="0.25">
      <c r="B25743" s="151"/>
      <c r="M25743" s="160"/>
    </row>
    <row r="25744" spans="2:13" x14ac:dyDescent="0.25">
      <c r="B25744" s="151"/>
      <c r="M25744" s="160"/>
    </row>
    <row r="25745" spans="2:13" x14ac:dyDescent="0.25">
      <c r="B25745" s="151"/>
      <c r="M25745" s="160"/>
    </row>
    <row r="25746" spans="2:13" x14ac:dyDescent="0.25">
      <c r="B25746" s="151"/>
      <c r="M25746" s="160"/>
    </row>
    <row r="25747" spans="2:13" x14ac:dyDescent="0.25">
      <c r="B25747" s="151"/>
      <c r="M25747" s="160"/>
    </row>
    <row r="25748" spans="2:13" x14ac:dyDescent="0.25">
      <c r="B25748" s="151"/>
      <c r="M25748" s="160"/>
    </row>
    <row r="25749" spans="2:13" x14ac:dyDescent="0.25">
      <c r="B25749" s="151"/>
      <c r="M25749" s="160"/>
    </row>
    <row r="25750" spans="2:13" x14ac:dyDescent="0.25">
      <c r="B25750" s="151"/>
      <c r="M25750" s="160"/>
    </row>
    <row r="25751" spans="2:13" x14ac:dyDescent="0.25">
      <c r="B25751" s="151"/>
      <c r="M25751" s="160"/>
    </row>
    <row r="25752" spans="2:13" x14ac:dyDescent="0.25">
      <c r="B25752" s="151"/>
      <c r="M25752" s="160"/>
    </row>
    <row r="25753" spans="2:13" x14ac:dyDescent="0.25">
      <c r="B25753" s="151"/>
      <c r="M25753" s="160"/>
    </row>
    <row r="25754" spans="2:13" x14ac:dyDescent="0.25">
      <c r="B25754" s="151"/>
      <c r="M25754" s="160"/>
    </row>
    <row r="25755" spans="2:13" x14ac:dyDescent="0.25">
      <c r="B25755" s="151"/>
      <c r="M25755" s="160"/>
    </row>
    <row r="25756" spans="2:13" x14ac:dyDescent="0.25">
      <c r="B25756" s="151"/>
      <c r="M25756" s="160"/>
    </row>
    <row r="25757" spans="2:13" x14ac:dyDescent="0.25">
      <c r="B25757" s="151"/>
      <c r="M25757" s="160"/>
    </row>
    <row r="25758" spans="2:13" x14ac:dyDescent="0.25">
      <c r="B25758" s="151"/>
      <c r="M25758" s="160"/>
    </row>
    <row r="25759" spans="2:13" x14ac:dyDescent="0.25">
      <c r="B25759" s="151"/>
      <c r="M25759" s="160"/>
    </row>
    <row r="25760" spans="2:13" x14ac:dyDescent="0.25">
      <c r="B25760" s="151"/>
      <c r="M25760" s="160"/>
    </row>
    <row r="25761" spans="2:13" x14ac:dyDescent="0.25">
      <c r="B25761" s="151"/>
      <c r="M25761" s="160"/>
    </row>
    <row r="25762" spans="2:13" x14ac:dyDescent="0.25">
      <c r="B25762" s="151"/>
      <c r="M25762" s="160"/>
    </row>
    <row r="25763" spans="2:13" x14ac:dyDescent="0.25">
      <c r="B25763" s="151"/>
      <c r="M25763" s="160"/>
    </row>
    <row r="25764" spans="2:13" x14ac:dyDescent="0.25">
      <c r="B25764" s="151"/>
      <c r="M25764" s="160"/>
    </row>
    <row r="25765" spans="2:13" x14ac:dyDescent="0.25">
      <c r="B25765" s="151"/>
      <c r="M25765" s="160"/>
    </row>
    <row r="25766" spans="2:13" x14ac:dyDescent="0.25">
      <c r="B25766" s="151"/>
      <c r="M25766" s="160"/>
    </row>
    <row r="25767" spans="2:13" x14ac:dyDescent="0.25">
      <c r="B25767" s="151"/>
      <c r="M25767" s="160"/>
    </row>
    <row r="25768" spans="2:13" x14ac:dyDescent="0.25">
      <c r="B25768" s="151"/>
      <c r="M25768" s="160"/>
    </row>
    <row r="25769" spans="2:13" x14ac:dyDescent="0.25">
      <c r="B25769" s="151"/>
      <c r="M25769" s="160"/>
    </row>
    <row r="25770" spans="2:13" x14ac:dyDescent="0.25">
      <c r="B25770" s="151"/>
      <c r="M25770" s="160"/>
    </row>
    <row r="25771" spans="2:13" x14ac:dyDescent="0.25">
      <c r="B25771" s="151"/>
      <c r="M25771" s="160"/>
    </row>
    <row r="25772" spans="2:13" x14ac:dyDescent="0.25">
      <c r="B25772" s="151"/>
      <c r="M25772" s="160"/>
    </row>
    <row r="25773" spans="2:13" x14ac:dyDescent="0.25">
      <c r="B25773" s="151"/>
      <c r="M25773" s="160"/>
    </row>
    <row r="25774" spans="2:13" x14ac:dyDescent="0.25">
      <c r="B25774" s="151"/>
      <c r="M25774" s="160"/>
    </row>
    <row r="25775" spans="2:13" x14ac:dyDescent="0.25">
      <c r="B25775" s="151"/>
      <c r="M25775" s="160"/>
    </row>
    <row r="25776" spans="2:13" x14ac:dyDescent="0.25">
      <c r="B25776" s="151"/>
      <c r="M25776" s="160"/>
    </row>
    <row r="25777" spans="2:13" x14ac:dyDescent="0.25">
      <c r="B25777" s="151"/>
      <c r="M25777" s="160"/>
    </row>
    <row r="25778" spans="2:13" x14ac:dyDescent="0.25">
      <c r="B25778" s="151"/>
      <c r="M25778" s="160"/>
    </row>
    <row r="25779" spans="2:13" x14ac:dyDescent="0.25">
      <c r="B25779" s="151"/>
      <c r="M25779" s="160"/>
    </row>
    <row r="25780" spans="2:13" x14ac:dyDescent="0.25">
      <c r="B25780" s="151"/>
      <c r="M25780" s="160"/>
    </row>
    <row r="25781" spans="2:13" x14ac:dyDescent="0.25">
      <c r="B25781" s="151"/>
      <c r="M25781" s="160"/>
    </row>
    <row r="25782" spans="2:13" x14ac:dyDescent="0.25">
      <c r="B25782" s="151"/>
      <c r="M25782" s="160"/>
    </row>
    <row r="25783" spans="2:13" x14ac:dyDescent="0.25">
      <c r="B25783" s="151"/>
      <c r="M25783" s="160"/>
    </row>
    <row r="25784" spans="2:13" x14ac:dyDescent="0.25">
      <c r="B25784" s="151"/>
      <c r="M25784" s="160"/>
    </row>
    <row r="25785" spans="2:13" x14ac:dyDescent="0.25">
      <c r="B25785" s="151"/>
      <c r="M25785" s="160"/>
    </row>
    <row r="25786" spans="2:13" x14ac:dyDescent="0.25">
      <c r="B25786" s="151"/>
      <c r="M25786" s="160"/>
    </row>
    <row r="25787" spans="2:13" x14ac:dyDescent="0.25">
      <c r="B25787" s="151"/>
      <c r="M25787" s="160"/>
    </row>
    <row r="25788" spans="2:13" x14ac:dyDescent="0.25">
      <c r="B25788" s="151"/>
      <c r="M25788" s="160"/>
    </row>
    <row r="25789" spans="2:13" x14ac:dyDescent="0.25">
      <c r="B25789" s="151"/>
      <c r="M25789" s="160"/>
    </row>
    <row r="25790" spans="2:13" x14ac:dyDescent="0.25">
      <c r="B25790" s="151"/>
      <c r="M25790" s="160"/>
    </row>
    <row r="25791" spans="2:13" x14ac:dyDescent="0.25">
      <c r="B25791" s="151"/>
      <c r="M25791" s="160"/>
    </row>
    <row r="25792" spans="2:13" x14ac:dyDescent="0.25">
      <c r="B25792" s="151"/>
      <c r="M25792" s="160"/>
    </row>
    <row r="25793" spans="2:13" x14ac:dyDescent="0.25">
      <c r="B25793" s="151"/>
      <c r="M25793" s="160"/>
    </row>
    <row r="25794" spans="2:13" x14ac:dyDescent="0.25">
      <c r="B25794" s="151"/>
      <c r="M25794" s="160"/>
    </row>
    <row r="25795" spans="2:13" x14ac:dyDescent="0.25">
      <c r="B25795" s="151"/>
      <c r="M25795" s="160"/>
    </row>
    <row r="25796" spans="2:13" x14ac:dyDescent="0.25">
      <c r="B25796" s="151"/>
      <c r="M25796" s="160"/>
    </row>
    <row r="25797" spans="2:13" x14ac:dyDescent="0.25">
      <c r="B25797" s="151"/>
      <c r="M25797" s="160"/>
    </row>
    <row r="25798" spans="2:13" x14ac:dyDescent="0.25">
      <c r="B25798" s="151"/>
      <c r="M25798" s="160"/>
    </row>
    <row r="25799" spans="2:13" x14ac:dyDescent="0.25">
      <c r="B25799" s="151"/>
      <c r="M25799" s="160"/>
    </row>
    <row r="25800" spans="2:13" x14ac:dyDescent="0.25">
      <c r="B25800" s="151"/>
      <c r="M25800" s="160"/>
    </row>
    <row r="25801" spans="2:13" x14ac:dyDescent="0.25">
      <c r="B25801" s="151"/>
      <c r="M25801" s="160"/>
    </row>
    <row r="25802" spans="2:13" x14ac:dyDescent="0.25">
      <c r="B25802" s="151"/>
      <c r="M25802" s="160"/>
    </row>
    <row r="25803" spans="2:13" x14ac:dyDescent="0.25">
      <c r="B25803" s="151"/>
      <c r="M25803" s="160"/>
    </row>
    <row r="25804" spans="2:13" x14ac:dyDescent="0.25">
      <c r="B25804" s="151"/>
      <c r="M25804" s="160"/>
    </row>
    <row r="25805" spans="2:13" x14ac:dyDescent="0.25">
      <c r="B25805" s="151"/>
      <c r="M25805" s="160"/>
    </row>
    <row r="25806" spans="2:13" x14ac:dyDescent="0.25">
      <c r="B25806" s="151"/>
      <c r="M25806" s="160"/>
    </row>
    <row r="25807" spans="2:13" x14ac:dyDescent="0.25">
      <c r="B25807" s="151"/>
      <c r="M25807" s="160"/>
    </row>
    <row r="25808" spans="2:13" x14ac:dyDescent="0.25">
      <c r="B25808" s="151"/>
      <c r="M25808" s="160"/>
    </row>
    <row r="25809" spans="2:13" x14ac:dyDescent="0.25">
      <c r="B25809" s="151"/>
      <c r="M25809" s="160"/>
    </row>
    <row r="25810" spans="2:13" x14ac:dyDescent="0.25">
      <c r="B25810" s="151"/>
      <c r="M25810" s="160"/>
    </row>
    <row r="25811" spans="2:13" x14ac:dyDescent="0.25">
      <c r="B25811" s="151"/>
      <c r="M25811" s="160"/>
    </row>
    <row r="25812" spans="2:13" x14ac:dyDescent="0.25">
      <c r="B25812" s="151"/>
      <c r="M25812" s="160"/>
    </row>
    <row r="25813" spans="2:13" x14ac:dyDescent="0.25">
      <c r="B25813" s="151"/>
      <c r="M25813" s="160"/>
    </row>
    <row r="25814" spans="2:13" x14ac:dyDescent="0.25">
      <c r="B25814" s="151"/>
      <c r="M25814" s="160"/>
    </row>
    <row r="25815" spans="2:13" x14ac:dyDescent="0.25">
      <c r="B25815" s="151"/>
      <c r="M25815" s="160"/>
    </row>
    <row r="25816" spans="2:13" x14ac:dyDescent="0.25">
      <c r="B25816" s="151"/>
      <c r="M25816" s="160"/>
    </row>
    <row r="25817" spans="2:13" x14ac:dyDescent="0.25">
      <c r="B25817" s="151"/>
      <c r="M25817" s="160"/>
    </row>
    <row r="25818" spans="2:13" x14ac:dyDescent="0.25">
      <c r="B25818" s="151"/>
      <c r="M25818" s="160"/>
    </row>
    <row r="25819" spans="2:13" x14ac:dyDescent="0.25">
      <c r="B25819" s="151"/>
      <c r="M25819" s="160"/>
    </row>
    <row r="25820" spans="2:13" x14ac:dyDescent="0.25">
      <c r="B25820" s="151"/>
      <c r="M25820" s="160"/>
    </row>
    <row r="25821" spans="2:13" x14ac:dyDescent="0.25">
      <c r="B25821" s="151"/>
      <c r="M25821" s="160"/>
    </row>
    <row r="25822" spans="2:13" x14ac:dyDescent="0.25">
      <c r="B25822" s="151"/>
      <c r="M25822" s="160"/>
    </row>
    <row r="25823" spans="2:13" x14ac:dyDescent="0.25">
      <c r="B25823" s="151"/>
      <c r="M25823" s="160"/>
    </row>
    <row r="25824" spans="2:13" x14ac:dyDescent="0.25">
      <c r="B25824" s="151"/>
      <c r="M25824" s="160"/>
    </row>
    <row r="25825" spans="2:13" x14ac:dyDescent="0.25">
      <c r="B25825" s="151"/>
      <c r="M25825" s="160"/>
    </row>
    <row r="25826" spans="2:13" x14ac:dyDescent="0.25">
      <c r="B25826" s="151"/>
      <c r="M25826" s="160"/>
    </row>
    <row r="25827" spans="2:13" x14ac:dyDescent="0.25">
      <c r="B25827" s="151"/>
      <c r="M25827" s="160"/>
    </row>
    <row r="25828" spans="2:13" x14ac:dyDescent="0.25">
      <c r="B25828" s="151"/>
      <c r="M25828" s="160"/>
    </row>
    <row r="25829" spans="2:13" x14ac:dyDescent="0.25">
      <c r="B25829" s="151"/>
      <c r="M25829" s="160"/>
    </row>
    <row r="25830" spans="2:13" x14ac:dyDescent="0.25">
      <c r="B25830" s="151"/>
      <c r="M25830" s="160"/>
    </row>
    <row r="25831" spans="2:13" x14ac:dyDescent="0.25">
      <c r="B25831" s="151"/>
      <c r="M25831" s="160"/>
    </row>
    <row r="25832" spans="2:13" x14ac:dyDescent="0.25">
      <c r="B25832" s="151"/>
      <c r="M25832" s="160"/>
    </row>
    <row r="25833" spans="2:13" x14ac:dyDescent="0.25">
      <c r="B25833" s="151"/>
      <c r="M25833" s="160"/>
    </row>
    <row r="25834" spans="2:13" x14ac:dyDescent="0.25">
      <c r="B25834" s="151"/>
      <c r="M25834" s="160"/>
    </row>
    <row r="25835" spans="2:13" x14ac:dyDescent="0.25">
      <c r="B25835" s="151"/>
      <c r="M25835" s="160"/>
    </row>
    <row r="25836" spans="2:13" x14ac:dyDescent="0.25">
      <c r="B25836" s="151"/>
      <c r="M25836" s="160"/>
    </row>
    <row r="25837" spans="2:13" x14ac:dyDescent="0.25">
      <c r="B25837" s="151"/>
      <c r="M25837" s="160"/>
    </row>
    <row r="25838" spans="2:13" x14ac:dyDescent="0.25">
      <c r="B25838" s="151"/>
      <c r="M25838" s="160"/>
    </row>
    <row r="25839" spans="2:13" x14ac:dyDescent="0.25">
      <c r="B25839" s="151"/>
      <c r="M25839" s="160"/>
    </row>
    <row r="25840" spans="2:13" x14ac:dyDescent="0.25">
      <c r="B25840" s="151"/>
      <c r="M25840" s="160"/>
    </row>
    <row r="25841" spans="2:13" x14ac:dyDescent="0.25">
      <c r="B25841" s="151"/>
      <c r="M25841" s="160"/>
    </row>
    <row r="25842" spans="2:13" x14ac:dyDescent="0.25">
      <c r="B25842" s="151"/>
      <c r="M25842" s="160"/>
    </row>
    <row r="25843" spans="2:13" x14ac:dyDescent="0.25">
      <c r="B25843" s="151"/>
      <c r="M25843" s="160"/>
    </row>
    <row r="25844" spans="2:13" x14ac:dyDescent="0.25">
      <c r="B25844" s="151"/>
      <c r="M25844" s="160"/>
    </row>
    <row r="25845" spans="2:13" x14ac:dyDescent="0.25">
      <c r="B25845" s="151"/>
      <c r="M25845" s="160"/>
    </row>
    <row r="25846" spans="2:13" x14ac:dyDescent="0.25">
      <c r="B25846" s="151"/>
      <c r="M25846" s="160"/>
    </row>
    <row r="25847" spans="2:13" x14ac:dyDescent="0.25">
      <c r="B25847" s="151"/>
      <c r="M25847" s="160"/>
    </row>
    <row r="25848" spans="2:13" x14ac:dyDescent="0.25">
      <c r="B25848" s="151"/>
      <c r="M25848" s="160"/>
    </row>
    <row r="25849" spans="2:13" x14ac:dyDescent="0.25">
      <c r="B25849" s="151"/>
      <c r="M25849" s="160"/>
    </row>
    <row r="25850" spans="2:13" x14ac:dyDescent="0.25">
      <c r="B25850" s="151"/>
      <c r="M25850" s="160"/>
    </row>
    <row r="25851" spans="2:13" x14ac:dyDescent="0.25">
      <c r="B25851" s="151"/>
      <c r="M25851" s="160"/>
    </row>
    <row r="25852" spans="2:13" x14ac:dyDescent="0.25">
      <c r="B25852" s="151"/>
      <c r="M25852" s="160"/>
    </row>
    <row r="25853" spans="2:13" x14ac:dyDescent="0.25">
      <c r="B25853" s="151"/>
      <c r="M25853" s="160"/>
    </row>
    <row r="25854" spans="2:13" x14ac:dyDescent="0.25">
      <c r="B25854" s="151"/>
      <c r="M25854" s="160"/>
    </row>
    <row r="25855" spans="2:13" x14ac:dyDescent="0.25">
      <c r="B25855" s="151"/>
      <c r="M25855" s="160"/>
    </row>
    <row r="25856" spans="2:13" x14ac:dyDescent="0.25">
      <c r="B25856" s="151"/>
      <c r="M25856" s="160"/>
    </row>
    <row r="25857" spans="2:13" x14ac:dyDescent="0.25">
      <c r="B25857" s="151"/>
      <c r="M25857" s="160"/>
    </row>
    <row r="25858" spans="2:13" x14ac:dyDescent="0.25">
      <c r="B25858" s="151"/>
      <c r="M25858" s="160"/>
    </row>
    <row r="25859" spans="2:13" x14ac:dyDescent="0.25">
      <c r="B25859" s="151"/>
      <c r="M25859" s="160"/>
    </row>
    <row r="25860" spans="2:13" x14ac:dyDescent="0.25">
      <c r="B25860" s="151"/>
      <c r="M25860" s="160"/>
    </row>
    <row r="25861" spans="2:13" x14ac:dyDescent="0.25">
      <c r="B25861" s="151"/>
      <c r="M25861" s="160"/>
    </row>
    <row r="25862" spans="2:13" x14ac:dyDescent="0.25">
      <c r="B25862" s="151"/>
      <c r="M25862" s="160"/>
    </row>
    <row r="25863" spans="2:13" x14ac:dyDescent="0.25">
      <c r="B25863" s="151"/>
      <c r="M25863" s="160"/>
    </row>
    <row r="25864" spans="2:13" x14ac:dyDescent="0.25">
      <c r="B25864" s="151"/>
      <c r="M25864" s="160"/>
    </row>
    <row r="25865" spans="2:13" x14ac:dyDescent="0.25">
      <c r="B25865" s="151"/>
      <c r="M25865" s="160"/>
    </row>
    <row r="25866" spans="2:13" x14ac:dyDescent="0.25">
      <c r="B25866" s="151"/>
      <c r="M25866" s="160"/>
    </row>
    <row r="25867" spans="2:13" x14ac:dyDescent="0.25">
      <c r="B25867" s="151"/>
      <c r="M25867" s="160"/>
    </row>
    <row r="25868" spans="2:13" x14ac:dyDescent="0.25">
      <c r="B25868" s="151"/>
      <c r="M25868" s="160"/>
    </row>
    <row r="25869" spans="2:13" x14ac:dyDescent="0.25">
      <c r="B25869" s="151"/>
      <c r="M25869" s="160"/>
    </row>
    <row r="25870" spans="2:13" x14ac:dyDescent="0.25">
      <c r="B25870" s="151"/>
      <c r="M25870" s="160"/>
    </row>
    <row r="25871" spans="2:13" x14ac:dyDescent="0.25">
      <c r="B25871" s="151"/>
      <c r="M25871" s="160"/>
    </row>
    <row r="25872" spans="2:13" x14ac:dyDescent="0.25">
      <c r="B25872" s="151"/>
      <c r="M25872" s="160"/>
    </row>
    <row r="25873" spans="2:13" x14ac:dyDescent="0.25">
      <c r="B25873" s="151"/>
      <c r="M25873" s="160"/>
    </row>
    <row r="25874" spans="2:13" x14ac:dyDescent="0.25">
      <c r="B25874" s="151"/>
      <c r="M25874" s="160"/>
    </row>
    <row r="25875" spans="2:13" x14ac:dyDescent="0.25">
      <c r="B25875" s="151"/>
      <c r="M25875" s="160"/>
    </row>
    <row r="25876" spans="2:13" x14ac:dyDescent="0.25">
      <c r="B25876" s="151"/>
      <c r="M25876" s="160"/>
    </row>
    <row r="25877" spans="2:13" x14ac:dyDescent="0.25">
      <c r="B25877" s="151"/>
      <c r="M25877" s="160"/>
    </row>
    <row r="25878" spans="2:13" x14ac:dyDescent="0.25">
      <c r="B25878" s="151"/>
      <c r="M25878" s="160"/>
    </row>
    <row r="25879" spans="2:13" x14ac:dyDescent="0.25">
      <c r="B25879" s="151"/>
      <c r="M25879" s="160"/>
    </row>
    <row r="25880" spans="2:13" x14ac:dyDescent="0.25">
      <c r="B25880" s="151"/>
      <c r="M25880" s="160"/>
    </row>
    <row r="25881" spans="2:13" x14ac:dyDescent="0.25">
      <c r="B25881" s="151"/>
      <c r="M25881" s="160"/>
    </row>
    <row r="25882" spans="2:13" x14ac:dyDescent="0.25">
      <c r="B25882" s="151"/>
      <c r="M25882" s="160"/>
    </row>
    <row r="25883" spans="2:13" x14ac:dyDescent="0.25">
      <c r="B25883" s="151"/>
      <c r="M25883" s="160"/>
    </row>
    <row r="25884" spans="2:13" x14ac:dyDescent="0.25">
      <c r="B25884" s="151"/>
      <c r="M25884" s="160"/>
    </row>
    <row r="25885" spans="2:13" x14ac:dyDescent="0.25">
      <c r="B25885" s="151"/>
      <c r="M25885" s="160"/>
    </row>
    <row r="25886" spans="2:13" x14ac:dyDescent="0.25">
      <c r="B25886" s="151"/>
      <c r="M25886" s="160"/>
    </row>
    <row r="25887" spans="2:13" x14ac:dyDescent="0.25">
      <c r="B25887" s="151"/>
      <c r="M25887" s="160"/>
    </row>
    <row r="25888" spans="2:13" x14ac:dyDescent="0.25">
      <c r="B25888" s="151"/>
      <c r="M25888" s="160"/>
    </row>
    <row r="25889" spans="2:13" x14ac:dyDescent="0.25">
      <c r="B25889" s="151"/>
      <c r="M25889" s="160"/>
    </row>
    <row r="25890" spans="2:13" x14ac:dyDescent="0.25">
      <c r="B25890" s="151"/>
      <c r="M25890" s="160"/>
    </row>
    <row r="25891" spans="2:13" x14ac:dyDescent="0.25">
      <c r="B25891" s="151"/>
      <c r="M25891" s="160"/>
    </row>
    <row r="25892" spans="2:13" x14ac:dyDescent="0.25">
      <c r="B25892" s="151"/>
      <c r="M25892" s="160"/>
    </row>
    <row r="25893" spans="2:13" x14ac:dyDescent="0.25">
      <c r="B25893" s="151"/>
      <c r="M25893" s="160"/>
    </row>
    <row r="25894" spans="2:13" x14ac:dyDescent="0.25">
      <c r="B25894" s="151"/>
      <c r="M25894" s="160"/>
    </row>
    <row r="25895" spans="2:13" x14ac:dyDescent="0.25">
      <c r="B25895" s="151"/>
      <c r="M25895" s="160"/>
    </row>
    <row r="25896" spans="2:13" x14ac:dyDescent="0.25">
      <c r="B25896" s="151"/>
      <c r="M25896" s="160"/>
    </row>
    <row r="25897" spans="2:13" x14ac:dyDescent="0.25">
      <c r="B25897" s="151"/>
      <c r="M25897" s="160"/>
    </row>
    <row r="25898" spans="2:13" x14ac:dyDescent="0.25">
      <c r="B25898" s="151"/>
      <c r="M25898" s="160"/>
    </row>
    <row r="25899" spans="2:13" x14ac:dyDescent="0.25">
      <c r="B25899" s="151"/>
      <c r="M25899" s="160"/>
    </row>
    <row r="25900" spans="2:13" x14ac:dyDescent="0.25">
      <c r="B25900" s="151"/>
      <c r="M25900" s="160"/>
    </row>
    <row r="25901" spans="2:13" x14ac:dyDescent="0.25">
      <c r="B25901" s="151"/>
      <c r="M25901" s="160"/>
    </row>
    <row r="25902" spans="2:13" x14ac:dyDescent="0.25">
      <c r="B25902" s="151"/>
      <c r="M25902" s="160"/>
    </row>
    <row r="25903" spans="2:13" x14ac:dyDescent="0.25">
      <c r="B25903" s="151"/>
      <c r="M25903" s="160"/>
    </row>
    <row r="25904" spans="2:13" x14ac:dyDescent="0.25">
      <c r="B25904" s="151"/>
      <c r="M25904" s="160"/>
    </row>
    <row r="25905" spans="2:13" x14ac:dyDescent="0.25">
      <c r="B25905" s="151"/>
      <c r="M25905" s="160"/>
    </row>
    <row r="25906" spans="2:13" x14ac:dyDescent="0.25">
      <c r="B25906" s="151"/>
      <c r="M25906" s="160"/>
    </row>
    <row r="25907" spans="2:13" x14ac:dyDescent="0.25">
      <c r="B25907" s="151"/>
      <c r="M25907" s="160"/>
    </row>
    <row r="25908" spans="2:13" x14ac:dyDescent="0.25">
      <c r="B25908" s="151"/>
      <c r="M25908" s="160"/>
    </row>
    <row r="25909" spans="2:13" x14ac:dyDescent="0.25">
      <c r="B25909" s="151"/>
      <c r="M25909" s="160"/>
    </row>
    <row r="25910" spans="2:13" x14ac:dyDescent="0.25">
      <c r="B25910" s="151"/>
      <c r="M25910" s="160"/>
    </row>
    <row r="25911" spans="2:13" x14ac:dyDescent="0.25">
      <c r="B25911" s="151"/>
      <c r="M25911" s="160"/>
    </row>
    <row r="25912" spans="2:13" x14ac:dyDescent="0.25">
      <c r="B25912" s="151"/>
      <c r="M25912" s="160"/>
    </row>
    <row r="25913" spans="2:13" x14ac:dyDescent="0.25">
      <c r="B25913" s="151"/>
      <c r="M25913" s="160"/>
    </row>
    <row r="25914" spans="2:13" x14ac:dyDescent="0.25">
      <c r="B25914" s="151"/>
      <c r="M25914" s="160"/>
    </row>
    <row r="25915" spans="2:13" x14ac:dyDescent="0.25">
      <c r="B25915" s="151"/>
      <c r="M25915" s="160"/>
    </row>
    <row r="25916" spans="2:13" x14ac:dyDescent="0.25">
      <c r="B25916" s="151"/>
      <c r="M25916" s="160"/>
    </row>
    <row r="25917" spans="2:13" x14ac:dyDescent="0.25">
      <c r="B25917" s="151"/>
      <c r="M25917" s="160"/>
    </row>
    <row r="25918" spans="2:13" x14ac:dyDescent="0.25">
      <c r="B25918" s="151"/>
      <c r="M25918" s="160"/>
    </row>
    <row r="25919" spans="2:13" x14ac:dyDescent="0.25">
      <c r="B25919" s="151"/>
      <c r="M25919" s="160"/>
    </row>
    <row r="25920" spans="2:13" x14ac:dyDescent="0.25">
      <c r="B25920" s="151"/>
      <c r="M25920" s="160"/>
    </row>
    <row r="25921" spans="2:13" x14ac:dyDescent="0.25">
      <c r="B25921" s="151"/>
      <c r="M25921" s="160"/>
    </row>
    <row r="25922" spans="2:13" x14ac:dyDescent="0.25">
      <c r="B25922" s="151"/>
      <c r="M25922" s="160"/>
    </row>
    <row r="25923" spans="2:13" x14ac:dyDescent="0.25">
      <c r="B25923" s="151"/>
      <c r="M25923" s="160"/>
    </row>
    <row r="25924" spans="2:13" x14ac:dyDescent="0.25">
      <c r="B25924" s="151"/>
      <c r="M25924" s="160"/>
    </row>
    <row r="25925" spans="2:13" x14ac:dyDescent="0.25">
      <c r="B25925" s="151"/>
      <c r="M25925" s="160"/>
    </row>
    <row r="25926" spans="2:13" x14ac:dyDescent="0.25">
      <c r="B25926" s="151"/>
      <c r="M25926" s="160"/>
    </row>
    <row r="25927" spans="2:13" x14ac:dyDescent="0.25">
      <c r="B25927" s="151"/>
      <c r="M25927" s="160"/>
    </row>
    <row r="25928" spans="2:13" x14ac:dyDescent="0.25">
      <c r="B25928" s="151"/>
      <c r="M25928" s="160"/>
    </row>
    <row r="25929" spans="2:13" x14ac:dyDescent="0.25">
      <c r="B25929" s="151"/>
      <c r="M25929" s="160"/>
    </row>
    <row r="25930" spans="2:13" x14ac:dyDescent="0.25">
      <c r="B25930" s="151"/>
      <c r="M25930" s="160"/>
    </row>
    <row r="25931" spans="2:13" x14ac:dyDescent="0.25">
      <c r="B25931" s="151"/>
      <c r="M25931" s="160"/>
    </row>
    <row r="25932" spans="2:13" x14ac:dyDescent="0.25">
      <c r="B25932" s="151"/>
      <c r="M25932" s="160"/>
    </row>
    <row r="25933" spans="2:13" x14ac:dyDescent="0.25">
      <c r="B25933" s="151"/>
      <c r="M25933" s="160"/>
    </row>
    <row r="25934" spans="2:13" x14ac:dyDescent="0.25">
      <c r="B25934" s="151"/>
      <c r="M25934" s="160"/>
    </row>
    <row r="25935" spans="2:13" x14ac:dyDescent="0.25">
      <c r="B25935" s="151"/>
      <c r="M25935" s="160"/>
    </row>
    <row r="25936" spans="2:13" x14ac:dyDescent="0.25">
      <c r="B25936" s="151"/>
      <c r="M25936" s="160"/>
    </row>
    <row r="25937" spans="2:13" x14ac:dyDescent="0.25">
      <c r="B25937" s="151"/>
      <c r="M25937" s="160"/>
    </row>
    <row r="25938" spans="2:13" x14ac:dyDescent="0.25">
      <c r="B25938" s="151"/>
      <c r="M25938" s="160"/>
    </row>
    <row r="25939" spans="2:13" x14ac:dyDescent="0.25">
      <c r="B25939" s="151"/>
      <c r="M25939" s="160"/>
    </row>
    <row r="25940" spans="2:13" x14ac:dyDescent="0.25">
      <c r="B25940" s="151"/>
      <c r="M25940" s="160"/>
    </row>
    <row r="25941" spans="2:13" x14ac:dyDescent="0.25">
      <c r="B25941" s="151"/>
      <c r="M25941" s="160"/>
    </row>
    <row r="25942" spans="2:13" x14ac:dyDescent="0.25">
      <c r="B25942" s="151"/>
      <c r="M25942" s="160"/>
    </row>
    <row r="25943" spans="2:13" x14ac:dyDescent="0.25">
      <c r="B25943" s="151"/>
      <c r="M25943" s="160"/>
    </row>
    <row r="25944" spans="2:13" x14ac:dyDescent="0.25">
      <c r="B25944" s="151"/>
      <c r="M25944" s="160"/>
    </row>
    <row r="25945" spans="2:13" x14ac:dyDescent="0.25">
      <c r="B25945" s="151"/>
      <c r="M25945" s="160"/>
    </row>
    <row r="25946" spans="2:13" x14ac:dyDescent="0.25">
      <c r="B25946" s="151"/>
      <c r="M25946" s="160"/>
    </row>
    <row r="25947" spans="2:13" x14ac:dyDescent="0.25">
      <c r="B25947" s="151"/>
      <c r="M25947" s="160"/>
    </row>
    <row r="25948" spans="2:13" x14ac:dyDescent="0.25">
      <c r="B25948" s="151"/>
      <c r="M25948" s="160"/>
    </row>
    <row r="25949" spans="2:13" x14ac:dyDescent="0.25">
      <c r="B25949" s="151"/>
      <c r="M25949" s="160"/>
    </row>
    <row r="25950" spans="2:13" x14ac:dyDescent="0.25">
      <c r="B25950" s="151"/>
      <c r="M25950" s="160"/>
    </row>
    <row r="25951" spans="2:13" x14ac:dyDescent="0.25">
      <c r="B25951" s="151"/>
      <c r="M25951" s="160"/>
    </row>
    <row r="25952" spans="2:13" x14ac:dyDescent="0.25">
      <c r="B25952" s="151"/>
      <c r="M25952" s="160"/>
    </row>
    <row r="25953" spans="2:13" x14ac:dyDescent="0.25">
      <c r="B25953" s="151"/>
      <c r="M25953" s="160"/>
    </row>
    <row r="25954" spans="2:13" x14ac:dyDescent="0.25">
      <c r="B25954" s="151"/>
      <c r="M25954" s="160"/>
    </row>
    <row r="25955" spans="2:13" x14ac:dyDescent="0.25">
      <c r="B25955" s="151"/>
      <c r="M25955" s="160"/>
    </row>
    <row r="25956" spans="2:13" x14ac:dyDescent="0.25">
      <c r="B25956" s="151"/>
      <c r="M25956" s="160"/>
    </row>
    <row r="25957" spans="2:13" x14ac:dyDescent="0.25">
      <c r="B25957" s="151"/>
      <c r="M25957" s="160"/>
    </row>
    <row r="25958" spans="2:13" x14ac:dyDescent="0.25">
      <c r="B25958" s="151"/>
      <c r="M25958" s="160"/>
    </row>
    <row r="25959" spans="2:13" x14ac:dyDescent="0.25">
      <c r="B25959" s="151"/>
      <c r="M25959" s="160"/>
    </row>
    <row r="25960" spans="2:13" x14ac:dyDescent="0.25">
      <c r="B25960" s="151"/>
      <c r="M25960" s="160"/>
    </row>
    <row r="25961" spans="2:13" x14ac:dyDescent="0.25">
      <c r="B25961" s="151"/>
      <c r="M25961" s="160"/>
    </row>
    <row r="25962" spans="2:13" x14ac:dyDescent="0.25">
      <c r="B25962" s="151"/>
      <c r="M25962" s="160"/>
    </row>
    <row r="25963" spans="2:13" x14ac:dyDescent="0.25">
      <c r="B25963" s="151"/>
      <c r="M25963" s="160"/>
    </row>
    <row r="25964" spans="2:13" x14ac:dyDescent="0.25">
      <c r="B25964" s="151"/>
      <c r="M25964" s="160"/>
    </row>
    <row r="25965" spans="2:13" x14ac:dyDescent="0.25">
      <c r="B25965" s="151"/>
      <c r="M25965" s="160"/>
    </row>
    <row r="25966" spans="2:13" x14ac:dyDescent="0.25">
      <c r="B25966" s="151"/>
      <c r="M25966" s="160"/>
    </row>
    <row r="25967" spans="2:13" x14ac:dyDescent="0.25">
      <c r="B25967" s="151"/>
      <c r="M25967" s="160"/>
    </row>
    <row r="25968" spans="2:13" x14ac:dyDescent="0.25">
      <c r="B25968" s="151"/>
      <c r="M25968" s="160"/>
    </row>
    <row r="25969" spans="2:13" x14ac:dyDescent="0.25">
      <c r="B25969" s="151"/>
      <c r="M25969" s="160"/>
    </row>
    <row r="25970" spans="2:13" x14ac:dyDescent="0.25">
      <c r="B25970" s="151"/>
      <c r="M25970" s="160"/>
    </row>
    <row r="25971" spans="2:13" x14ac:dyDescent="0.25">
      <c r="B25971" s="151"/>
      <c r="M25971" s="160"/>
    </row>
    <row r="25972" spans="2:13" x14ac:dyDescent="0.25">
      <c r="B25972" s="151"/>
      <c r="M25972" s="160"/>
    </row>
    <row r="25973" spans="2:13" x14ac:dyDescent="0.25">
      <c r="B25973" s="151"/>
      <c r="M25973" s="160"/>
    </row>
    <row r="25974" spans="2:13" x14ac:dyDescent="0.25">
      <c r="B25974" s="151"/>
      <c r="M25974" s="160"/>
    </row>
    <row r="25975" spans="2:13" x14ac:dyDescent="0.25">
      <c r="B25975" s="151"/>
      <c r="M25975" s="160"/>
    </row>
    <row r="25976" spans="2:13" x14ac:dyDescent="0.25">
      <c r="B25976" s="151"/>
      <c r="M25976" s="160"/>
    </row>
    <row r="25977" spans="2:13" x14ac:dyDescent="0.25">
      <c r="B25977" s="151"/>
      <c r="M25977" s="160"/>
    </row>
    <row r="25978" spans="2:13" x14ac:dyDescent="0.25">
      <c r="B25978" s="151"/>
      <c r="M25978" s="160"/>
    </row>
    <row r="25979" spans="2:13" x14ac:dyDescent="0.25">
      <c r="B25979" s="151"/>
      <c r="M25979" s="160"/>
    </row>
    <row r="25980" spans="2:13" x14ac:dyDescent="0.25">
      <c r="B25980" s="151"/>
      <c r="M25980" s="160"/>
    </row>
    <row r="25981" spans="2:13" x14ac:dyDescent="0.25">
      <c r="B25981" s="151"/>
      <c r="M25981" s="160"/>
    </row>
    <row r="25982" spans="2:13" x14ac:dyDescent="0.25">
      <c r="B25982" s="151"/>
      <c r="M25982" s="160"/>
    </row>
    <row r="25983" spans="2:13" x14ac:dyDescent="0.25">
      <c r="B25983" s="151"/>
      <c r="M25983" s="160"/>
    </row>
    <row r="25984" spans="2:13" x14ac:dyDescent="0.25">
      <c r="B25984" s="151"/>
      <c r="M25984" s="160"/>
    </row>
    <row r="25985" spans="2:13" x14ac:dyDescent="0.25">
      <c r="B25985" s="151"/>
      <c r="M25985" s="160"/>
    </row>
    <row r="25986" spans="2:13" x14ac:dyDescent="0.25">
      <c r="B25986" s="151"/>
      <c r="M25986" s="160"/>
    </row>
    <row r="25987" spans="2:13" x14ac:dyDescent="0.25">
      <c r="B25987" s="151"/>
      <c r="M25987" s="160"/>
    </row>
    <row r="25988" spans="2:13" x14ac:dyDescent="0.25">
      <c r="B25988" s="151"/>
      <c r="M25988" s="160"/>
    </row>
    <row r="25989" spans="2:13" x14ac:dyDescent="0.25">
      <c r="B25989" s="151"/>
      <c r="M25989" s="160"/>
    </row>
    <row r="25990" spans="2:13" x14ac:dyDescent="0.25">
      <c r="B25990" s="151"/>
      <c r="M25990" s="160"/>
    </row>
    <row r="25991" spans="2:13" x14ac:dyDescent="0.25">
      <c r="B25991" s="151"/>
      <c r="M25991" s="160"/>
    </row>
    <row r="25992" spans="2:13" x14ac:dyDescent="0.25">
      <c r="B25992" s="151"/>
      <c r="M25992" s="160"/>
    </row>
    <row r="25993" spans="2:13" x14ac:dyDescent="0.25">
      <c r="B25993" s="151"/>
      <c r="M25993" s="160"/>
    </row>
    <row r="25994" spans="2:13" x14ac:dyDescent="0.25">
      <c r="B25994" s="151"/>
      <c r="M25994" s="160"/>
    </row>
    <row r="25995" spans="2:13" x14ac:dyDescent="0.25">
      <c r="B25995" s="151"/>
      <c r="M25995" s="160"/>
    </row>
    <row r="25996" spans="2:13" x14ac:dyDescent="0.25">
      <c r="B25996" s="151"/>
      <c r="M25996" s="160"/>
    </row>
    <row r="25997" spans="2:13" x14ac:dyDescent="0.25">
      <c r="B25997" s="151"/>
      <c r="M25997" s="160"/>
    </row>
    <row r="25998" spans="2:13" x14ac:dyDescent="0.25">
      <c r="B25998" s="151"/>
      <c r="M25998" s="160"/>
    </row>
    <row r="25999" spans="2:13" x14ac:dyDescent="0.25">
      <c r="B25999" s="151"/>
      <c r="M25999" s="160"/>
    </row>
    <row r="26000" spans="2:13" x14ac:dyDescent="0.25">
      <c r="B26000" s="151"/>
      <c r="M26000" s="160"/>
    </row>
    <row r="26001" spans="2:13" x14ac:dyDescent="0.25">
      <c r="B26001" s="151"/>
      <c r="M26001" s="160"/>
    </row>
    <row r="26002" spans="2:13" x14ac:dyDescent="0.25">
      <c r="B26002" s="151"/>
      <c r="M26002" s="160"/>
    </row>
    <row r="26003" spans="2:13" x14ac:dyDescent="0.25">
      <c r="B26003" s="151"/>
      <c r="M26003" s="160"/>
    </row>
    <row r="26004" spans="2:13" x14ac:dyDescent="0.25">
      <c r="B26004" s="151"/>
      <c r="M26004" s="160"/>
    </row>
    <row r="26005" spans="2:13" x14ac:dyDescent="0.25">
      <c r="B26005" s="151"/>
      <c r="M26005" s="160"/>
    </row>
    <row r="26006" spans="2:13" x14ac:dyDescent="0.25">
      <c r="B26006" s="151"/>
      <c r="M26006" s="160"/>
    </row>
    <row r="26007" spans="2:13" x14ac:dyDescent="0.25">
      <c r="B26007" s="151"/>
      <c r="M26007" s="160"/>
    </row>
    <row r="26008" spans="2:13" x14ac:dyDescent="0.25">
      <c r="B26008" s="151"/>
      <c r="M26008" s="160"/>
    </row>
    <row r="26009" spans="2:13" x14ac:dyDescent="0.25">
      <c r="B26009" s="151"/>
      <c r="M26009" s="160"/>
    </row>
    <row r="26010" spans="2:13" x14ac:dyDescent="0.25">
      <c r="B26010" s="151"/>
      <c r="M26010" s="160"/>
    </row>
    <row r="26011" spans="2:13" x14ac:dyDescent="0.25">
      <c r="B26011" s="151"/>
      <c r="M26011" s="160"/>
    </row>
    <row r="26012" spans="2:13" x14ac:dyDescent="0.25">
      <c r="B26012" s="151"/>
      <c r="M26012" s="160"/>
    </row>
    <row r="26013" spans="2:13" x14ac:dyDescent="0.25">
      <c r="B26013" s="151"/>
      <c r="M26013" s="160"/>
    </row>
    <row r="26014" spans="2:13" x14ac:dyDescent="0.25">
      <c r="B26014" s="151"/>
      <c r="M26014" s="160"/>
    </row>
    <row r="26015" spans="2:13" x14ac:dyDescent="0.25">
      <c r="B26015" s="151"/>
      <c r="M26015" s="160"/>
    </row>
    <row r="26016" spans="2:13" x14ac:dyDescent="0.25">
      <c r="B26016" s="151"/>
      <c r="M26016" s="160"/>
    </row>
    <row r="26017" spans="2:13" x14ac:dyDescent="0.25">
      <c r="B26017" s="151"/>
      <c r="M26017" s="160"/>
    </row>
    <row r="26018" spans="2:13" x14ac:dyDescent="0.25">
      <c r="B26018" s="151"/>
      <c r="M26018" s="160"/>
    </row>
    <row r="26019" spans="2:13" x14ac:dyDescent="0.25">
      <c r="B26019" s="151"/>
      <c r="M26019" s="160"/>
    </row>
    <row r="26020" spans="2:13" x14ac:dyDescent="0.25">
      <c r="B26020" s="151"/>
      <c r="M26020" s="160"/>
    </row>
    <row r="26021" spans="2:13" x14ac:dyDescent="0.25">
      <c r="B26021" s="151"/>
      <c r="M26021" s="160"/>
    </row>
    <row r="26022" spans="2:13" x14ac:dyDescent="0.25">
      <c r="B26022" s="151"/>
      <c r="M26022" s="160"/>
    </row>
    <row r="26023" spans="2:13" x14ac:dyDescent="0.25">
      <c r="B26023" s="151"/>
      <c r="M26023" s="160"/>
    </row>
    <row r="26024" spans="2:13" x14ac:dyDescent="0.25">
      <c r="B26024" s="151"/>
      <c r="M26024" s="160"/>
    </row>
    <row r="26025" spans="2:13" x14ac:dyDescent="0.25">
      <c r="B26025" s="151"/>
      <c r="M26025" s="160"/>
    </row>
    <row r="26026" spans="2:13" x14ac:dyDescent="0.25">
      <c r="B26026" s="151"/>
      <c r="M26026" s="160"/>
    </row>
    <row r="26027" spans="2:13" x14ac:dyDescent="0.25">
      <c r="B26027" s="151"/>
      <c r="M26027" s="160"/>
    </row>
    <row r="26028" spans="2:13" x14ac:dyDescent="0.25">
      <c r="B26028" s="151"/>
      <c r="M26028" s="160"/>
    </row>
    <row r="26029" spans="2:13" x14ac:dyDescent="0.25">
      <c r="B26029" s="151"/>
      <c r="M26029" s="160"/>
    </row>
    <row r="26030" spans="2:13" x14ac:dyDescent="0.25">
      <c r="B26030" s="151"/>
      <c r="M26030" s="160"/>
    </row>
    <row r="26031" spans="2:13" x14ac:dyDescent="0.25">
      <c r="B26031" s="151"/>
      <c r="M26031" s="160"/>
    </row>
    <row r="26032" spans="2:13" x14ac:dyDescent="0.25">
      <c r="B26032" s="151"/>
      <c r="M26032" s="160"/>
    </row>
    <row r="26033" spans="2:13" x14ac:dyDescent="0.25">
      <c r="B26033" s="151"/>
      <c r="M26033" s="160"/>
    </row>
    <row r="26034" spans="2:13" x14ac:dyDescent="0.25">
      <c r="B26034" s="151"/>
      <c r="M26034" s="160"/>
    </row>
    <row r="26035" spans="2:13" x14ac:dyDescent="0.25">
      <c r="B26035" s="151"/>
      <c r="M26035" s="160"/>
    </row>
    <row r="26036" spans="2:13" x14ac:dyDescent="0.25">
      <c r="B26036" s="151"/>
      <c r="M26036" s="160"/>
    </row>
    <row r="26037" spans="2:13" x14ac:dyDescent="0.25">
      <c r="B26037" s="151"/>
      <c r="M26037" s="160"/>
    </row>
    <row r="26038" spans="2:13" x14ac:dyDescent="0.25">
      <c r="B26038" s="151"/>
      <c r="M26038" s="160"/>
    </row>
    <row r="26039" spans="2:13" x14ac:dyDescent="0.25">
      <c r="B26039" s="151"/>
      <c r="M26039" s="160"/>
    </row>
    <row r="26040" spans="2:13" x14ac:dyDescent="0.25">
      <c r="B26040" s="151"/>
      <c r="M26040" s="160"/>
    </row>
    <row r="26041" spans="2:13" x14ac:dyDescent="0.25">
      <c r="B26041" s="151"/>
      <c r="M26041" s="160"/>
    </row>
    <row r="26042" spans="2:13" x14ac:dyDescent="0.25">
      <c r="B26042" s="151"/>
      <c r="M26042" s="160"/>
    </row>
    <row r="26043" spans="2:13" x14ac:dyDescent="0.25">
      <c r="B26043" s="151"/>
      <c r="M26043" s="160"/>
    </row>
    <row r="26044" spans="2:13" x14ac:dyDescent="0.25">
      <c r="B26044" s="151"/>
      <c r="M26044" s="160"/>
    </row>
    <row r="26045" spans="2:13" x14ac:dyDescent="0.25">
      <c r="B26045" s="151"/>
      <c r="M26045" s="160"/>
    </row>
    <row r="26046" spans="2:13" x14ac:dyDescent="0.25">
      <c r="B26046" s="151"/>
      <c r="M26046" s="160"/>
    </row>
    <row r="26047" spans="2:13" x14ac:dyDescent="0.25">
      <c r="B26047" s="151"/>
      <c r="M26047" s="160"/>
    </row>
    <row r="26048" spans="2:13" x14ac:dyDescent="0.25">
      <c r="B26048" s="151"/>
      <c r="M26048" s="160"/>
    </row>
    <row r="26049" spans="2:13" x14ac:dyDescent="0.25">
      <c r="B26049" s="151"/>
      <c r="M26049" s="160"/>
    </row>
    <row r="26050" spans="2:13" x14ac:dyDescent="0.25">
      <c r="B26050" s="151"/>
      <c r="M26050" s="160"/>
    </row>
    <row r="26051" spans="2:13" x14ac:dyDescent="0.25">
      <c r="B26051" s="151"/>
      <c r="M26051" s="160"/>
    </row>
    <row r="26052" spans="2:13" x14ac:dyDescent="0.25">
      <c r="B26052" s="151"/>
      <c r="M26052" s="160"/>
    </row>
    <row r="26053" spans="2:13" x14ac:dyDescent="0.25">
      <c r="B26053" s="151"/>
      <c r="M26053" s="160"/>
    </row>
    <row r="26054" spans="2:13" x14ac:dyDescent="0.25">
      <c r="B26054" s="151"/>
      <c r="M26054" s="160"/>
    </row>
    <row r="26055" spans="2:13" x14ac:dyDescent="0.25">
      <c r="B26055" s="151"/>
      <c r="M26055" s="160"/>
    </row>
    <row r="26056" spans="2:13" x14ac:dyDescent="0.25">
      <c r="B26056" s="151"/>
      <c r="M26056" s="160"/>
    </row>
    <row r="26057" spans="2:13" x14ac:dyDescent="0.25">
      <c r="B26057" s="151"/>
      <c r="M26057" s="160"/>
    </row>
    <row r="26058" spans="2:13" x14ac:dyDescent="0.25">
      <c r="B26058" s="151"/>
      <c r="M26058" s="160"/>
    </row>
    <row r="26059" spans="2:13" x14ac:dyDescent="0.25">
      <c r="B26059" s="151"/>
      <c r="M26059" s="160"/>
    </row>
    <row r="26060" spans="2:13" x14ac:dyDescent="0.25">
      <c r="B26060" s="151"/>
      <c r="M26060" s="160"/>
    </row>
    <row r="26061" spans="2:13" x14ac:dyDescent="0.25">
      <c r="B26061" s="151"/>
      <c r="M26061" s="160"/>
    </row>
    <row r="26062" spans="2:13" x14ac:dyDescent="0.25">
      <c r="B26062" s="151"/>
      <c r="M26062" s="160"/>
    </row>
    <row r="26063" spans="2:13" x14ac:dyDescent="0.25">
      <c r="B26063" s="151"/>
      <c r="M26063" s="160"/>
    </row>
    <row r="26064" spans="2:13" x14ac:dyDescent="0.25">
      <c r="B26064" s="151"/>
      <c r="M26064" s="160"/>
    </row>
    <row r="26065" spans="2:13" x14ac:dyDescent="0.25">
      <c r="B26065" s="151"/>
      <c r="M26065" s="160"/>
    </row>
    <row r="26066" spans="2:13" x14ac:dyDescent="0.25">
      <c r="B26066" s="151"/>
      <c r="M26066" s="160"/>
    </row>
    <row r="26067" spans="2:13" x14ac:dyDescent="0.25">
      <c r="B26067" s="151"/>
      <c r="M26067" s="160"/>
    </row>
    <row r="26068" spans="2:13" x14ac:dyDescent="0.25">
      <c r="B26068" s="151"/>
      <c r="M26068" s="160"/>
    </row>
    <row r="26069" spans="2:13" x14ac:dyDescent="0.25">
      <c r="B26069" s="151"/>
      <c r="M26069" s="160"/>
    </row>
    <row r="26070" spans="2:13" x14ac:dyDescent="0.25">
      <c r="B26070" s="151"/>
      <c r="M26070" s="160"/>
    </row>
    <row r="26071" spans="2:13" x14ac:dyDescent="0.25">
      <c r="B26071" s="151"/>
      <c r="M26071" s="160"/>
    </row>
    <row r="26072" spans="2:13" x14ac:dyDescent="0.25">
      <c r="B26072" s="151"/>
      <c r="M26072" s="160"/>
    </row>
    <row r="26073" spans="2:13" x14ac:dyDescent="0.25">
      <c r="B26073" s="151"/>
      <c r="M26073" s="160"/>
    </row>
    <row r="26074" spans="2:13" x14ac:dyDescent="0.25">
      <c r="B26074" s="151"/>
      <c r="M26074" s="160"/>
    </row>
    <row r="26075" spans="2:13" x14ac:dyDescent="0.25">
      <c r="B26075" s="151"/>
      <c r="M26075" s="160"/>
    </row>
    <row r="26076" spans="2:13" x14ac:dyDescent="0.25">
      <c r="B26076" s="151"/>
      <c r="M26076" s="160"/>
    </row>
    <row r="26077" spans="2:13" x14ac:dyDescent="0.25">
      <c r="B26077" s="151"/>
      <c r="M26077" s="160"/>
    </row>
    <row r="26078" spans="2:13" x14ac:dyDescent="0.25">
      <c r="B26078" s="151"/>
      <c r="M26078" s="160"/>
    </row>
    <row r="26079" spans="2:13" x14ac:dyDescent="0.25">
      <c r="B26079" s="151"/>
      <c r="M26079" s="160"/>
    </row>
    <row r="26080" spans="2:13" x14ac:dyDescent="0.25">
      <c r="B26080" s="151"/>
      <c r="M26080" s="160"/>
    </row>
    <row r="26081" spans="2:13" x14ac:dyDescent="0.25">
      <c r="B26081" s="151"/>
      <c r="M26081" s="160"/>
    </row>
    <row r="26082" spans="2:13" x14ac:dyDescent="0.25">
      <c r="B26082" s="151"/>
      <c r="M26082" s="160"/>
    </row>
    <row r="26083" spans="2:13" x14ac:dyDescent="0.25">
      <c r="B26083" s="151"/>
      <c r="M26083" s="160"/>
    </row>
    <row r="26084" spans="2:13" x14ac:dyDescent="0.25">
      <c r="B26084" s="151"/>
      <c r="M26084" s="160"/>
    </row>
    <row r="26085" spans="2:13" x14ac:dyDescent="0.25">
      <c r="B26085" s="151"/>
      <c r="M26085" s="160"/>
    </row>
    <row r="26086" spans="2:13" x14ac:dyDescent="0.25">
      <c r="B26086" s="151"/>
      <c r="M26086" s="160"/>
    </row>
    <row r="26087" spans="2:13" x14ac:dyDescent="0.25">
      <c r="B26087" s="151"/>
      <c r="M26087" s="160"/>
    </row>
    <row r="26088" spans="2:13" x14ac:dyDescent="0.25">
      <c r="B26088" s="151"/>
      <c r="M26088" s="160"/>
    </row>
    <row r="26089" spans="2:13" x14ac:dyDescent="0.25">
      <c r="B26089" s="151"/>
      <c r="M26089" s="160"/>
    </row>
    <row r="26090" spans="2:13" x14ac:dyDescent="0.25">
      <c r="B26090" s="151"/>
      <c r="M26090" s="160"/>
    </row>
    <row r="26091" spans="2:13" x14ac:dyDescent="0.25">
      <c r="B26091" s="151"/>
      <c r="M26091" s="160"/>
    </row>
    <row r="26092" spans="2:13" x14ac:dyDescent="0.25">
      <c r="B26092" s="151"/>
      <c r="M26092" s="160"/>
    </row>
    <row r="26093" spans="2:13" x14ac:dyDescent="0.25">
      <c r="B26093" s="151"/>
      <c r="M26093" s="160"/>
    </row>
    <row r="26094" spans="2:13" x14ac:dyDescent="0.25">
      <c r="B26094" s="151"/>
      <c r="M26094" s="160"/>
    </row>
    <row r="26095" spans="2:13" x14ac:dyDescent="0.25">
      <c r="B26095" s="151"/>
      <c r="M26095" s="160"/>
    </row>
    <row r="26096" spans="2:13" x14ac:dyDescent="0.25">
      <c r="B26096" s="151"/>
      <c r="M26096" s="160"/>
    </row>
    <row r="26097" spans="2:13" x14ac:dyDescent="0.25">
      <c r="B26097" s="151"/>
      <c r="M26097" s="160"/>
    </row>
    <row r="26098" spans="2:13" x14ac:dyDescent="0.25">
      <c r="B26098" s="151"/>
      <c r="M26098" s="160"/>
    </row>
    <row r="26099" spans="2:13" x14ac:dyDescent="0.25">
      <c r="B26099" s="151"/>
      <c r="M26099" s="160"/>
    </row>
    <row r="26100" spans="2:13" x14ac:dyDescent="0.25">
      <c r="B26100" s="151"/>
      <c r="M26100" s="160"/>
    </row>
    <row r="26101" spans="2:13" x14ac:dyDescent="0.25">
      <c r="B26101" s="151"/>
      <c r="M26101" s="160"/>
    </row>
    <row r="26102" spans="2:13" x14ac:dyDescent="0.25">
      <c r="B26102" s="151"/>
      <c r="M26102" s="160"/>
    </row>
    <row r="26103" spans="2:13" x14ac:dyDescent="0.25">
      <c r="B26103" s="151"/>
      <c r="M26103" s="160"/>
    </row>
    <row r="26104" spans="2:13" x14ac:dyDescent="0.25">
      <c r="B26104" s="151"/>
      <c r="M26104" s="160"/>
    </row>
    <row r="26105" spans="2:13" x14ac:dyDescent="0.25">
      <c r="B26105" s="151"/>
      <c r="M26105" s="160"/>
    </row>
    <row r="26106" spans="2:13" x14ac:dyDescent="0.25">
      <c r="B26106" s="151"/>
      <c r="M26106" s="160"/>
    </row>
    <row r="26107" spans="2:13" x14ac:dyDescent="0.25">
      <c r="B26107" s="151"/>
      <c r="M26107" s="160"/>
    </row>
    <row r="26108" spans="2:13" x14ac:dyDescent="0.25">
      <c r="B26108" s="151"/>
      <c r="M26108" s="160"/>
    </row>
    <row r="26109" spans="2:13" x14ac:dyDescent="0.25">
      <c r="B26109" s="151"/>
      <c r="M26109" s="160"/>
    </row>
    <row r="26110" spans="2:13" x14ac:dyDescent="0.25">
      <c r="B26110" s="151"/>
      <c r="M26110" s="160"/>
    </row>
    <row r="26111" spans="2:13" x14ac:dyDescent="0.25">
      <c r="B26111" s="151"/>
      <c r="M26111" s="160"/>
    </row>
    <row r="26112" spans="2:13" x14ac:dyDescent="0.25">
      <c r="B26112" s="151"/>
      <c r="M26112" s="160"/>
    </row>
    <row r="26113" spans="2:13" x14ac:dyDescent="0.25">
      <c r="B26113" s="151"/>
      <c r="M26113" s="160"/>
    </row>
    <row r="26114" spans="2:13" x14ac:dyDescent="0.25">
      <c r="B26114" s="151"/>
      <c r="M26114" s="160"/>
    </row>
    <row r="26115" spans="2:13" x14ac:dyDescent="0.25">
      <c r="B26115" s="151"/>
      <c r="M26115" s="160"/>
    </row>
    <row r="26116" spans="2:13" x14ac:dyDescent="0.25">
      <c r="B26116" s="151"/>
      <c r="M26116" s="160"/>
    </row>
    <row r="26117" spans="2:13" x14ac:dyDescent="0.25">
      <c r="B26117" s="151"/>
      <c r="M26117" s="160"/>
    </row>
    <row r="26118" spans="2:13" x14ac:dyDescent="0.25">
      <c r="B26118" s="151"/>
      <c r="M26118" s="160"/>
    </row>
    <row r="26119" spans="2:13" x14ac:dyDescent="0.25">
      <c r="B26119" s="151"/>
      <c r="M26119" s="160"/>
    </row>
    <row r="26120" spans="2:13" x14ac:dyDescent="0.25">
      <c r="B26120" s="151"/>
      <c r="M26120" s="160"/>
    </row>
    <row r="26121" spans="2:13" x14ac:dyDescent="0.25">
      <c r="B26121" s="151"/>
      <c r="M26121" s="160"/>
    </row>
    <row r="26122" spans="2:13" x14ac:dyDescent="0.25">
      <c r="B26122" s="151"/>
      <c r="M26122" s="160"/>
    </row>
    <row r="26123" spans="2:13" x14ac:dyDescent="0.25">
      <c r="B26123" s="151"/>
      <c r="M26123" s="160"/>
    </row>
    <row r="26124" spans="2:13" x14ac:dyDescent="0.25">
      <c r="B26124" s="151"/>
      <c r="M26124" s="160"/>
    </row>
    <row r="26125" spans="2:13" x14ac:dyDescent="0.25">
      <c r="B26125" s="151"/>
      <c r="M26125" s="160"/>
    </row>
    <row r="26126" spans="2:13" x14ac:dyDescent="0.25">
      <c r="B26126" s="151"/>
      <c r="M26126" s="160"/>
    </row>
    <row r="26127" spans="2:13" x14ac:dyDescent="0.25">
      <c r="B26127" s="151"/>
      <c r="M26127" s="160"/>
    </row>
    <row r="26128" spans="2:13" x14ac:dyDescent="0.25">
      <c r="B26128" s="151"/>
      <c r="M26128" s="160"/>
    </row>
    <row r="26129" spans="2:13" x14ac:dyDescent="0.25">
      <c r="B26129" s="151"/>
      <c r="M26129" s="160"/>
    </row>
    <row r="26130" spans="2:13" x14ac:dyDescent="0.25">
      <c r="B26130" s="151"/>
      <c r="M26130" s="160"/>
    </row>
    <row r="26131" spans="2:13" x14ac:dyDescent="0.25">
      <c r="B26131" s="151"/>
      <c r="M26131" s="160"/>
    </row>
    <row r="26132" spans="2:13" x14ac:dyDescent="0.25">
      <c r="B26132" s="151"/>
      <c r="M26132" s="160"/>
    </row>
    <row r="26133" spans="2:13" x14ac:dyDescent="0.25">
      <c r="B26133" s="151"/>
      <c r="M26133" s="160"/>
    </row>
    <row r="26134" spans="2:13" x14ac:dyDescent="0.25">
      <c r="B26134" s="151"/>
      <c r="M26134" s="160"/>
    </row>
    <row r="26135" spans="2:13" x14ac:dyDescent="0.25">
      <c r="B26135" s="151"/>
      <c r="M26135" s="160"/>
    </row>
    <row r="26136" spans="2:13" x14ac:dyDescent="0.25">
      <c r="B26136" s="151"/>
      <c r="M26136" s="160"/>
    </row>
    <row r="26137" spans="2:13" x14ac:dyDescent="0.25">
      <c r="B26137" s="151"/>
      <c r="M26137" s="160"/>
    </row>
    <row r="26138" spans="2:13" x14ac:dyDescent="0.25">
      <c r="B26138" s="151"/>
      <c r="M26138" s="160"/>
    </row>
    <row r="26139" spans="2:13" x14ac:dyDescent="0.25">
      <c r="B26139" s="151"/>
      <c r="M26139" s="160"/>
    </row>
    <row r="26140" spans="2:13" x14ac:dyDescent="0.25">
      <c r="B26140" s="151"/>
      <c r="M26140" s="160"/>
    </row>
    <row r="26141" spans="2:13" x14ac:dyDescent="0.25">
      <c r="B26141" s="151"/>
      <c r="M26141" s="160"/>
    </row>
    <row r="26142" spans="2:13" x14ac:dyDescent="0.25">
      <c r="B26142" s="151"/>
      <c r="M26142" s="160"/>
    </row>
    <row r="26143" spans="2:13" x14ac:dyDescent="0.25">
      <c r="B26143" s="151"/>
      <c r="M26143" s="160"/>
    </row>
    <row r="26144" spans="2:13" x14ac:dyDescent="0.25">
      <c r="B26144" s="151"/>
      <c r="M26144" s="160"/>
    </row>
    <row r="26145" spans="2:13" x14ac:dyDescent="0.25">
      <c r="B26145" s="151"/>
      <c r="M26145" s="160"/>
    </row>
    <row r="26146" spans="2:13" x14ac:dyDescent="0.25">
      <c r="B26146" s="151"/>
      <c r="M26146" s="160"/>
    </row>
    <row r="26147" spans="2:13" x14ac:dyDescent="0.25">
      <c r="B26147" s="151"/>
      <c r="M26147" s="160"/>
    </row>
    <row r="26148" spans="2:13" x14ac:dyDescent="0.25">
      <c r="B26148" s="151"/>
      <c r="M26148" s="160"/>
    </row>
    <row r="26149" spans="2:13" x14ac:dyDescent="0.25">
      <c r="B26149" s="151"/>
      <c r="M26149" s="160"/>
    </row>
    <row r="26150" spans="2:13" x14ac:dyDescent="0.25">
      <c r="B26150" s="151"/>
      <c r="M26150" s="160"/>
    </row>
    <row r="26151" spans="2:13" x14ac:dyDescent="0.25">
      <c r="B26151" s="151"/>
      <c r="M26151" s="160"/>
    </row>
    <row r="26152" spans="2:13" x14ac:dyDescent="0.25">
      <c r="B26152" s="151"/>
      <c r="M26152" s="160"/>
    </row>
    <row r="26153" spans="2:13" x14ac:dyDescent="0.25">
      <c r="B26153" s="151"/>
      <c r="M26153" s="160"/>
    </row>
    <row r="26154" spans="2:13" x14ac:dyDescent="0.25">
      <c r="B26154" s="151"/>
      <c r="M26154" s="160"/>
    </row>
    <row r="26155" spans="2:13" x14ac:dyDescent="0.25">
      <c r="B26155" s="151"/>
      <c r="M26155" s="160"/>
    </row>
    <row r="26156" spans="2:13" x14ac:dyDescent="0.25">
      <c r="B26156" s="151"/>
      <c r="M26156" s="160"/>
    </row>
    <row r="26157" spans="2:13" x14ac:dyDescent="0.25">
      <c r="B26157" s="151"/>
      <c r="M26157" s="160"/>
    </row>
    <row r="26158" spans="2:13" x14ac:dyDescent="0.25">
      <c r="B26158" s="151"/>
      <c r="M26158" s="160"/>
    </row>
    <row r="26159" spans="2:13" x14ac:dyDescent="0.25">
      <c r="B26159" s="151"/>
      <c r="M26159" s="160"/>
    </row>
    <row r="26160" spans="2:13" x14ac:dyDescent="0.25">
      <c r="B26160" s="151"/>
      <c r="M26160" s="160"/>
    </row>
    <row r="26161" spans="2:13" x14ac:dyDescent="0.25">
      <c r="B26161" s="151"/>
      <c r="M26161" s="160"/>
    </row>
    <row r="26162" spans="2:13" x14ac:dyDescent="0.25">
      <c r="B26162" s="151"/>
      <c r="M26162" s="160"/>
    </row>
    <row r="26163" spans="2:13" x14ac:dyDescent="0.25">
      <c r="B26163" s="151"/>
      <c r="M26163" s="160"/>
    </row>
    <row r="26164" spans="2:13" x14ac:dyDescent="0.25">
      <c r="B26164" s="151"/>
      <c r="M26164" s="160"/>
    </row>
    <row r="26165" spans="2:13" x14ac:dyDescent="0.25">
      <c r="B26165" s="151"/>
      <c r="M26165" s="160"/>
    </row>
    <row r="26166" spans="2:13" x14ac:dyDescent="0.25">
      <c r="B26166" s="151"/>
      <c r="M26166" s="160"/>
    </row>
    <row r="26167" spans="2:13" x14ac:dyDescent="0.25">
      <c r="B26167" s="151"/>
      <c r="M26167" s="160"/>
    </row>
    <row r="26168" spans="2:13" x14ac:dyDescent="0.25">
      <c r="B26168" s="151"/>
      <c r="M26168" s="160"/>
    </row>
    <row r="26169" spans="2:13" x14ac:dyDescent="0.25">
      <c r="B26169" s="151"/>
      <c r="M26169" s="160"/>
    </row>
    <row r="26170" spans="2:13" x14ac:dyDescent="0.25">
      <c r="B26170" s="151"/>
      <c r="M26170" s="160"/>
    </row>
    <row r="26171" spans="2:13" x14ac:dyDescent="0.25">
      <c r="B26171" s="151"/>
      <c r="M26171" s="160"/>
    </row>
    <row r="26172" spans="2:13" x14ac:dyDescent="0.25">
      <c r="B26172" s="151"/>
      <c r="M26172" s="160"/>
    </row>
    <row r="26173" spans="2:13" x14ac:dyDescent="0.25">
      <c r="B26173" s="151"/>
      <c r="M26173" s="160"/>
    </row>
    <row r="26174" spans="2:13" x14ac:dyDescent="0.25">
      <c r="B26174" s="151"/>
      <c r="M26174" s="160"/>
    </row>
    <row r="26175" spans="2:13" x14ac:dyDescent="0.25">
      <c r="B26175" s="151"/>
      <c r="M26175" s="160"/>
    </row>
    <row r="26176" spans="2:13" x14ac:dyDescent="0.25">
      <c r="B26176" s="151"/>
      <c r="M26176" s="160"/>
    </row>
    <row r="26177" spans="2:13" x14ac:dyDescent="0.25">
      <c r="B26177" s="151"/>
      <c r="M26177" s="160"/>
    </row>
    <row r="26178" spans="2:13" x14ac:dyDescent="0.25">
      <c r="B26178" s="151"/>
      <c r="M26178" s="160"/>
    </row>
    <row r="26179" spans="2:13" x14ac:dyDescent="0.25">
      <c r="B26179" s="151"/>
      <c r="M26179" s="160"/>
    </row>
    <row r="26180" spans="2:13" x14ac:dyDescent="0.25">
      <c r="B26180" s="151"/>
      <c r="M26180" s="160"/>
    </row>
    <row r="26181" spans="2:13" x14ac:dyDescent="0.25">
      <c r="B26181" s="151"/>
      <c r="M26181" s="160"/>
    </row>
    <row r="26182" spans="2:13" x14ac:dyDescent="0.25">
      <c r="B26182" s="151"/>
      <c r="M26182" s="160"/>
    </row>
    <row r="26183" spans="2:13" x14ac:dyDescent="0.25">
      <c r="B26183" s="151"/>
      <c r="M26183" s="160"/>
    </row>
    <row r="26184" spans="2:13" x14ac:dyDescent="0.25">
      <c r="B26184" s="151"/>
      <c r="M26184" s="160"/>
    </row>
    <row r="26185" spans="2:13" x14ac:dyDescent="0.25">
      <c r="B26185" s="151"/>
      <c r="M26185" s="160"/>
    </row>
    <row r="26186" spans="2:13" x14ac:dyDescent="0.25">
      <c r="B26186" s="151"/>
      <c r="M26186" s="160"/>
    </row>
    <row r="26187" spans="2:13" x14ac:dyDescent="0.25">
      <c r="B26187" s="151"/>
      <c r="M26187" s="160"/>
    </row>
    <row r="26188" spans="2:13" x14ac:dyDescent="0.25">
      <c r="B26188" s="151"/>
      <c r="M26188" s="160"/>
    </row>
    <row r="26189" spans="2:13" x14ac:dyDescent="0.25">
      <c r="B26189" s="151"/>
      <c r="M26189" s="160"/>
    </row>
    <row r="26190" spans="2:13" x14ac:dyDescent="0.25">
      <c r="B26190" s="151"/>
      <c r="M26190" s="160"/>
    </row>
    <row r="26191" spans="2:13" x14ac:dyDescent="0.25">
      <c r="B26191" s="151"/>
      <c r="M26191" s="160"/>
    </row>
    <row r="26192" spans="2:13" x14ac:dyDescent="0.25">
      <c r="B26192" s="151"/>
      <c r="M26192" s="160"/>
    </row>
    <row r="26193" spans="2:13" x14ac:dyDescent="0.25">
      <c r="B26193" s="151"/>
      <c r="M26193" s="160"/>
    </row>
    <row r="26194" spans="2:13" x14ac:dyDescent="0.25">
      <c r="B26194" s="151"/>
      <c r="M26194" s="160"/>
    </row>
    <row r="26195" spans="2:13" x14ac:dyDescent="0.25">
      <c r="B26195" s="151"/>
      <c r="M26195" s="160"/>
    </row>
    <row r="26196" spans="2:13" x14ac:dyDescent="0.25">
      <c r="B26196" s="151"/>
      <c r="M26196" s="160"/>
    </row>
    <row r="26197" spans="2:13" x14ac:dyDescent="0.25">
      <c r="B26197" s="151"/>
      <c r="M26197" s="160"/>
    </row>
    <row r="26198" spans="2:13" x14ac:dyDescent="0.25">
      <c r="B26198" s="151"/>
      <c r="M26198" s="160"/>
    </row>
    <row r="26199" spans="2:13" x14ac:dyDescent="0.25">
      <c r="B26199" s="151"/>
      <c r="M26199" s="160"/>
    </row>
    <row r="26200" spans="2:13" x14ac:dyDescent="0.25">
      <c r="B26200" s="151"/>
      <c r="M26200" s="160"/>
    </row>
    <row r="26201" spans="2:13" x14ac:dyDescent="0.25">
      <c r="B26201" s="151"/>
      <c r="M26201" s="160"/>
    </row>
    <row r="26202" spans="2:13" x14ac:dyDescent="0.25">
      <c r="B26202" s="151"/>
      <c r="M26202" s="160"/>
    </row>
    <row r="26203" spans="2:13" x14ac:dyDescent="0.25">
      <c r="B26203" s="151"/>
      <c r="M26203" s="160"/>
    </row>
    <row r="26204" spans="2:13" x14ac:dyDescent="0.25">
      <c r="B26204" s="151"/>
      <c r="M26204" s="160"/>
    </row>
    <row r="26205" spans="2:13" x14ac:dyDescent="0.25">
      <c r="B26205" s="151"/>
      <c r="M26205" s="160"/>
    </row>
    <row r="26206" spans="2:13" x14ac:dyDescent="0.25">
      <c r="B26206" s="151"/>
      <c r="M26206" s="160"/>
    </row>
    <row r="26207" spans="2:13" x14ac:dyDescent="0.25">
      <c r="B26207" s="151"/>
      <c r="M26207" s="160"/>
    </row>
    <row r="26208" spans="2:13" x14ac:dyDescent="0.25">
      <c r="B26208" s="151"/>
      <c r="M26208" s="160"/>
    </row>
    <row r="26209" spans="2:13" x14ac:dyDescent="0.25">
      <c r="B26209" s="151"/>
      <c r="M26209" s="160"/>
    </row>
    <row r="26210" spans="2:13" x14ac:dyDescent="0.25">
      <c r="B26210" s="151"/>
      <c r="M26210" s="160"/>
    </row>
    <row r="26211" spans="2:13" x14ac:dyDescent="0.25">
      <c r="B26211" s="151"/>
      <c r="M26211" s="160"/>
    </row>
    <row r="26212" spans="2:13" x14ac:dyDescent="0.25">
      <c r="B26212" s="151"/>
      <c r="M26212" s="160"/>
    </row>
    <row r="26213" spans="2:13" x14ac:dyDescent="0.25">
      <c r="B26213" s="151"/>
      <c r="M26213" s="160"/>
    </row>
    <row r="26214" spans="2:13" x14ac:dyDescent="0.25">
      <c r="B26214" s="151"/>
      <c r="M26214" s="160"/>
    </row>
    <row r="26215" spans="2:13" x14ac:dyDescent="0.25">
      <c r="B26215" s="151"/>
      <c r="M26215" s="160"/>
    </row>
    <row r="26216" spans="2:13" x14ac:dyDescent="0.25">
      <c r="B26216" s="151"/>
      <c r="M26216" s="160"/>
    </row>
    <row r="26217" spans="2:13" x14ac:dyDescent="0.25">
      <c r="B26217" s="151"/>
      <c r="M26217" s="160"/>
    </row>
    <row r="26218" spans="2:13" x14ac:dyDescent="0.25">
      <c r="B26218" s="151"/>
      <c r="M26218" s="160"/>
    </row>
    <row r="26219" spans="2:13" x14ac:dyDescent="0.25">
      <c r="B26219" s="151"/>
      <c r="M26219" s="160"/>
    </row>
    <row r="26220" spans="2:13" x14ac:dyDescent="0.25">
      <c r="B26220" s="151"/>
      <c r="M26220" s="160"/>
    </row>
    <row r="26221" spans="2:13" x14ac:dyDescent="0.25">
      <c r="B26221" s="151"/>
      <c r="M26221" s="160"/>
    </row>
    <row r="26222" spans="2:13" x14ac:dyDescent="0.25">
      <c r="B26222" s="151"/>
      <c r="M26222" s="160"/>
    </row>
    <row r="26223" spans="2:13" x14ac:dyDescent="0.25">
      <c r="B26223" s="151"/>
      <c r="M26223" s="160"/>
    </row>
    <row r="26224" spans="2:13" x14ac:dyDescent="0.25">
      <c r="B26224" s="151"/>
      <c r="M26224" s="160"/>
    </row>
    <row r="26225" spans="2:13" x14ac:dyDescent="0.25">
      <c r="B26225" s="151"/>
      <c r="M26225" s="160"/>
    </row>
    <row r="26226" spans="2:13" x14ac:dyDescent="0.25">
      <c r="B26226" s="151"/>
      <c r="M26226" s="160"/>
    </row>
    <row r="26227" spans="2:13" x14ac:dyDescent="0.25">
      <c r="B26227" s="151"/>
      <c r="M26227" s="160"/>
    </row>
    <row r="26228" spans="2:13" x14ac:dyDescent="0.25">
      <c r="B26228" s="151"/>
      <c r="M26228" s="160"/>
    </row>
    <row r="26229" spans="2:13" x14ac:dyDescent="0.25">
      <c r="B26229" s="151"/>
      <c r="M26229" s="160"/>
    </row>
    <row r="26230" spans="2:13" x14ac:dyDescent="0.25">
      <c r="B26230" s="151"/>
      <c r="M26230" s="160"/>
    </row>
    <row r="26231" spans="2:13" x14ac:dyDescent="0.25">
      <c r="B26231" s="151"/>
      <c r="M26231" s="160"/>
    </row>
    <row r="26232" spans="2:13" x14ac:dyDescent="0.25">
      <c r="B26232" s="151"/>
      <c r="M26232" s="160"/>
    </row>
    <row r="26233" spans="2:13" x14ac:dyDescent="0.25">
      <c r="B26233" s="151"/>
      <c r="M26233" s="160"/>
    </row>
    <row r="26234" spans="2:13" x14ac:dyDescent="0.25">
      <c r="B26234" s="151"/>
      <c r="M26234" s="160"/>
    </row>
    <row r="26235" spans="2:13" x14ac:dyDescent="0.25">
      <c r="B26235" s="151"/>
      <c r="M26235" s="160"/>
    </row>
    <row r="26236" spans="2:13" x14ac:dyDescent="0.25">
      <c r="B26236" s="151"/>
      <c r="M26236" s="160"/>
    </row>
    <row r="26237" spans="2:13" x14ac:dyDescent="0.25">
      <c r="B26237" s="151"/>
      <c r="M26237" s="160"/>
    </row>
    <row r="26238" spans="2:13" x14ac:dyDescent="0.25">
      <c r="B26238" s="151"/>
      <c r="M26238" s="160"/>
    </row>
    <row r="26239" spans="2:13" x14ac:dyDescent="0.25">
      <c r="B26239" s="151"/>
      <c r="M26239" s="160"/>
    </row>
    <row r="26240" spans="2:13" x14ac:dyDescent="0.25">
      <c r="B26240" s="151"/>
      <c r="M26240" s="160"/>
    </row>
    <row r="26241" spans="2:13" x14ac:dyDescent="0.25">
      <c r="B26241" s="151"/>
      <c r="M26241" s="160"/>
    </row>
    <row r="26242" spans="2:13" x14ac:dyDescent="0.25">
      <c r="B26242" s="151"/>
      <c r="M26242" s="160"/>
    </row>
    <row r="26243" spans="2:13" x14ac:dyDescent="0.25">
      <c r="B26243" s="151"/>
      <c r="M26243" s="160"/>
    </row>
    <row r="26244" spans="2:13" x14ac:dyDescent="0.25">
      <c r="B26244" s="151"/>
      <c r="M26244" s="160"/>
    </row>
    <row r="26245" spans="2:13" x14ac:dyDescent="0.25">
      <c r="B26245" s="151"/>
      <c r="M26245" s="160"/>
    </row>
    <row r="26246" spans="2:13" x14ac:dyDescent="0.25">
      <c r="B26246" s="151"/>
      <c r="M26246" s="160"/>
    </row>
    <row r="26247" spans="2:13" x14ac:dyDescent="0.25">
      <c r="B26247" s="151"/>
      <c r="M26247" s="160"/>
    </row>
    <row r="26248" spans="2:13" x14ac:dyDescent="0.25">
      <c r="B26248" s="151"/>
      <c r="M26248" s="160"/>
    </row>
    <row r="26249" spans="2:13" x14ac:dyDescent="0.25">
      <c r="B26249" s="151"/>
      <c r="M26249" s="160"/>
    </row>
    <row r="26250" spans="2:13" x14ac:dyDescent="0.25">
      <c r="B26250" s="151"/>
      <c r="M26250" s="160"/>
    </row>
    <row r="26251" spans="2:13" x14ac:dyDescent="0.25">
      <c r="B26251" s="151"/>
      <c r="M26251" s="160"/>
    </row>
    <row r="26252" spans="2:13" x14ac:dyDescent="0.25">
      <c r="B26252" s="151"/>
      <c r="M26252" s="160"/>
    </row>
    <row r="26253" spans="2:13" x14ac:dyDescent="0.25">
      <c r="B26253" s="151"/>
      <c r="M26253" s="160"/>
    </row>
    <row r="26254" spans="2:13" x14ac:dyDescent="0.25">
      <c r="B26254" s="151"/>
      <c r="M26254" s="160"/>
    </row>
    <row r="26255" spans="2:13" x14ac:dyDescent="0.25">
      <c r="B26255" s="151"/>
      <c r="M26255" s="160"/>
    </row>
    <row r="26256" spans="2:13" x14ac:dyDescent="0.25">
      <c r="B26256" s="151"/>
      <c r="M26256" s="160"/>
    </row>
    <row r="26257" spans="2:13" x14ac:dyDescent="0.25">
      <c r="B26257" s="151"/>
      <c r="M26257" s="160"/>
    </row>
    <row r="26258" spans="2:13" x14ac:dyDescent="0.25">
      <c r="B26258" s="151"/>
      <c r="M26258" s="160"/>
    </row>
    <row r="26259" spans="2:13" x14ac:dyDescent="0.25">
      <c r="B26259" s="151"/>
      <c r="M26259" s="160"/>
    </row>
    <row r="26260" spans="2:13" x14ac:dyDescent="0.25">
      <c r="B26260" s="151"/>
      <c r="M26260" s="160"/>
    </row>
    <row r="26261" spans="2:13" x14ac:dyDescent="0.25">
      <c r="B26261" s="151"/>
      <c r="M26261" s="160"/>
    </row>
    <row r="26262" spans="2:13" x14ac:dyDescent="0.25">
      <c r="B26262" s="151"/>
      <c r="M26262" s="160"/>
    </row>
    <row r="26263" spans="2:13" x14ac:dyDescent="0.25">
      <c r="B26263" s="151"/>
      <c r="M26263" s="160"/>
    </row>
    <row r="26264" spans="2:13" x14ac:dyDescent="0.25">
      <c r="B26264" s="151"/>
      <c r="M26264" s="160"/>
    </row>
    <row r="26265" spans="2:13" x14ac:dyDescent="0.25">
      <c r="B26265" s="151"/>
      <c r="M26265" s="160"/>
    </row>
    <row r="26266" spans="2:13" x14ac:dyDescent="0.25">
      <c r="B26266" s="151"/>
      <c r="M26266" s="160"/>
    </row>
    <row r="26267" spans="2:13" x14ac:dyDescent="0.25">
      <c r="B26267" s="151"/>
      <c r="M26267" s="160"/>
    </row>
    <row r="26268" spans="2:13" x14ac:dyDescent="0.25">
      <c r="B26268" s="151"/>
      <c r="M26268" s="160"/>
    </row>
    <row r="26269" spans="2:13" x14ac:dyDescent="0.25">
      <c r="B26269" s="151"/>
      <c r="M26269" s="160"/>
    </row>
    <row r="26270" spans="2:13" x14ac:dyDescent="0.25">
      <c r="B26270" s="151"/>
      <c r="M26270" s="160"/>
    </row>
    <row r="26271" spans="2:13" x14ac:dyDescent="0.25">
      <c r="B26271" s="151"/>
      <c r="M26271" s="160"/>
    </row>
    <row r="26272" spans="2:13" x14ac:dyDescent="0.25">
      <c r="B26272" s="151"/>
      <c r="M26272" s="160"/>
    </row>
    <row r="26273" spans="2:13" x14ac:dyDescent="0.25">
      <c r="B26273" s="151"/>
      <c r="M26273" s="160"/>
    </row>
    <row r="26274" spans="2:13" x14ac:dyDescent="0.25">
      <c r="B26274" s="151"/>
      <c r="M26274" s="160"/>
    </row>
    <row r="26275" spans="2:13" x14ac:dyDescent="0.25">
      <c r="B26275" s="151"/>
      <c r="M26275" s="160"/>
    </row>
    <row r="26276" spans="2:13" x14ac:dyDescent="0.25">
      <c r="B26276" s="151"/>
      <c r="M26276" s="160"/>
    </row>
    <row r="26277" spans="2:13" x14ac:dyDescent="0.25">
      <c r="B26277" s="151"/>
      <c r="M26277" s="160"/>
    </row>
    <row r="26278" spans="2:13" x14ac:dyDescent="0.25">
      <c r="B26278" s="151"/>
      <c r="M26278" s="160"/>
    </row>
    <row r="26279" spans="2:13" x14ac:dyDescent="0.25">
      <c r="B26279" s="151"/>
      <c r="M26279" s="160"/>
    </row>
    <row r="26280" spans="2:13" x14ac:dyDescent="0.25">
      <c r="B26280" s="151"/>
      <c r="M26280" s="160"/>
    </row>
    <row r="26281" spans="2:13" x14ac:dyDescent="0.25">
      <c r="B26281" s="151"/>
      <c r="M26281" s="160"/>
    </row>
    <row r="26282" spans="2:13" x14ac:dyDescent="0.25">
      <c r="B26282" s="151"/>
      <c r="M26282" s="160"/>
    </row>
    <row r="26283" spans="2:13" x14ac:dyDescent="0.25">
      <c r="B26283" s="151"/>
      <c r="M26283" s="160"/>
    </row>
    <row r="26284" spans="2:13" x14ac:dyDescent="0.25">
      <c r="B26284" s="151"/>
      <c r="M26284" s="160"/>
    </row>
    <row r="26285" spans="2:13" x14ac:dyDescent="0.25">
      <c r="B26285" s="151"/>
      <c r="M26285" s="160"/>
    </row>
    <row r="26286" spans="2:13" x14ac:dyDescent="0.25">
      <c r="B26286" s="151"/>
      <c r="M26286" s="160"/>
    </row>
    <row r="26287" spans="2:13" x14ac:dyDescent="0.25">
      <c r="B26287" s="151"/>
      <c r="M26287" s="160"/>
    </row>
    <row r="26288" spans="2:13" x14ac:dyDescent="0.25">
      <c r="B26288" s="151"/>
      <c r="M26288" s="160"/>
    </row>
    <row r="26289" spans="2:13" x14ac:dyDescent="0.25">
      <c r="B26289" s="151"/>
      <c r="M26289" s="160"/>
    </row>
    <row r="26290" spans="2:13" x14ac:dyDescent="0.25">
      <c r="B26290" s="151"/>
      <c r="M26290" s="160"/>
    </row>
    <row r="26291" spans="2:13" x14ac:dyDescent="0.25">
      <c r="B26291" s="151"/>
      <c r="M26291" s="160"/>
    </row>
    <row r="26292" spans="2:13" x14ac:dyDescent="0.25">
      <c r="B26292" s="151"/>
      <c r="M26292" s="160"/>
    </row>
    <row r="26293" spans="2:13" x14ac:dyDescent="0.25">
      <c r="B26293" s="151"/>
      <c r="M26293" s="160"/>
    </row>
    <row r="26294" spans="2:13" x14ac:dyDescent="0.25">
      <c r="B26294" s="151"/>
      <c r="M26294" s="160"/>
    </row>
    <row r="26295" spans="2:13" x14ac:dyDescent="0.25">
      <c r="B26295" s="151"/>
      <c r="M26295" s="160"/>
    </row>
    <row r="26296" spans="2:13" x14ac:dyDescent="0.25">
      <c r="B26296" s="151"/>
      <c r="M26296" s="160"/>
    </row>
    <row r="26297" spans="2:13" x14ac:dyDescent="0.25">
      <c r="B26297" s="151"/>
      <c r="M26297" s="160"/>
    </row>
    <row r="26298" spans="2:13" x14ac:dyDescent="0.25">
      <c r="B26298" s="151"/>
      <c r="M26298" s="160"/>
    </row>
    <row r="26299" spans="2:13" x14ac:dyDescent="0.25">
      <c r="B26299" s="151"/>
      <c r="M26299" s="160"/>
    </row>
    <row r="26300" spans="2:13" x14ac:dyDescent="0.25">
      <c r="B26300" s="151"/>
      <c r="M26300" s="160"/>
    </row>
    <row r="26301" spans="2:13" x14ac:dyDescent="0.25">
      <c r="B26301" s="151"/>
      <c r="M26301" s="160"/>
    </row>
    <row r="26302" spans="2:13" x14ac:dyDescent="0.25">
      <c r="B26302" s="151"/>
      <c r="M26302" s="160"/>
    </row>
    <row r="26303" spans="2:13" x14ac:dyDescent="0.25">
      <c r="B26303" s="151"/>
      <c r="M26303" s="160"/>
    </row>
    <row r="26304" spans="2:13" x14ac:dyDescent="0.25">
      <c r="B26304" s="151"/>
      <c r="M26304" s="160"/>
    </row>
    <row r="26305" spans="2:13" x14ac:dyDescent="0.25">
      <c r="B26305" s="151"/>
      <c r="M26305" s="160"/>
    </row>
    <row r="26306" spans="2:13" x14ac:dyDescent="0.25">
      <c r="B26306" s="151"/>
      <c r="M26306" s="160"/>
    </row>
    <row r="26307" spans="2:13" x14ac:dyDescent="0.25">
      <c r="B26307" s="151"/>
      <c r="M26307" s="160"/>
    </row>
    <row r="26308" spans="2:13" x14ac:dyDescent="0.25">
      <c r="B26308" s="151"/>
      <c r="M26308" s="160"/>
    </row>
    <row r="26309" spans="2:13" x14ac:dyDescent="0.25">
      <c r="B26309" s="151"/>
      <c r="M26309" s="160"/>
    </row>
    <row r="26310" spans="2:13" x14ac:dyDescent="0.25">
      <c r="B26310" s="151"/>
      <c r="M26310" s="160"/>
    </row>
    <row r="26311" spans="2:13" x14ac:dyDescent="0.25">
      <c r="B26311" s="151"/>
      <c r="M26311" s="160"/>
    </row>
    <row r="26312" spans="2:13" x14ac:dyDescent="0.25">
      <c r="B26312" s="151"/>
      <c r="M26312" s="160"/>
    </row>
    <row r="26313" spans="2:13" x14ac:dyDescent="0.25">
      <c r="B26313" s="151"/>
      <c r="M26313" s="160"/>
    </row>
    <row r="26314" spans="2:13" x14ac:dyDescent="0.25">
      <c r="B26314" s="151"/>
      <c r="M26314" s="160"/>
    </row>
    <row r="26315" spans="2:13" x14ac:dyDescent="0.25">
      <c r="B26315" s="151"/>
      <c r="M26315" s="160"/>
    </row>
    <row r="26316" spans="2:13" x14ac:dyDescent="0.25">
      <c r="B26316" s="151"/>
      <c r="M26316" s="160"/>
    </row>
    <row r="26317" spans="2:13" x14ac:dyDescent="0.25">
      <c r="B26317" s="151"/>
      <c r="M26317" s="160"/>
    </row>
    <row r="26318" spans="2:13" x14ac:dyDescent="0.25">
      <c r="B26318" s="151"/>
      <c r="M26318" s="160"/>
    </row>
    <row r="26319" spans="2:13" x14ac:dyDescent="0.25">
      <c r="B26319" s="151"/>
      <c r="M26319" s="160"/>
    </row>
    <row r="26320" spans="2:13" x14ac:dyDescent="0.25">
      <c r="B26320" s="151"/>
      <c r="M26320" s="160"/>
    </row>
    <row r="26321" spans="2:13" x14ac:dyDescent="0.25">
      <c r="B26321" s="151"/>
      <c r="M26321" s="160"/>
    </row>
    <row r="26322" spans="2:13" x14ac:dyDescent="0.25">
      <c r="B26322" s="151"/>
      <c r="M26322" s="160"/>
    </row>
    <row r="26323" spans="2:13" x14ac:dyDescent="0.25">
      <c r="B26323" s="151"/>
      <c r="M26323" s="160"/>
    </row>
    <row r="26324" spans="2:13" x14ac:dyDescent="0.25">
      <c r="B26324" s="151"/>
      <c r="M26324" s="160"/>
    </row>
    <row r="26325" spans="2:13" x14ac:dyDescent="0.25">
      <c r="B26325" s="151"/>
      <c r="M26325" s="160"/>
    </row>
    <row r="26326" spans="2:13" x14ac:dyDescent="0.25">
      <c r="B26326" s="151"/>
      <c r="M26326" s="160"/>
    </row>
    <row r="26327" spans="2:13" x14ac:dyDescent="0.25">
      <c r="B26327" s="151"/>
      <c r="M26327" s="160"/>
    </row>
    <row r="26328" spans="2:13" x14ac:dyDescent="0.25">
      <c r="B26328" s="151"/>
      <c r="M26328" s="160"/>
    </row>
    <row r="26329" spans="2:13" x14ac:dyDescent="0.25">
      <c r="B26329" s="151"/>
      <c r="M26329" s="160"/>
    </row>
    <row r="26330" spans="2:13" x14ac:dyDescent="0.25">
      <c r="B26330" s="151"/>
      <c r="M26330" s="160"/>
    </row>
    <row r="26331" spans="2:13" x14ac:dyDescent="0.25">
      <c r="B26331" s="151"/>
      <c r="M26331" s="160"/>
    </row>
    <row r="26332" spans="2:13" x14ac:dyDescent="0.25">
      <c r="B26332" s="151"/>
      <c r="M26332" s="160"/>
    </row>
    <row r="26333" spans="2:13" x14ac:dyDescent="0.25">
      <c r="B26333" s="151"/>
      <c r="M26333" s="160"/>
    </row>
    <row r="26334" spans="2:13" x14ac:dyDescent="0.25">
      <c r="B26334" s="151"/>
      <c r="M26334" s="160"/>
    </row>
    <row r="26335" spans="2:13" x14ac:dyDescent="0.25">
      <c r="B26335" s="151"/>
      <c r="M26335" s="160"/>
    </row>
    <row r="26336" spans="2:13" x14ac:dyDescent="0.25">
      <c r="B26336" s="151"/>
      <c r="M26336" s="160"/>
    </row>
    <row r="26337" spans="2:13" x14ac:dyDescent="0.25">
      <c r="B26337" s="151"/>
      <c r="M26337" s="160"/>
    </row>
    <row r="26338" spans="2:13" x14ac:dyDescent="0.25">
      <c r="B26338" s="151"/>
      <c r="M26338" s="160"/>
    </row>
    <row r="26339" spans="2:13" x14ac:dyDescent="0.25">
      <c r="B26339" s="151"/>
      <c r="M26339" s="160"/>
    </row>
    <row r="26340" spans="2:13" x14ac:dyDescent="0.25">
      <c r="B26340" s="151"/>
      <c r="M26340" s="160"/>
    </row>
    <row r="26341" spans="2:13" x14ac:dyDescent="0.25">
      <c r="B26341" s="151"/>
      <c r="M26341" s="160"/>
    </row>
    <row r="26342" spans="2:13" x14ac:dyDescent="0.25">
      <c r="B26342" s="151"/>
      <c r="M26342" s="160"/>
    </row>
    <row r="26343" spans="2:13" x14ac:dyDescent="0.25">
      <c r="B26343" s="151"/>
      <c r="M26343" s="160"/>
    </row>
    <row r="26344" spans="2:13" x14ac:dyDescent="0.25">
      <c r="B26344" s="151"/>
      <c r="M26344" s="160"/>
    </row>
    <row r="26345" spans="2:13" x14ac:dyDescent="0.25">
      <c r="B26345" s="151"/>
      <c r="M26345" s="160"/>
    </row>
    <row r="26346" spans="2:13" x14ac:dyDescent="0.25">
      <c r="B26346" s="151"/>
      <c r="M26346" s="160"/>
    </row>
    <row r="26347" spans="2:13" x14ac:dyDescent="0.25">
      <c r="B26347" s="151"/>
      <c r="M26347" s="160"/>
    </row>
    <row r="26348" spans="2:13" x14ac:dyDescent="0.25">
      <c r="B26348" s="151"/>
      <c r="M26348" s="160"/>
    </row>
    <row r="26349" spans="2:13" x14ac:dyDescent="0.25">
      <c r="B26349" s="151"/>
      <c r="M26349" s="160"/>
    </row>
    <row r="26350" spans="2:13" x14ac:dyDescent="0.25">
      <c r="B26350" s="151"/>
      <c r="M26350" s="160"/>
    </row>
    <row r="26351" spans="2:13" x14ac:dyDescent="0.25">
      <c r="B26351" s="151"/>
      <c r="M26351" s="160"/>
    </row>
    <row r="26352" spans="2:13" x14ac:dyDescent="0.25">
      <c r="B26352" s="151"/>
      <c r="M26352" s="160"/>
    </row>
    <row r="26353" spans="2:13" x14ac:dyDescent="0.25">
      <c r="B26353" s="151"/>
      <c r="M26353" s="160"/>
    </row>
    <row r="26354" spans="2:13" x14ac:dyDescent="0.25">
      <c r="B26354" s="151"/>
      <c r="M26354" s="160"/>
    </row>
    <row r="26355" spans="2:13" x14ac:dyDescent="0.25">
      <c r="B26355" s="151"/>
      <c r="M26355" s="160"/>
    </row>
    <row r="26356" spans="2:13" x14ac:dyDescent="0.25">
      <c r="B26356" s="151"/>
      <c r="M26356" s="160"/>
    </row>
    <row r="26357" spans="2:13" x14ac:dyDescent="0.25">
      <c r="B26357" s="151"/>
      <c r="M26357" s="160"/>
    </row>
    <row r="26358" spans="2:13" x14ac:dyDescent="0.25">
      <c r="B26358" s="151"/>
      <c r="M26358" s="160"/>
    </row>
    <row r="26359" spans="2:13" x14ac:dyDescent="0.25">
      <c r="B26359" s="151"/>
      <c r="M26359" s="160"/>
    </row>
    <row r="26360" spans="2:13" x14ac:dyDescent="0.25">
      <c r="B26360" s="151"/>
      <c r="M26360" s="160"/>
    </row>
    <row r="26361" spans="2:13" x14ac:dyDescent="0.25">
      <c r="B26361" s="151"/>
      <c r="M26361" s="160"/>
    </row>
    <row r="26362" spans="2:13" x14ac:dyDescent="0.25">
      <c r="B26362" s="151"/>
      <c r="M26362" s="160"/>
    </row>
    <row r="26363" spans="2:13" x14ac:dyDescent="0.25">
      <c r="B26363" s="151"/>
      <c r="M26363" s="160"/>
    </row>
    <row r="26364" spans="2:13" x14ac:dyDescent="0.25">
      <c r="B26364" s="151"/>
      <c r="M26364" s="160"/>
    </row>
    <row r="26365" spans="2:13" x14ac:dyDescent="0.25">
      <c r="B26365" s="151"/>
      <c r="M26365" s="160"/>
    </row>
    <row r="26366" spans="2:13" x14ac:dyDescent="0.25">
      <c r="B26366" s="151"/>
      <c r="M26366" s="160"/>
    </row>
    <row r="26367" spans="2:13" x14ac:dyDescent="0.25">
      <c r="B26367" s="151"/>
      <c r="M26367" s="160"/>
    </row>
    <row r="26368" spans="2:13" x14ac:dyDescent="0.25">
      <c r="B26368" s="151"/>
      <c r="M26368" s="160"/>
    </row>
    <row r="26369" spans="2:13" x14ac:dyDescent="0.25">
      <c r="B26369" s="151"/>
      <c r="M26369" s="160"/>
    </row>
    <row r="26370" spans="2:13" x14ac:dyDescent="0.25">
      <c r="B26370" s="151"/>
      <c r="M26370" s="160"/>
    </row>
    <row r="26371" spans="2:13" x14ac:dyDescent="0.25">
      <c r="B26371" s="151"/>
      <c r="M26371" s="160"/>
    </row>
    <row r="26372" spans="2:13" x14ac:dyDescent="0.25">
      <c r="B26372" s="151"/>
      <c r="M26372" s="160"/>
    </row>
    <row r="26373" spans="2:13" x14ac:dyDescent="0.25">
      <c r="B26373" s="151"/>
      <c r="M26373" s="160"/>
    </row>
    <row r="26374" spans="2:13" x14ac:dyDescent="0.25">
      <c r="B26374" s="151"/>
      <c r="M26374" s="160"/>
    </row>
    <row r="26375" spans="2:13" x14ac:dyDescent="0.25">
      <c r="B26375" s="151"/>
      <c r="M26375" s="160"/>
    </row>
    <row r="26376" spans="2:13" x14ac:dyDescent="0.25">
      <c r="B26376" s="151"/>
      <c r="M26376" s="160"/>
    </row>
    <row r="26377" spans="2:13" x14ac:dyDescent="0.25">
      <c r="B26377" s="151"/>
      <c r="M26377" s="160"/>
    </row>
    <row r="26378" spans="2:13" x14ac:dyDescent="0.25">
      <c r="B26378" s="151"/>
      <c r="M26378" s="160"/>
    </row>
    <row r="26379" spans="2:13" x14ac:dyDescent="0.25">
      <c r="B26379" s="151"/>
      <c r="M26379" s="160"/>
    </row>
    <row r="26380" spans="2:13" x14ac:dyDescent="0.25">
      <c r="B26380" s="151"/>
      <c r="M26380" s="160"/>
    </row>
    <row r="26381" spans="2:13" x14ac:dyDescent="0.25">
      <c r="B26381" s="151"/>
      <c r="M26381" s="160"/>
    </row>
    <row r="26382" spans="2:13" x14ac:dyDescent="0.25">
      <c r="B26382" s="151"/>
      <c r="M26382" s="160"/>
    </row>
    <row r="26383" spans="2:13" x14ac:dyDescent="0.25">
      <c r="B26383" s="151"/>
      <c r="M26383" s="160"/>
    </row>
    <row r="26384" spans="2:13" x14ac:dyDescent="0.25">
      <c r="B26384" s="151"/>
      <c r="M26384" s="160"/>
    </row>
    <row r="26385" spans="2:13" x14ac:dyDescent="0.25">
      <c r="B26385" s="151"/>
      <c r="M26385" s="160"/>
    </row>
    <row r="26386" spans="2:13" x14ac:dyDescent="0.25">
      <c r="B26386" s="151"/>
      <c r="M26386" s="160"/>
    </row>
    <row r="26387" spans="2:13" x14ac:dyDescent="0.25">
      <c r="B26387" s="151"/>
      <c r="M26387" s="160"/>
    </row>
    <row r="26388" spans="2:13" x14ac:dyDescent="0.25">
      <c r="B26388" s="151"/>
      <c r="M26388" s="160"/>
    </row>
    <row r="26389" spans="2:13" x14ac:dyDescent="0.25">
      <c r="B26389" s="151"/>
      <c r="M26389" s="160"/>
    </row>
    <row r="26390" spans="2:13" x14ac:dyDescent="0.25">
      <c r="B26390" s="151"/>
      <c r="M26390" s="160"/>
    </row>
    <row r="26391" spans="2:13" x14ac:dyDescent="0.25">
      <c r="B26391" s="151"/>
      <c r="M26391" s="160"/>
    </row>
    <row r="26392" spans="2:13" x14ac:dyDescent="0.25">
      <c r="B26392" s="151"/>
      <c r="M26392" s="160"/>
    </row>
    <row r="26393" spans="2:13" x14ac:dyDescent="0.25">
      <c r="B26393" s="151"/>
      <c r="M26393" s="160"/>
    </row>
    <row r="26394" spans="2:13" x14ac:dyDescent="0.25">
      <c r="B26394" s="151"/>
      <c r="M26394" s="160"/>
    </row>
    <row r="26395" spans="2:13" x14ac:dyDescent="0.25">
      <c r="B26395" s="151"/>
      <c r="M26395" s="160"/>
    </row>
    <row r="26396" spans="2:13" x14ac:dyDescent="0.25">
      <c r="B26396" s="151"/>
      <c r="M26396" s="160"/>
    </row>
    <row r="26397" spans="2:13" x14ac:dyDescent="0.25">
      <c r="B26397" s="151"/>
      <c r="M26397" s="160"/>
    </row>
    <row r="26398" spans="2:13" x14ac:dyDescent="0.25">
      <c r="B26398" s="151"/>
      <c r="M26398" s="160"/>
    </row>
    <row r="26399" spans="2:13" x14ac:dyDescent="0.25">
      <c r="B26399" s="151"/>
      <c r="M26399" s="160"/>
    </row>
    <row r="26400" spans="2:13" x14ac:dyDescent="0.25">
      <c r="B26400" s="151"/>
      <c r="M26400" s="160"/>
    </row>
    <row r="26401" spans="2:13" x14ac:dyDescent="0.25">
      <c r="B26401" s="151"/>
      <c r="M26401" s="160"/>
    </row>
    <row r="26402" spans="2:13" x14ac:dyDescent="0.25">
      <c r="B26402" s="151"/>
      <c r="M26402" s="160"/>
    </row>
    <row r="26403" spans="2:13" x14ac:dyDescent="0.25">
      <c r="B26403" s="151"/>
      <c r="M26403" s="160"/>
    </row>
    <row r="26404" spans="2:13" x14ac:dyDescent="0.25">
      <c r="B26404" s="151"/>
      <c r="M26404" s="160"/>
    </row>
    <row r="26405" spans="2:13" x14ac:dyDescent="0.25">
      <c r="B26405" s="151"/>
      <c r="M26405" s="160"/>
    </row>
    <row r="26406" spans="2:13" x14ac:dyDescent="0.25">
      <c r="B26406" s="151"/>
      <c r="M26406" s="160"/>
    </row>
    <row r="26407" spans="2:13" x14ac:dyDescent="0.25">
      <c r="B26407" s="151"/>
      <c r="M26407" s="160"/>
    </row>
    <row r="26408" spans="2:13" x14ac:dyDescent="0.25">
      <c r="B26408" s="151"/>
      <c r="M26408" s="160"/>
    </row>
    <row r="26409" spans="2:13" x14ac:dyDescent="0.25">
      <c r="B26409" s="151"/>
      <c r="M26409" s="160"/>
    </row>
    <row r="26410" spans="2:13" x14ac:dyDescent="0.25">
      <c r="B26410" s="151"/>
      <c r="M26410" s="160"/>
    </row>
    <row r="26411" spans="2:13" x14ac:dyDescent="0.25">
      <c r="B26411" s="151"/>
      <c r="M26411" s="160"/>
    </row>
    <row r="26412" spans="2:13" x14ac:dyDescent="0.25">
      <c r="B26412" s="151"/>
      <c r="M26412" s="160"/>
    </row>
    <row r="26413" spans="2:13" x14ac:dyDescent="0.25">
      <c r="B26413" s="151"/>
      <c r="M26413" s="160"/>
    </row>
    <row r="26414" spans="2:13" x14ac:dyDescent="0.25">
      <c r="B26414" s="151"/>
      <c r="M26414" s="160"/>
    </row>
    <row r="26415" spans="2:13" x14ac:dyDescent="0.25">
      <c r="B26415" s="151"/>
      <c r="M26415" s="160"/>
    </row>
    <row r="26416" spans="2:13" x14ac:dyDescent="0.25">
      <c r="B26416" s="151"/>
      <c r="M26416" s="160"/>
    </row>
    <row r="26417" spans="2:13" x14ac:dyDescent="0.25">
      <c r="B26417" s="151"/>
      <c r="M26417" s="160"/>
    </row>
    <row r="26418" spans="2:13" x14ac:dyDescent="0.25">
      <c r="B26418" s="151"/>
      <c r="M26418" s="160"/>
    </row>
    <row r="26419" spans="2:13" x14ac:dyDescent="0.25">
      <c r="B26419" s="151"/>
      <c r="M26419" s="160"/>
    </row>
    <row r="26420" spans="2:13" x14ac:dyDescent="0.25">
      <c r="B26420" s="151"/>
      <c r="M26420" s="160"/>
    </row>
    <row r="26421" spans="2:13" x14ac:dyDescent="0.25">
      <c r="B26421" s="151"/>
      <c r="M26421" s="160"/>
    </row>
    <row r="26422" spans="2:13" x14ac:dyDescent="0.25">
      <c r="B26422" s="151"/>
      <c r="M26422" s="160"/>
    </row>
    <row r="26423" spans="2:13" x14ac:dyDescent="0.25">
      <c r="B26423" s="151"/>
      <c r="M26423" s="160"/>
    </row>
    <row r="26424" spans="2:13" x14ac:dyDescent="0.25">
      <c r="B26424" s="151"/>
      <c r="M26424" s="160"/>
    </row>
    <row r="26425" spans="2:13" x14ac:dyDescent="0.25">
      <c r="B26425" s="151"/>
      <c r="M26425" s="160"/>
    </row>
    <row r="26426" spans="2:13" x14ac:dyDescent="0.25">
      <c r="B26426" s="151"/>
      <c r="M26426" s="160"/>
    </row>
    <row r="26427" spans="2:13" x14ac:dyDescent="0.25">
      <c r="B26427" s="151"/>
      <c r="M26427" s="160"/>
    </row>
    <row r="26428" spans="2:13" x14ac:dyDescent="0.25">
      <c r="B26428" s="151"/>
      <c r="M26428" s="160"/>
    </row>
    <row r="26429" spans="2:13" x14ac:dyDescent="0.25">
      <c r="B26429" s="151"/>
      <c r="M26429" s="160"/>
    </row>
    <row r="26430" spans="2:13" x14ac:dyDescent="0.25">
      <c r="B26430" s="151"/>
      <c r="M26430" s="160"/>
    </row>
    <row r="26431" spans="2:13" x14ac:dyDescent="0.25">
      <c r="B26431" s="151"/>
      <c r="M26431" s="160"/>
    </row>
    <row r="26432" spans="2:13" x14ac:dyDescent="0.25">
      <c r="B26432" s="151"/>
      <c r="M26432" s="160"/>
    </row>
    <row r="26433" spans="2:13" x14ac:dyDescent="0.25">
      <c r="B26433" s="151"/>
      <c r="M26433" s="160"/>
    </row>
    <row r="26434" spans="2:13" x14ac:dyDescent="0.25">
      <c r="B26434" s="151"/>
      <c r="M26434" s="160"/>
    </row>
    <row r="26435" spans="2:13" x14ac:dyDescent="0.25">
      <c r="B26435" s="151"/>
      <c r="M26435" s="160"/>
    </row>
    <row r="26436" spans="2:13" x14ac:dyDescent="0.25">
      <c r="B26436" s="151"/>
      <c r="M26436" s="160"/>
    </row>
    <row r="26437" spans="2:13" x14ac:dyDescent="0.25">
      <c r="B26437" s="151"/>
      <c r="M26437" s="160"/>
    </row>
    <row r="26438" spans="2:13" x14ac:dyDescent="0.25">
      <c r="B26438" s="151"/>
      <c r="M26438" s="160"/>
    </row>
    <row r="26439" spans="2:13" x14ac:dyDescent="0.25">
      <c r="B26439" s="151"/>
      <c r="M26439" s="160"/>
    </row>
    <row r="26440" spans="2:13" x14ac:dyDescent="0.25">
      <c r="B26440" s="151"/>
      <c r="M26440" s="160"/>
    </row>
    <row r="26441" spans="2:13" x14ac:dyDescent="0.25">
      <c r="B26441" s="151"/>
      <c r="M26441" s="160"/>
    </row>
    <row r="26442" spans="2:13" x14ac:dyDescent="0.25">
      <c r="B26442" s="151"/>
      <c r="M26442" s="160"/>
    </row>
    <row r="26443" spans="2:13" x14ac:dyDescent="0.25">
      <c r="B26443" s="151"/>
      <c r="M26443" s="160"/>
    </row>
    <row r="26444" spans="2:13" x14ac:dyDescent="0.25">
      <c r="B26444" s="151"/>
      <c r="M26444" s="160"/>
    </row>
    <row r="26445" spans="2:13" x14ac:dyDescent="0.25">
      <c r="B26445" s="151"/>
      <c r="M26445" s="160"/>
    </row>
    <row r="26446" spans="2:13" x14ac:dyDescent="0.25">
      <c r="B26446" s="151"/>
      <c r="M26446" s="160"/>
    </row>
    <row r="26447" spans="2:13" x14ac:dyDescent="0.25">
      <c r="B26447" s="151"/>
      <c r="M26447" s="160"/>
    </row>
    <row r="26448" spans="2:13" x14ac:dyDescent="0.25">
      <c r="B26448" s="151"/>
      <c r="M26448" s="160"/>
    </row>
    <row r="26449" spans="2:13" x14ac:dyDescent="0.25">
      <c r="B26449" s="151"/>
      <c r="M26449" s="160"/>
    </row>
    <row r="26450" spans="2:13" x14ac:dyDescent="0.25">
      <c r="B26450" s="151"/>
      <c r="M26450" s="160"/>
    </row>
    <row r="26451" spans="2:13" x14ac:dyDescent="0.25">
      <c r="B26451" s="151"/>
      <c r="M26451" s="160"/>
    </row>
    <row r="26452" spans="2:13" x14ac:dyDescent="0.25">
      <c r="B26452" s="151"/>
      <c r="M26452" s="160"/>
    </row>
    <row r="26453" spans="2:13" x14ac:dyDescent="0.25">
      <c r="B26453" s="151"/>
      <c r="M26453" s="160"/>
    </row>
    <row r="26454" spans="2:13" x14ac:dyDescent="0.25">
      <c r="B26454" s="151"/>
      <c r="M26454" s="160"/>
    </row>
    <row r="26455" spans="2:13" x14ac:dyDescent="0.25">
      <c r="B26455" s="151"/>
      <c r="M26455" s="160"/>
    </row>
    <row r="26456" spans="2:13" x14ac:dyDescent="0.25">
      <c r="B26456" s="151"/>
      <c r="M26456" s="160"/>
    </row>
    <row r="26457" spans="2:13" x14ac:dyDescent="0.25">
      <c r="B26457" s="151"/>
      <c r="M26457" s="160"/>
    </row>
    <row r="26458" spans="2:13" x14ac:dyDescent="0.25">
      <c r="B26458" s="151"/>
      <c r="M26458" s="160"/>
    </row>
    <row r="26459" spans="2:13" x14ac:dyDescent="0.25">
      <c r="B26459" s="151"/>
      <c r="M26459" s="160"/>
    </row>
    <row r="26460" spans="2:13" x14ac:dyDescent="0.25">
      <c r="B26460" s="151"/>
      <c r="M26460" s="160"/>
    </row>
    <row r="26461" spans="2:13" x14ac:dyDescent="0.25">
      <c r="B26461" s="151"/>
      <c r="M26461" s="160"/>
    </row>
    <row r="26462" spans="2:13" x14ac:dyDescent="0.25">
      <c r="B26462" s="151"/>
      <c r="M26462" s="160"/>
    </row>
    <row r="26463" spans="2:13" x14ac:dyDescent="0.25">
      <c r="B26463" s="151"/>
      <c r="M26463" s="160"/>
    </row>
    <row r="26464" spans="2:13" x14ac:dyDescent="0.25">
      <c r="B26464" s="151"/>
      <c r="M26464" s="160"/>
    </row>
    <row r="26465" spans="2:13" x14ac:dyDescent="0.25">
      <c r="B26465" s="151"/>
      <c r="M26465" s="160"/>
    </row>
    <row r="26466" spans="2:13" x14ac:dyDescent="0.25">
      <c r="B26466" s="151"/>
      <c r="M26466" s="160"/>
    </row>
    <row r="26467" spans="2:13" x14ac:dyDescent="0.25">
      <c r="B26467" s="151"/>
      <c r="M26467" s="160"/>
    </row>
    <row r="26468" spans="2:13" x14ac:dyDescent="0.25">
      <c r="B26468" s="151"/>
      <c r="M26468" s="160"/>
    </row>
    <row r="26469" spans="2:13" x14ac:dyDescent="0.25">
      <c r="B26469" s="151"/>
      <c r="M26469" s="160"/>
    </row>
    <row r="26470" spans="2:13" x14ac:dyDescent="0.25">
      <c r="B26470" s="151"/>
      <c r="M26470" s="160"/>
    </row>
    <row r="26471" spans="2:13" x14ac:dyDescent="0.25">
      <c r="B26471" s="151"/>
      <c r="M26471" s="160"/>
    </row>
    <row r="26472" spans="2:13" x14ac:dyDescent="0.25">
      <c r="B26472" s="151"/>
      <c r="M26472" s="160"/>
    </row>
    <row r="26473" spans="2:13" x14ac:dyDescent="0.25">
      <c r="B26473" s="151"/>
      <c r="M26473" s="160"/>
    </row>
    <row r="26474" spans="2:13" x14ac:dyDescent="0.25">
      <c r="B26474" s="151"/>
      <c r="M26474" s="160"/>
    </row>
    <row r="26475" spans="2:13" x14ac:dyDescent="0.25">
      <c r="B26475" s="151"/>
      <c r="M26475" s="160"/>
    </row>
    <row r="26476" spans="2:13" x14ac:dyDescent="0.25">
      <c r="B26476" s="151"/>
      <c r="M26476" s="160"/>
    </row>
    <row r="26477" spans="2:13" x14ac:dyDescent="0.25">
      <c r="B26477" s="151"/>
      <c r="M26477" s="160"/>
    </row>
    <row r="26478" spans="2:13" x14ac:dyDescent="0.25">
      <c r="B26478" s="151"/>
      <c r="M26478" s="160"/>
    </row>
    <row r="26479" spans="2:13" x14ac:dyDescent="0.25">
      <c r="B26479" s="151"/>
      <c r="M26479" s="160"/>
    </row>
    <row r="26480" spans="2:13" x14ac:dyDescent="0.25">
      <c r="B26480" s="151"/>
      <c r="M26480" s="160"/>
    </row>
    <row r="26481" spans="2:13" x14ac:dyDescent="0.25">
      <c r="B26481" s="151"/>
      <c r="M26481" s="160"/>
    </row>
    <row r="26482" spans="2:13" x14ac:dyDescent="0.25">
      <c r="B26482" s="151"/>
      <c r="M26482" s="160"/>
    </row>
    <row r="26483" spans="2:13" x14ac:dyDescent="0.25">
      <c r="B26483" s="151"/>
      <c r="M26483" s="160"/>
    </row>
    <row r="26484" spans="2:13" x14ac:dyDescent="0.25">
      <c r="B26484" s="151"/>
      <c r="M26484" s="160"/>
    </row>
    <row r="26485" spans="2:13" x14ac:dyDescent="0.25">
      <c r="B26485" s="151"/>
      <c r="M26485" s="160"/>
    </row>
    <row r="26486" spans="2:13" x14ac:dyDescent="0.25">
      <c r="B26486" s="151"/>
      <c r="M26486" s="160"/>
    </row>
    <row r="26487" spans="2:13" x14ac:dyDescent="0.25">
      <c r="B26487" s="151"/>
      <c r="M26487" s="160"/>
    </row>
    <row r="26488" spans="2:13" x14ac:dyDescent="0.25">
      <c r="B26488" s="151"/>
      <c r="M26488" s="160"/>
    </row>
    <row r="26489" spans="2:13" x14ac:dyDescent="0.25">
      <c r="B26489" s="151"/>
      <c r="M26489" s="160"/>
    </row>
    <row r="26490" spans="2:13" x14ac:dyDescent="0.25">
      <c r="B26490" s="151"/>
      <c r="M26490" s="160"/>
    </row>
    <row r="26491" spans="2:13" x14ac:dyDescent="0.25">
      <c r="B26491" s="151"/>
      <c r="M26491" s="160"/>
    </row>
    <row r="26492" spans="2:13" x14ac:dyDescent="0.25">
      <c r="B26492" s="151"/>
      <c r="M26492" s="160"/>
    </row>
    <row r="26493" spans="2:13" x14ac:dyDescent="0.25">
      <c r="B26493" s="151"/>
      <c r="M26493" s="160"/>
    </row>
    <row r="26494" spans="2:13" x14ac:dyDescent="0.25">
      <c r="B26494" s="151"/>
      <c r="M26494" s="160"/>
    </row>
    <row r="26495" spans="2:13" x14ac:dyDescent="0.25">
      <c r="B26495" s="151"/>
      <c r="M26495" s="160"/>
    </row>
    <row r="26496" spans="2:13" x14ac:dyDescent="0.25">
      <c r="B26496" s="151"/>
      <c r="M26496" s="160"/>
    </row>
    <row r="26497" spans="2:13" x14ac:dyDescent="0.25">
      <c r="B26497" s="151"/>
      <c r="M26497" s="160"/>
    </row>
    <row r="26498" spans="2:13" x14ac:dyDescent="0.25">
      <c r="B26498" s="151"/>
      <c r="M26498" s="160"/>
    </row>
    <row r="26499" spans="2:13" x14ac:dyDescent="0.25">
      <c r="B26499" s="151"/>
      <c r="M26499" s="160"/>
    </row>
    <row r="26500" spans="2:13" x14ac:dyDescent="0.25">
      <c r="B26500" s="151"/>
      <c r="M26500" s="160"/>
    </row>
    <row r="26501" spans="2:13" x14ac:dyDescent="0.25">
      <c r="B26501" s="151"/>
      <c r="M26501" s="160"/>
    </row>
    <row r="26502" spans="2:13" x14ac:dyDescent="0.25">
      <c r="B26502" s="151"/>
      <c r="M26502" s="160"/>
    </row>
    <row r="26503" spans="2:13" x14ac:dyDescent="0.25">
      <c r="B26503" s="151"/>
      <c r="M26503" s="160"/>
    </row>
    <row r="26504" spans="2:13" x14ac:dyDescent="0.25">
      <c r="B26504" s="151"/>
      <c r="M26504" s="160"/>
    </row>
    <row r="26505" spans="2:13" x14ac:dyDescent="0.25">
      <c r="B26505" s="151"/>
      <c r="M26505" s="160"/>
    </row>
    <row r="26506" spans="2:13" x14ac:dyDescent="0.25">
      <c r="B26506" s="151"/>
      <c r="M26506" s="160"/>
    </row>
    <row r="26507" spans="2:13" x14ac:dyDescent="0.25">
      <c r="B26507" s="151"/>
      <c r="M26507" s="160"/>
    </row>
    <row r="26508" spans="2:13" x14ac:dyDescent="0.25">
      <c r="B26508" s="151"/>
      <c r="M26508" s="160"/>
    </row>
    <row r="26509" spans="2:13" x14ac:dyDescent="0.25">
      <c r="B26509" s="151"/>
      <c r="M26509" s="160"/>
    </row>
    <row r="26510" spans="2:13" x14ac:dyDescent="0.25">
      <c r="B26510" s="151"/>
      <c r="M26510" s="160"/>
    </row>
    <row r="26511" spans="2:13" x14ac:dyDescent="0.25">
      <c r="B26511" s="151"/>
      <c r="M26511" s="160"/>
    </row>
    <row r="26512" spans="2:13" x14ac:dyDescent="0.25">
      <c r="B26512" s="151"/>
      <c r="M26512" s="160"/>
    </row>
    <row r="26513" spans="2:13" x14ac:dyDescent="0.25">
      <c r="B26513" s="151"/>
      <c r="M26513" s="160"/>
    </row>
    <row r="26514" spans="2:13" x14ac:dyDescent="0.25">
      <c r="B26514" s="151"/>
      <c r="M26514" s="160"/>
    </row>
    <row r="26515" spans="2:13" x14ac:dyDescent="0.25">
      <c r="B26515" s="151"/>
      <c r="M26515" s="160"/>
    </row>
    <row r="26516" spans="2:13" x14ac:dyDescent="0.25">
      <c r="B26516" s="151"/>
      <c r="M26516" s="160"/>
    </row>
    <row r="26517" spans="2:13" x14ac:dyDescent="0.25">
      <c r="B26517" s="151"/>
      <c r="M26517" s="160"/>
    </row>
    <row r="26518" spans="2:13" x14ac:dyDescent="0.25">
      <c r="B26518" s="151"/>
      <c r="M26518" s="160"/>
    </row>
    <row r="26519" spans="2:13" x14ac:dyDescent="0.25">
      <c r="B26519" s="151"/>
      <c r="M26519" s="160"/>
    </row>
    <row r="26520" spans="2:13" x14ac:dyDescent="0.25">
      <c r="B26520" s="151"/>
      <c r="M26520" s="160"/>
    </row>
    <row r="26521" spans="2:13" x14ac:dyDescent="0.25">
      <c r="B26521" s="151"/>
      <c r="M26521" s="160"/>
    </row>
    <row r="26522" spans="2:13" x14ac:dyDescent="0.25">
      <c r="B26522" s="151"/>
      <c r="M26522" s="160"/>
    </row>
    <row r="26523" spans="2:13" x14ac:dyDescent="0.25">
      <c r="B26523" s="151"/>
      <c r="M26523" s="160"/>
    </row>
    <row r="26524" spans="2:13" x14ac:dyDescent="0.25">
      <c r="B26524" s="151"/>
      <c r="M26524" s="160"/>
    </row>
    <row r="26525" spans="2:13" x14ac:dyDescent="0.25">
      <c r="B26525" s="151"/>
      <c r="M26525" s="160"/>
    </row>
    <row r="26526" spans="2:13" x14ac:dyDescent="0.25">
      <c r="B26526" s="151"/>
      <c r="M26526" s="160"/>
    </row>
    <row r="26527" spans="2:13" x14ac:dyDescent="0.25">
      <c r="B26527" s="151"/>
      <c r="M26527" s="160"/>
    </row>
    <row r="26528" spans="2:13" x14ac:dyDescent="0.25">
      <c r="B26528" s="151"/>
      <c r="M26528" s="160"/>
    </row>
    <row r="26529" spans="2:13" x14ac:dyDescent="0.25">
      <c r="B26529" s="151"/>
      <c r="M26529" s="160"/>
    </row>
    <row r="26530" spans="2:13" x14ac:dyDescent="0.25">
      <c r="B26530" s="151"/>
      <c r="M26530" s="160"/>
    </row>
    <row r="26531" spans="2:13" x14ac:dyDescent="0.25">
      <c r="B26531" s="151"/>
      <c r="M26531" s="160"/>
    </row>
    <row r="26532" spans="2:13" x14ac:dyDescent="0.25">
      <c r="B26532" s="151"/>
      <c r="M26532" s="160"/>
    </row>
    <row r="26533" spans="2:13" x14ac:dyDescent="0.25">
      <c r="B26533" s="151"/>
      <c r="M26533" s="160"/>
    </row>
    <row r="26534" spans="2:13" x14ac:dyDescent="0.25">
      <c r="B26534" s="151"/>
      <c r="M26534" s="160"/>
    </row>
    <row r="26535" spans="2:13" x14ac:dyDescent="0.25">
      <c r="B26535" s="151"/>
      <c r="M26535" s="160"/>
    </row>
    <row r="26536" spans="2:13" x14ac:dyDescent="0.25">
      <c r="B26536" s="151"/>
      <c r="M26536" s="160"/>
    </row>
    <row r="26537" spans="2:13" x14ac:dyDescent="0.25">
      <c r="B26537" s="151"/>
      <c r="M26537" s="160"/>
    </row>
    <row r="26538" spans="2:13" x14ac:dyDescent="0.25">
      <c r="B26538" s="151"/>
      <c r="M26538" s="160"/>
    </row>
    <row r="26539" spans="2:13" x14ac:dyDescent="0.25">
      <c r="B26539" s="151"/>
      <c r="M26539" s="160"/>
    </row>
    <row r="26540" spans="2:13" x14ac:dyDescent="0.25">
      <c r="B26540" s="151"/>
      <c r="M26540" s="160"/>
    </row>
    <row r="26541" spans="2:13" x14ac:dyDescent="0.25">
      <c r="B26541" s="151"/>
      <c r="M26541" s="160"/>
    </row>
    <row r="26542" spans="2:13" x14ac:dyDescent="0.25">
      <c r="B26542" s="151"/>
      <c r="M26542" s="160"/>
    </row>
    <row r="26543" spans="2:13" x14ac:dyDescent="0.25">
      <c r="B26543" s="151"/>
      <c r="M26543" s="160"/>
    </row>
    <row r="26544" spans="2:13" x14ac:dyDescent="0.25">
      <c r="B26544" s="151"/>
      <c r="M26544" s="160"/>
    </row>
    <row r="26545" spans="2:13" x14ac:dyDescent="0.25">
      <c r="B26545" s="151"/>
      <c r="M26545" s="160"/>
    </row>
    <row r="26546" spans="2:13" x14ac:dyDescent="0.25">
      <c r="B26546" s="151"/>
      <c r="M26546" s="160"/>
    </row>
    <row r="26547" spans="2:13" x14ac:dyDescent="0.25">
      <c r="B26547" s="151"/>
      <c r="M26547" s="160"/>
    </row>
    <row r="26548" spans="2:13" x14ac:dyDescent="0.25">
      <c r="B26548" s="151"/>
      <c r="M26548" s="160"/>
    </row>
    <row r="26549" spans="2:13" x14ac:dyDescent="0.25">
      <c r="B26549" s="151"/>
      <c r="M26549" s="160"/>
    </row>
    <row r="26550" spans="2:13" x14ac:dyDescent="0.25">
      <c r="B26550" s="151"/>
      <c r="M26550" s="160"/>
    </row>
    <row r="26551" spans="2:13" x14ac:dyDescent="0.25">
      <c r="B26551" s="151"/>
      <c r="M26551" s="160"/>
    </row>
    <row r="26552" spans="2:13" x14ac:dyDescent="0.25">
      <c r="B26552" s="151"/>
      <c r="M26552" s="160"/>
    </row>
    <row r="26553" spans="2:13" x14ac:dyDescent="0.25">
      <c r="B26553" s="151"/>
      <c r="M26553" s="160"/>
    </row>
    <row r="26554" spans="2:13" x14ac:dyDescent="0.25">
      <c r="B26554" s="151"/>
      <c r="M26554" s="160"/>
    </row>
    <row r="26555" spans="2:13" x14ac:dyDescent="0.25">
      <c r="B26555" s="151"/>
      <c r="M26555" s="160"/>
    </row>
    <row r="26556" spans="2:13" x14ac:dyDescent="0.25">
      <c r="B26556" s="151"/>
      <c r="M26556" s="160"/>
    </row>
    <row r="26557" spans="2:13" x14ac:dyDescent="0.25">
      <c r="B26557" s="151"/>
      <c r="M26557" s="160"/>
    </row>
    <row r="26558" spans="2:13" x14ac:dyDescent="0.25">
      <c r="B26558" s="151"/>
      <c r="M26558" s="160"/>
    </row>
    <row r="26559" spans="2:13" x14ac:dyDescent="0.25">
      <c r="B26559" s="151"/>
      <c r="M26559" s="160"/>
    </row>
    <row r="26560" spans="2:13" x14ac:dyDescent="0.25">
      <c r="B26560" s="151"/>
      <c r="M26560" s="160"/>
    </row>
    <row r="26561" spans="2:13" x14ac:dyDescent="0.25">
      <c r="B26561" s="151"/>
      <c r="M26561" s="160"/>
    </row>
    <row r="26562" spans="2:13" x14ac:dyDescent="0.25">
      <c r="B26562" s="151"/>
      <c r="M26562" s="160"/>
    </row>
    <row r="26563" spans="2:13" x14ac:dyDescent="0.25">
      <c r="B26563" s="151"/>
      <c r="M26563" s="160"/>
    </row>
    <row r="26564" spans="2:13" x14ac:dyDescent="0.25">
      <c r="B26564" s="151"/>
      <c r="M26564" s="160"/>
    </row>
    <row r="26565" spans="2:13" x14ac:dyDescent="0.25">
      <c r="B26565" s="151"/>
      <c r="M26565" s="160"/>
    </row>
    <row r="26566" spans="2:13" x14ac:dyDescent="0.25">
      <c r="B26566" s="151"/>
      <c r="M26566" s="160"/>
    </row>
    <row r="26567" spans="2:13" x14ac:dyDescent="0.25">
      <c r="B26567" s="151"/>
      <c r="M26567" s="160"/>
    </row>
    <row r="26568" spans="2:13" x14ac:dyDescent="0.25">
      <c r="B26568" s="151"/>
      <c r="M26568" s="160"/>
    </row>
    <row r="26569" spans="2:13" x14ac:dyDescent="0.25">
      <c r="B26569" s="151"/>
      <c r="M26569" s="160"/>
    </row>
    <row r="26570" spans="2:13" x14ac:dyDescent="0.25">
      <c r="B26570" s="151"/>
      <c r="M26570" s="160"/>
    </row>
    <row r="26571" spans="2:13" x14ac:dyDescent="0.25">
      <c r="B26571" s="151"/>
      <c r="M26571" s="160"/>
    </row>
    <row r="26572" spans="2:13" x14ac:dyDescent="0.25">
      <c r="B26572" s="151"/>
      <c r="M26572" s="160"/>
    </row>
    <row r="26573" spans="2:13" x14ac:dyDescent="0.25">
      <c r="B26573" s="151"/>
      <c r="M26573" s="160"/>
    </row>
    <row r="26574" spans="2:13" x14ac:dyDescent="0.25">
      <c r="B26574" s="151"/>
      <c r="M26574" s="160"/>
    </row>
    <row r="26575" spans="2:13" x14ac:dyDescent="0.25">
      <c r="B26575" s="151"/>
      <c r="M26575" s="160"/>
    </row>
    <row r="26576" spans="2:13" x14ac:dyDescent="0.25">
      <c r="B26576" s="151"/>
      <c r="M26576" s="160"/>
    </row>
    <row r="26577" spans="2:13" x14ac:dyDescent="0.25">
      <c r="B26577" s="151"/>
      <c r="M26577" s="160"/>
    </row>
    <row r="26578" spans="2:13" x14ac:dyDescent="0.25">
      <c r="B26578" s="151"/>
      <c r="M26578" s="160"/>
    </row>
    <row r="26579" spans="2:13" x14ac:dyDescent="0.25">
      <c r="B26579" s="151"/>
      <c r="M26579" s="160"/>
    </row>
    <row r="26580" spans="2:13" x14ac:dyDescent="0.25">
      <c r="B26580" s="151"/>
      <c r="M26580" s="160"/>
    </row>
    <row r="26581" spans="2:13" x14ac:dyDescent="0.25">
      <c r="B26581" s="151"/>
      <c r="M26581" s="160"/>
    </row>
    <row r="26582" spans="2:13" x14ac:dyDescent="0.25">
      <c r="B26582" s="151"/>
      <c r="M26582" s="160"/>
    </row>
    <row r="26583" spans="2:13" x14ac:dyDescent="0.25">
      <c r="B26583" s="151"/>
      <c r="M26583" s="160"/>
    </row>
    <row r="26584" spans="2:13" x14ac:dyDescent="0.25">
      <c r="B26584" s="151"/>
      <c r="M26584" s="160"/>
    </row>
    <row r="26585" spans="2:13" x14ac:dyDescent="0.25">
      <c r="B26585" s="151"/>
      <c r="M26585" s="160"/>
    </row>
    <row r="26586" spans="2:13" x14ac:dyDescent="0.25">
      <c r="B26586" s="151"/>
      <c r="M26586" s="160"/>
    </row>
    <row r="26587" spans="2:13" x14ac:dyDescent="0.25">
      <c r="B26587" s="151"/>
      <c r="M26587" s="160"/>
    </row>
    <row r="26588" spans="2:13" x14ac:dyDescent="0.25">
      <c r="B26588" s="151"/>
      <c r="M26588" s="160"/>
    </row>
    <row r="26589" spans="2:13" x14ac:dyDescent="0.25">
      <c r="B26589" s="151"/>
      <c r="M26589" s="160"/>
    </row>
    <row r="26590" spans="2:13" x14ac:dyDescent="0.25">
      <c r="B26590" s="151"/>
      <c r="M26590" s="160"/>
    </row>
    <row r="26591" spans="2:13" x14ac:dyDescent="0.25">
      <c r="B26591" s="151"/>
      <c r="M26591" s="160"/>
    </row>
    <row r="26592" spans="2:13" x14ac:dyDescent="0.25">
      <c r="B26592" s="151"/>
      <c r="M26592" s="160"/>
    </row>
    <row r="26593" spans="2:13" x14ac:dyDescent="0.25">
      <c r="B26593" s="151"/>
      <c r="M26593" s="160"/>
    </row>
    <row r="26594" spans="2:13" x14ac:dyDescent="0.25">
      <c r="B26594" s="151"/>
      <c r="M26594" s="160"/>
    </row>
    <row r="26595" spans="2:13" x14ac:dyDescent="0.25">
      <c r="B26595" s="151"/>
      <c r="M26595" s="160"/>
    </row>
    <row r="26596" spans="2:13" x14ac:dyDescent="0.25">
      <c r="B26596" s="151"/>
      <c r="M26596" s="160"/>
    </row>
    <row r="26597" spans="2:13" x14ac:dyDescent="0.25">
      <c r="B26597" s="151"/>
      <c r="M26597" s="160"/>
    </row>
    <row r="26598" spans="2:13" x14ac:dyDescent="0.25">
      <c r="B26598" s="151"/>
      <c r="M26598" s="160"/>
    </row>
    <row r="26599" spans="2:13" x14ac:dyDescent="0.25">
      <c r="B26599" s="151"/>
      <c r="M26599" s="160"/>
    </row>
    <row r="26600" spans="2:13" x14ac:dyDescent="0.25">
      <c r="B26600" s="151"/>
      <c r="M26600" s="160"/>
    </row>
    <row r="26601" spans="2:13" x14ac:dyDescent="0.25">
      <c r="B26601" s="151"/>
      <c r="M26601" s="160"/>
    </row>
    <row r="26602" spans="2:13" x14ac:dyDescent="0.25">
      <c r="B26602" s="151"/>
      <c r="M26602" s="160"/>
    </row>
    <row r="26603" spans="2:13" x14ac:dyDescent="0.25">
      <c r="B26603" s="151"/>
      <c r="M26603" s="160"/>
    </row>
    <row r="26604" spans="2:13" x14ac:dyDescent="0.25">
      <c r="B26604" s="151"/>
      <c r="M26604" s="160"/>
    </row>
    <row r="26605" spans="2:13" x14ac:dyDescent="0.25">
      <c r="B26605" s="151"/>
      <c r="M26605" s="160"/>
    </row>
    <row r="26606" spans="2:13" x14ac:dyDescent="0.25">
      <c r="B26606" s="151"/>
      <c r="M26606" s="160"/>
    </row>
    <row r="26607" spans="2:13" x14ac:dyDescent="0.25">
      <c r="B26607" s="151"/>
      <c r="M26607" s="160"/>
    </row>
    <row r="26608" spans="2:13" x14ac:dyDescent="0.25">
      <c r="B26608" s="151"/>
      <c r="M26608" s="160"/>
    </row>
    <row r="26609" spans="2:13" x14ac:dyDescent="0.25">
      <c r="B26609" s="151"/>
      <c r="M26609" s="160"/>
    </row>
    <row r="26610" spans="2:13" x14ac:dyDescent="0.25">
      <c r="B26610" s="151"/>
      <c r="M26610" s="160"/>
    </row>
    <row r="26611" spans="2:13" x14ac:dyDescent="0.25">
      <c r="B26611" s="151"/>
      <c r="M26611" s="160"/>
    </row>
    <row r="26612" spans="2:13" x14ac:dyDescent="0.25">
      <c r="B26612" s="151"/>
      <c r="M26612" s="160"/>
    </row>
    <row r="26613" spans="2:13" x14ac:dyDescent="0.25">
      <c r="B26613" s="151"/>
      <c r="M26613" s="160"/>
    </row>
    <row r="26614" spans="2:13" x14ac:dyDescent="0.25">
      <c r="B26614" s="151"/>
      <c r="M26614" s="160"/>
    </row>
    <row r="26615" spans="2:13" x14ac:dyDescent="0.25">
      <c r="B26615" s="151"/>
      <c r="M26615" s="160"/>
    </row>
    <row r="26616" spans="2:13" x14ac:dyDescent="0.25">
      <c r="B26616" s="151"/>
      <c r="M26616" s="160"/>
    </row>
    <row r="26617" spans="2:13" x14ac:dyDescent="0.25">
      <c r="B26617" s="151"/>
      <c r="M26617" s="160"/>
    </row>
    <row r="26618" spans="2:13" x14ac:dyDescent="0.25">
      <c r="B26618" s="151"/>
      <c r="M26618" s="160"/>
    </row>
    <row r="26619" spans="2:13" x14ac:dyDescent="0.25">
      <c r="B26619" s="151"/>
      <c r="M26619" s="160"/>
    </row>
    <row r="26620" spans="2:13" x14ac:dyDescent="0.25">
      <c r="B26620" s="151"/>
      <c r="M26620" s="160"/>
    </row>
    <row r="26621" spans="2:13" x14ac:dyDescent="0.25">
      <c r="B26621" s="151"/>
      <c r="M26621" s="160"/>
    </row>
    <row r="26622" spans="2:13" x14ac:dyDescent="0.25">
      <c r="B26622" s="151"/>
      <c r="M26622" s="160"/>
    </row>
    <row r="26623" spans="2:13" x14ac:dyDescent="0.25">
      <c r="B26623" s="151"/>
      <c r="M26623" s="160"/>
    </row>
    <row r="26624" spans="2:13" x14ac:dyDescent="0.25">
      <c r="B26624" s="151"/>
      <c r="M26624" s="160"/>
    </row>
    <row r="26625" spans="2:13" x14ac:dyDescent="0.25">
      <c r="B26625" s="151"/>
      <c r="M26625" s="160"/>
    </row>
    <row r="26626" spans="2:13" x14ac:dyDescent="0.25">
      <c r="B26626" s="151"/>
      <c r="M26626" s="160"/>
    </row>
    <row r="26627" spans="2:13" x14ac:dyDescent="0.25">
      <c r="B26627" s="151"/>
      <c r="M26627" s="160"/>
    </row>
    <row r="26628" spans="2:13" x14ac:dyDescent="0.25">
      <c r="B26628" s="151"/>
      <c r="M26628" s="160"/>
    </row>
    <row r="26629" spans="2:13" x14ac:dyDescent="0.25">
      <c r="B26629" s="151"/>
      <c r="M26629" s="160"/>
    </row>
    <row r="26630" spans="2:13" x14ac:dyDescent="0.25">
      <c r="B26630" s="151"/>
      <c r="M26630" s="160"/>
    </row>
    <row r="26631" spans="2:13" x14ac:dyDescent="0.25">
      <c r="B26631" s="151"/>
      <c r="M26631" s="160"/>
    </row>
    <row r="26632" spans="2:13" x14ac:dyDescent="0.25">
      <c r="B26632" s="151"/>
      <c r="M26632" s="160"/>
    </row>
    <row r="26633" spans="2:13" x14ac:dyDescent="0.25">
      <c r="B26633" s="151"/>
      <c r="M26633" s="160"/>
    </row>
    <row r="26634" spans="2:13" x14ac:dyDescent="0.25">
      <c r="B26634" s="151"/>
      <c r="M26634" s="160"/>
    </row>
    <row r="26635" spans="2:13" x14ac:dyDescent="0.25">
      <c r="B26635" s="151"/>
      <c r="M26635" s="160"/>
    </row>
    <row r="26636" spans="2:13" x14ac:dyDescent="0.25">
      <c r="B26636" s="151"/>
      <c r="M26636" s="160"/>
    </row>
    <row r="26637" spans="2:13" x14ac:dyDescent="0.25">
      <c r="B26637" s="151"/>
      <c r="M26637" s="160"/>
    </row>
    <row r="26638" spans="2:13" x14ac:dyDescent="0.25">
      <c r="B26638" s="151"/>
      <c r="M26638" s="160"/>
    </row>
    <row r="26639" spans="2:13" x14ac:dyDescent="0.25">
      <c r="B26639" s="151"/>
      <c r="M26639" s="160"/>
    </row>
    <row r="26640" spans="2:13" x14ac:dyDescent="0.25">
      <c r="B26640" s="151"/>
      <c r="M26640" s="160"/>
    </row>
    <row r="26641" spans="2:13" x14ac:dyDescent="0.25">
      <c r="B26641" s="151"/>
      <c r="M26641" s="160"/>
    </row>
    <row r="26642" spans="2:13" x14ac:dyDescent="0.25">
      <c r="B26642" s="151"/>
      <c r="M26642" s="160"/>
    </row>
    <row r="26643" spans="2:13" x14ac:dyDescent="0.25">
      <c r="B26643" s="151"/>
      <c r="M26643" s="160"/>
    </row>
    <row r="26644" spans="2:13" x14ac:dyDescent="0.25">
      <c r="B26644" s="151"/>
      <c r="M26644" s="160"/>
    </row>
    <row r="26645" spans="2:13" x14ac:dyDescent="0.25">
      <c r="B26645" s="151"/>
      <c r="M26645" s="160"/>
    </row>
    <row r="26646" spans="2:13" x14ac:dyDescent="0.25">
      <c r="B26646" s="151"/>
      <c r="M26646" s="160"/>
    </row>
    <row r="26647" spans="2:13" x14ac:dyDescent="0.25">
      <c r="B26647" s="151"/>
      <c r="M26647" s="160"/>
    </row>
    <row r="26648" spans="2:13" x14ac:dyDescent="0.25">
      <c r="B26648" s="151"/>
      <c r="M26648" s="160"/>
    </row>
    <row r="26649" spans="2:13" x14ac:dyDescent="0.25">
      <c r="B26649" s="151"/>
      <c r="M26649" s="160"/>
    </row>
    <row r="26650" spans="2:13" x14ac:dyDescent="0.25">
      <c r="B26650" s="151"/>
      <c r="M26650" s="160"/>
    </row>
    <row r="26651" spans="2:13" x14ac:dyDescent="0.25">
      <c r="B26651" s="151"/>
      <c r="M26651" s="160"/>
    </row>
    <row r="26652" spans="2:13" x14ac:dyDescent="0.25">
      <c r="B26652" s="151"/>
      <c r="M26652" s="160"/>
    </row>
    <row r="26653" spans="2:13" x14ac:dyDescent="0.25">
      <c r="B26653" s="151"/>
      <c r="M26653" s="160"/>
    </row>
    <row r="26654" spans="2:13" x14ac:dyDescent="0.25">
      <c r="B26654" s="151"/>
      <c r="M26654" s="160"/>
    </row>
    <row r="26655" spans="2:13" x14ac:dyDescent="0.25">
      <c r="B26655" s="151"/>
      <c r="M26655" s="160"/>
    </row>
    <row r="26656" spans="2:13" x14ac:dyDescent="0.25">
      <c r="B26656" s="151"/>
      <c r="M26656" s="160"/>
    </row>
    <row r="26657" spans="2:13" x14ac:dyDescent="0.25">
      <c r="B26657" s="151"/>
      <c r="M26657" s="160"/>
    </row>
    <row r="26658" spans="2:13" x14ac:dyDescent="0.25">
      <c r="B26658" s="151"/>
      <c r="M26658" s="160"/>
    </row>
    <row r="26659" spans="2:13" x14ac:dyDescent="0.25">
      <c r="B26659" s="151"/>
      <c r="M26659" s="160"/>
    </row>
    <row r="26660" spans="2:13" x14ac:dyDescent="0.25">
      <c r="B26660" s="151"/>
      <c r="M26660" s="160"/>
    </row>
    <row r="26661" spans="2:13" x14ac:dyDescent="0.25">
      <c r="B26661" s="151"/>
      <c r="M26661" s="160"/>
    </row>
    <row r="26662" spans="2:13" x14ac:dyDescent="0.25">
      <c r="B26662" s="151"/>
      <c r="M26662" s="160"/>
    </row>
    <row r="26663" spans="2:13" x14ac:dyDescent="0.25">
      <c r="B26663" s="151"/>
      <c r="M26663" s="160"/>
    </row>
    <row r="26664" spans="2:13" x14ac:dyDescent="0.25">
      <c r="B26664" s="151"/>
      <c r="M26664" s="160"/>
    </row>
    <row r="26665" spans="2:13" x14ac:dyDescent="0.25">
      <c r="B26665" s="151"/>
      <c r="M26665" s="160"/>
    </row>
    <row r="26666" spans="2:13" x14ac:dyDescent="0.25">
      <c r="B26666" s="151"/>
      <c r="M26666" s="160"/>
    </row>
    <row r="26667" spans="2:13" x14ac:dyDescent="0.25">
      <c r="B26667" s="151"/>
      <c r="M26667" s="160"/>
    </row>
    <row r="26668" spans="2:13" x14ac:dyDescent="0.25">
      <c r="B26668" s="151"/>
      <c r="M26668" s="160"/>
    </row>
    <row r="26669" spans="2:13" x14ac:dyDescent="0.25">
      <c r="B26669" s="151"/>
      <c r="M26669" s="160"/>
    </row>
    <row r="26670" spans="2:13" x14ac:dyDescent="0.25">
      <c r="B26670" s="151"/>
      <c r="M26670" s="160"/>
    </row>
    <row r="26671" spans="2:13" x14ac:dyDescent="0.25">
      <c r="B26671" s="151"/>
      <c r="M26671" s="160"/>
    </row>
    <row r="26672" spans="2:13" x14ac:dyDescent="0.25">
      <c r="B26672" s="151"/>
      <c r="M26672" s="160"/>
    </row>
    <row r="26673" spans="2:13" x14ac:dyDescent="0.25">
      <c r="B26673" s="151"/>
      <c r="M26673" s="160"/>
    </row>
    <row r="26674" spans="2:13" x14ac:dyDescent="0.25">
      <c r="B26674" s="151"/>
      <c r="M26674" s="160"/>
    </row>
    <row r="26675" spans="2:13" x14ac:dyDescent="0.25">
      <c r="B26675" s="151"/>
      <c r="M26675" s="160"/>
    </row>
    <row r="26676" spans="2:13" x14ac:dyDescent="0.25">
      <c r="B26676" s="151"/>
      <c r="M26676" s="160"/>
    </row>
    <row r="26677" spans="2:13" x14ac:dyDescent="0.25">
      <c r="B26677" s="151"/>
      <c r="M26677" s="160"/>
    </row>
    <row r="26678" spans="2:13" x14ac:dyDescent="0.25">
      <c r="B26678" s="151"/>
      <c r="M26678" s="160"/>
    </row>
    <row r="26679" spans="2:13" x14ac:dyDescent="0.25">
      <c r="B26679" s="151"/>
      <c r="M26679" s="160"/>
    </row>
    <row r="26680" spans="2:13" x14ac:dyDescent="0.25">
      <c r="B26680" s="151"/>
      <c r="M26680" s="160"/>
    </row>
    <row r="26681" spans="2:13" x14ac:dyDescent="0.25">
      <c r="B26681" s="151"/>
      <c r="M26681" s="160"/>
    </row>
    <row r="26682" spans="2:13" x14ac:dyDescent="0.25">
      <c r="B26682" s="151"/>
      <c r="M26682" s="160"/>
    </row>
    <row r="26683" spans="2:13" x14ac:dyDescent="0.25">
      <c r="B26683" s="151"/>
      <c r="M26683" s="160"/>
    </row>
    <row r="26684" spans="2:13" x14ac:dyDescent="0.25">
      <c r="B26684" s="151"/>
      <c r="M26684" s="160"/>
    </row>
    <row r="26685" spans="2:13" x14ac:dyDescent="0.25">
      <c r="B26685" s="151"/>
      <c r="M26685" s="160"/>
    </row>
    <row r="26686" spans="2:13" x14ac:dyDescent="0.25">
      <c r="B26686" s="151"/>
      <c r="M26686" s="160"/>
    </row>
    <row r="26687" spans="2:13" x14ac:dyDescent="0.25">
      <c r="B26687" s="151"/>
      <c r="M26687" s="160"/>
    </row>
    <row r="26688" spans="2:13" x14ac:dyDescent="0.25">
      <c r="B26688" s="151"/>
      <c r="M26688" s="160"/>
    </row>
    <row r="26689" spans="2:13" x14ac:dyDescent="0.25">
      <c r="B26689" s="151"/>
      <c r="M26689" s="160"/>
    </row>
    <row r="26690" spans="2:13" x14ac:dyDescent="0.25">
      <c r="B26690" s="151"/>
      <c r="M26690" s="160"/>
    </row>
    <row r="26691" spans="2:13" x14ac:dyDescent="0.25">
      <c r="B26691" s="151"/>
      <c r="M26691" s="160"/>
    </row>
    <row r="26692" spans="2:13" x14ac:dyDescent="0.25">
      <c r="B26692" s="151"/>
      <c r="M26692" s="160"/>
    </row>
    <row r="26693" spans="2:13" x14ac:dyDescent="0.25">
      <c r="B26693" s="151"/>
      <c r="M26693" s="160"/>
    </row>
    <row r="26694" spans="2:13" x14ac:dyDescent="0.25">
      <c r="B26694" s="151"/>
      <c r="M26694" s="160"/>
    </row>
    <row r="26695" spans="2:13" x14ac:dyDescent="0.25">
      <c r="B26695" s="151"/>
      <c r="M26695" s="160"/>
    </row>
    <row r="26696" spans="2:13" x14ac:dyDescent="0.25">
      <c r="B26696" s="151"/>
      <c r="M26696" s="160"/>
    </row>
    <row r="26697" spans="2:13" x14ac:dyDescent="0.25">
      <c r="B26697" s="151"/>
      <c r="M26697" s="160"/>
    </row>
    <row r="26698" spans="2:13" x14ac:dyDescent="0.25">
      <c r="B26698" s="151"/>
      <c r="M26698" s="160"/>
    </row>
    <row r="26699" spans="2:13" x14ac:dyDescent="0.25">
      <c r="B26699" s="151"/>
      <c r="M26699" s="160"/>
    </row>
    <row r="26700" spans="2:13" x14ac:dyDescent="0.25">
      <c r="B26700" s="151"/>
      <c r="M26700" s="160"/>
    </row>
    <row r="26701" spans="2:13" x14ac:dyDescent="0.25">
      <c r="B26701" s="151"/>
      <c r="M26701" s="160"/>
    </row>
    <row r="26702" spans="2:13" x14ac:dyDescent="0.25">
      <c r="B26702" s="151"/>
      <c r="M26702" s="160"/>
    </row>
    <row r="26703" spans="2:13" x14ac:dyDescent="0.25">
      <c r="B26703" s="151"/>
      <c r="M26703" s="160"/>
    </row>
    <row r="26704" spans="2:13" x14ac:dyDescent="0.25">
      <c r="B26704" s="151"/>
      <c r="M26704" s="160"/>
    </row>
    <row r="26705" spans="2:13" x14ac:dyDescent="0.25">
      <c r="B26705" s="151"/>
      <c r="M26705" s="160"/>
    </row>
    <row r="26706" spans="2:13" x14ac:dyDescent="0.25">
      <c r="B26706" s="151"/>
      <c r="M26706" s="160"/>
    </row>
    <row r="26707" spans="2:13" x14ac:dyDescent="0.25">
      <c r="B26707" s="151"/>
      <c r="M26707" s="160"/>
    </row>
    <row r="26708" spans="2:13" x14ac:dyDescent="0.25">
      <c r="B26708" s="151"/>
      <c r="M26708" s="160"/>
    </row>
    <row r="26709" spans="2:13" x14ac:dyDescent="0.25">
      <c r="B26709" s="151"/>
      <c r="M26709" s="160"/>
    </row>
    <row r="26710" spans="2:13" x14ac:dyDescent="0.25">
      <c r="B26710" s="151"/>
      <c r="M26710" s="160"/>
    </row>
    <row r="26711" spans="2:13" x14ac:dyDescent="0.25">
      <c r="B26711" s="151"/>
      <c r="M26711" s="160"/>
    </row>
    <row r="26712" spans="2:13" x14ac:dyDescent="0.25">
      <c r="B26712" s="151"/>
      <c r="M26712" s="160"/>
    </row>
    <row r="26713" spans="2:13" x14ac:dyDescent="0.25">
      <c r="B26713" s="151"/>
      <c r="M26713" s="160"/>
    </row>
    <row r="26714" spans="2:13" x14ac:dyDescent="0.25">
      <c r="B26714" s="151"/>
      <c r="M26714" s="160"/>
    </row>
    <row r="26715" spans="2:13" x14ac:dyDescent="0.25">
      <c r="B26715" s="151"/>
      <c r="M26715" s="160"/>
    </row>
    <row r="26716" spans="2:13" x14ac:dyDescent="0.25">
      <c r="B26716" s="151"/>
      <c r="M26716" s="160"/>
    </row>
    <row r="26717" spans="2:13" x14ac:dyDescent="0.25">
      <c r="B26717" s="151"/>
      <c r="M26717" s="160"/>
    </row>
    <row r="26718" spans="2:13" x14ac:dyDescent="0.25">
      <c r="B26718" s="151"/>
      <c r="M26718" s="160"/>
    </row>
    <row r="26719" spans="2:13" x14ac:dyDescent="0.25">
      <c r="B26719" s="151"/>
      <c r="M26719" s="160"/>
    </row>
    <row r="26720" spans="2:13" x14ac:dyDescent="0.25">
      <c r="B26720" s="151"/>
      <c r="M26720" s="160"/>
    </row>
    <row r="26721" spans="2:13" x14ac:dyDescent="0.25">
      <c r="B26721" s="151"/>
      <c r="M26721" s="160"/>
    </row>
    <row r="26722" spans="2:13" x14ac:dyDescent="0.25">
      <c r="B26722" s="151"/>
      <c r="M26722" s="160"/>
    </row>
    <row r="26723" spans="2:13" x14ac:dyDescent="0.25">
      <c r="B26723" s="151"/>
      <c r="M26723" s="160"/>
    </row>
    <row r="26724" spans="2:13" x14ac:dyDescent="0.25">
      <c r="B26724" s="151"/>
      <c r="M26724" s="160"/>
    </row>
    <row r="26725" spans="2:13" x14ac:dyDescent="0.25">
      <c r="B26725" s="151"/>
      <c r="M26725" s="160"/>
    </row>
    <row r="26726" spans="2:13" x14ac:dyDescent="0.25">
      <c r="B26726" s="151"/>
      <c r="M26726" s="160"/>
    </row>
    <row r="26727" spans="2:13" x14ac:dyDescent="0.25">
      <c r="B26727" s="151"/>
      <c r="M26727" s="160"/>
    </row>
    <row r="26728" spans="2:13" x14ac:dyDescent="0.25">
      <c r="B26728" s="151"/>
      <c r="M26728" s="160"/>
    </row>
    <row r="26729" spans="2:13" x14ac:dyDescent="0.25">
      <c r="B26729" s="151"/>
      <c r="M26729" s="160"/>
    </row>
    <row r="26730" spans="2:13" x14ac:dyDescent="0.25">
      <c r="B26730" s="151"/>
      <c r="M26730" s="160"/>
    </row>
    <row r="26731" spans="2:13" x14ac:dyDescent="0.25">
      <c r="B26731" s="151"/>
      <c r="M26731" s="160"/>
    </row>
    <row r="26732" spans="2:13" x14ac:dyDescent="0.25">
      <c r="B26732" s="151"/>
      <c r="M26732" s="160"/>
    </row>
    <row r="26733" spans="2:13" x14ac:dyDescent="0.25">
      <c r="B26733" s="151"/>
      <c r="M26733" s="160"/>
    </row>
    <row r="26734" spans="2:13" x14ac:dyDescent="0.25">
      <c r="B26734" s="151"/>
      <c r="M26734" s="160"/>
    </row>
    <row r="26735" spans="2:13" x14ac:dyDescent="0.25">
      <c r="B26735" s="151"/>
      <c r="M26735" s="160"/>
    </row>
    <row r="26736" spans="2:13" x14ac:dyDescent="0.25">
      <c r="B26736" s="151"/>
      <c r="M26736" s="160"/>
    </row>
    <row r="26737" spans="2:13" x14ac:dyDescent="0.25">
      <c r="B26737" s="151"/>
      <c r="M26737" s="160"/>
    </row>
    <row r="26738" spans="2:13" x14ac:dyDescent="0.25">
      <c r="B26738" s="151"/>
      <c r="M26738" s="160"/>
    </row>
    <row r="26739" spans="2:13" x14ac:dyDescent="0.25">
      <c r="B26739" s="151"/>
      <c r="M26739" s="160"/>
    </row>
    <row r="26740" spans="2:13" x14ac:dyDescent="0.25">
      <c r="B26740" s="151"/>
      <c r="M26740" s="160"/>
    </row>
    <row r="26741" spans="2:13" x14ac:dyDescent="0.25">
      <c r="B26741" s="151"/>
      <c r="M26741" s="160"/>
    </row>
    <row r="26742" spans="2:13" x14ac:dyDescent="0.25">
      <c r="B26742" s="151"/>
      <c r="M26742" s="160"/>
    </row>
    <row r="26743" spans="2:13" x14ac:dyDescent="0.25">
      <c r="B26743" s="151"/>
      <c r="M26743" s="160"/>
    </row>
    <row r="26744" spans="2:13" x14ac:dyDescent="0.25">
      <c r="B26744" s="151"/>
      <c r="M26744" s="160"/>
    </row>
    <row r="26745" spans="2:13" x14ac:dyDescent="0.25">
      <c r="B26745" s="151"/>
      <c r="M26745" s="160"/>
    </row>
    <row r="26746" spans="2:13" x14ac:dyDescent="0.25">
      <c r="B26746" s="151"/>
      <c r="M26746" s="160"/>
    </row>
    <row r="26747" spans="2:13" x14ac:dyDescent="0.25">
      <c r="B26747" s="151"/>
      <c r="M26747" s="160"/>
    </row>
    <row r="26748" spans="2:13" x14ac:dyDescent="0.25">
      <c r="B26748" s="151"/>
      <c r="M26748" s="160"/>
    </row>
    <row r="26749" spans="2:13" x14ac:dyDescent="0.25">
      <c r="B26749" s="151"/>
      <c r="M26749" s="160"/>
    </row>
    <row r="26750" spans="2:13" x14ac:dyDescent="0.25">
      <c r="B26750" s="151"/>
      <c r="M26750" s="160"/>
    </row>
    <row r="26751" spans="2:13" x14ac:dyDescent="0.25">
      <c r="B26751" s="151"/>
      <c r="M26751" s="160"/>
    </row>
    <row r="26752" spans="2:13" x14ac:dyDescent="0.25">
      <c r="B26752" s="151"/>
      <c r="M26752" s="160"/>
    </row>
    <row r="26753" spans="2:13" x14ac:dyDescent="0.25">
      <c r="B26753" s="151"/>
      <c r="M26753" s="160"/>
    </row>
    <row r="26754" spans="2:13" x14ac:dyDescent="0.25">
      <c r="B26754" s="151"/>
      <c r="M26754" s="160"/>
    </row>
    <row r="26755" spans="2:13" x14ac:dyDescent="0.25">
      <c r="B26755" s="151"/>
      <c r="M26755" s="160"/>
    </row>
    <row r="26756" spans="2:13" x14ac:dyDescent="0.25">
      <c r="B26756" s="151"/>
      <c r="M26756" s="160"/>
    </row>
    <row r="26757" spans="2:13" x14ac:dyDescent="0.25">
      <c r="B26757" s="151"/>
      <c r="M26757" s="160"/>
    </row>
    <row r="26758" spans="2:13" x14ac:dyDescent="0.25">
      <c r="B26758" s="151"/>
      <c r="M26758" s="160"/>
    </row>
    <row r="26759" spans="2:13" x14ac:dyDescent="0.25">
      <c r="B26759" s="151"/>
      <c r="M26759" s="160"/>
    </row>
    <row r="26760" spans="2:13" x14ac:dyDescent="0.25">
      <c r="B26760" s="151"/>
      <c r="M26760" s="160"/>
    </row>
    <row r="26761" spans="2:13" x14ac:dyDescent="0.25">
      <c r="B26761" s="151"/>
      <c r="M26761" s="160"/>
    </row>
    <row r="26762" spans="2:13" x14ac:dyDescent="0.25">
      <c r="B26762" s="151"/>
      <c r="M26762" s="160"/>
    </row>
    <row r="26763" spans="2:13" x14ac:dyDescent="0.25">
      <c r="B26763" s="151"/>
      <c r="M26763" s="160"/>
    </row>
    <row r="26764" spans="2:13" x14ac:dyDescent="0.25">
      <c r="B26764" s="151"/>
      <c r="M26764" s="160"/>
    </row>
    <row r="26765" spans="2:13" x14ac:dyDescent="0.25">
      <c r="B26765" s="151"/>
      <c r="M26765" s="160"/>
    </row>
    <row r="26766" spans="2:13" x14ac:dyDescent="0.25">
      <c r="B26766" s="151"/>
      <c r="M26766" s="160"/>
    </row>
    <row r="26767" spans="2:13" x14ac:dyDescent="0.25">
      <c r="B26767" s="151"/>
      <c r="M26767" s="160"/>
    </row>
    <row r="26768" spans="2:13" x14ac:dyDescent="0.25">
      <c r="B26768" s="151"/>
      <c r="M26768" s="160"/>
    </row>
    <row r="26769" spans="2:13" x14ac:dyDescent="0.25">
      <c r="B26769" s="151"/>
      <c r="M26769" s="160"/>
    </row>
    <row r="26770" spans="2:13" x14ac:dyDescent="0.25">
      <c r="B26770" s="151"/>
      <c r="M26770" s="160"/>
    </row>
    <row r="26771" spans="2:13" x14ac:dyDescent="0.25">
      <c r="B26771" s="151"/>
      <c r="M26771" s="160"/>
    </row>
    <row r="26772" spans="2:13" x14ac:dyDescent="0.25">
      <c r="B26772" s="151"/>
      <c r="M26772" s="160"/>
    </row>
    <row r="26773" spans="2:13" x14ac:dyDescent="0.25">
      <c r="B26773" s="151"/>
      <c r="M26773" s="160"/>
    </row>
    <row r="26774" spans="2:13" x14ac:dyDescent="0.25">
      <c r="B26774" s="151"/>
      <c r="M26774" s="160"/>
    </row>
    <row r="26775" spans="2:13" x14ac:dyDescent="0.25">
      <c r="B26775" s="151"/>
      <c r="M26775" s="160"/>
    </row>
    <row r="26776" spans="2:13" x14ac:dyDescent="0.25">
      <c r="B26776" s="151"/>
      <c r="M26776" s="160"/>
    </row>
    <row r="26777" spans="2:13" x14ac:dyDescent="0.25">
      <c r="B26777" s="151"/>
      <c r="M26777" s="160"/>
    </row>
    <row r="26778" spans="2:13" x14ac:dyDescent="0.25">
      <c r="B26778" s="151"/>
      <c r="M26778" s="160"/>
    </row>
    <row r="26779" spans="2:13" x14ac:dyDescent="0.25">
      <c r="B26779" s="151"/>
      <c r="M26779" s="160"/>
    </row>
    <row r="26780" spans="2:13" x14ac:dyDescent="0.25">
      <c r="B26780" s="151"/>
      <c r="M26780" s="160"/>
    </row>
    <row r="26781" spans="2:13" x14ac:dyDescent="0.25">
      <c r="B26781" s="151"/>
      <c r="M26781" s="160"/>
    </row>
    <row r="26782" spans="2:13" x14ac:dyDescent="0.25">
      <c r="B26782" s="151"/>
      <c r="M26782" s="160"/>
    </row>
    <row r="26783" spans="2:13" x14ac:dyDescent="0.25">
      <c r="B26783" s="151"/>
      <c r="M26783" s="160"/>
    </row>
    <row r="26784" spans="2:13" x14ac:dyDescent="0.25">
      <c r="B26784" s="151"/>
      <c r="M26784" s="160"/>
    </row>
    <row r="26785" spans="2:13" x14ac:dyDescent="0.25">
      <c r="B26785" s="151"/>
      <c r="M26785" s="160"/>
    </row>
    <row r="26786" spans="2:13" x14ac:dyDescent="0.25">
      <c r="B26786" s="151"/>
      <c r="M26786" s="160"/>
    </row>
    <row r="26787" spans="2:13" x14ac:dyDescent="0.25">
      <c r="B26787" s="151"/>
      <c r="M26787" s="160"/>
    </row>
    <row r="26788" spans="2:13" x14ac:dyDescent="0.25">
      <c r="B26788" s="151"/>
      <c r="M26788" s="160"/>
    </row>
    <row r="26789" spans="2:13" x14ac:dyDescent="0.25">
      <c r="B26789" s="151"/>
      <c r="M26789" s="160"/>
    </row>
    <row r="26790" spans="2:13" x14ac:dyDescent="0.25">
      <c r="B26790" s="151"/>
      <c r="M26790" s="160"/>
    </row>
    <row r="26791" spans="2:13" x14ac:dyDescent="0.25">
      <c r="B26791" s="151"/>
      <c r="M26791" s="160"/>
    </row>
    <row r="26792" spans="2:13" x14ac:dyDescent="0.25">
      <c r="B26792" s="151"/>
      <c r="M26792" s="160"/>
    </row>
    <row r="26793" spans="2:13" x14ac:dyDescent="0.25">
      <c r="B26793" s="151"/>
      <c r="M26793" s="160"/>
    </row>
    <row r="26794" spans="2:13" x14ac:dyDescent="0.25">
      <c r="B26794" s="151"/>
      <c r="M26794" s="160"/>
    </row>
    <row r="26795" spans="2:13" x14ac:dyDescent="0.25">
      <c r="B26795" s="151"/>
      <c r="M26795" s="160"/>
    </row>
    <row r="26796" spans="2:13" x14ac:dyDescent="0.25">
      <c r="B26796" s="151"/>
      <c r="M26796" s="160"/>
    </row>
    <row r="26797" spans="2:13" x14ac:dyDescent="0.25">
      <c r="B26797" s="151"/>
      <c r="M26797" s="160"/>
    </row>
    <row r="26798" spans="2:13" x14ac:dyDescent="0.25">
      <c r="B26798" s="151"/>
      <c r="M26798" s="160"/>
    </row>
    <row r="26799" spans="2:13" x14ac:dyDescent="0.25">
      <c r="B26799" s="151"/>
      <c r="M26799" s="160"/>
    </row>
    <row r="26800" spans="2:13" x14ac:dyDescent="0.25">
      <c r="B26800" s="151"/>
      <c r="M26800" s="160"/>
    </row>
    <row r="26801" spans="2:13" x14ac:dyDescent="0.25">
      <c r="B26801" s="151"/>
      <c r="M26801" s="160"/>
    </row>
    <row r="26802" spans="2:13" x14ac:dyDescent="0.25">
      <c r="B26802" s="151"/>
      <c r="M26802" s="160"/>
    </row>
    <row r="26803" spans="2:13" x14ac:dyDescent="0.25">
      <c r="B26803" s="151"/>
      <c r="M26803" s="160"/>
    </row>
    <row r="26804" spans="2:13" x14ac:dyDescent="0.25">
      <c r="B26804" s="151"/>
      <c r="M26804" s="160"/>
    </row>
    <row r="26805" spans="2:13" x14ac:dyDescent="0.25">
      <c r="B26805" s="151"/>
      <c r="M26805" s="160"/>
    </row>
    <row r="26806" spans="2:13" x14ac:dyDescent="0.25">
      <c r="B26806" s="151"/>
      <c r="M26806" s="160"/>
    </row>
    <row r="26807" spans="2:13" x14ac:dyDescent="0.25">
      <c r="B26807" s="151"/>
      <c r="M26807" s="160"/>
    </row>
    <row r="26808" spans="2:13" x14ac:dyDescent="0.25">
      <c r="B26808" s="151"/>
      <c r="M26808" s="160"/>
    </row>
    <row r="26809" spans="2:13" x14ac:dyDescent="0.25">
      <c r="B26809" s="151"/>
      <c r="M26809" s="160"/>
    </row>
    <row r="26810" spans="2:13" x14ac:dyDescent="0.25">
      <c r="B26810" s="151"/>
      <c r="M26810" s="160"/>
    </row>
    <row r="26811" spans="2:13" x14ac:dyDescent="0.25">
      <c r="B26811" s="151"/>
      <c r="M26811" s="160"/>
    </row>
    <row r="26812" spans="2:13" x14ac:dyDescent="0.25">
      <c r="B26812" s="151"/>
      <c r="M26812" s="160"/>
    </row>
    <row r="26813" spans="2:13" x14ac:dyDescent="0.25">
      <c r="B26813" s="151"/>
      <c r="M26813" s="160"/>
    </row>
    <row r="26814" spans="2:13" x14ac:dyDescent="0.25">
      <c r="B26814" s="151"/>
      <c r="M26814" s="160"/>
    </row>
    <row r="26815" spans="2:13" x14ac:dyDescent="0.25">
      <c r="B26815" s="151"/>
      <c r="M26815" s="160"/>
    </row>
    <row r="26816" spans="2:13" x14ac:dyDescent="0.25">
      <c r="B26816" s="151"/>
      <c r="M26816" s="160"/>
    </row>
    <row r="26817" spans="2:13" x14ac:dyDescent="0.25">
      <c r="B26817" s="151"/>
      <c r="M26817" s="160"/>
    </row>
    <row r="26818" spans="2:13" x14ac:dyDescent="0.25">
      <c r="B26818" s="151"/>
      <c r="M26818" s="160"/>
    </row>
    <row r="26819" spans="2:13" x14ac:dyDescent="0.25">
      <c r="B26819" s="151"/>
      <c r="M26819" s="160"/>
    </row>
    <row r="26820" spans="2:13" x14ac:dyDescent="0.25">
      <c r="B26820" s="151"/>
      <c r="M26820" s="160"/>
    </row>
    <row r="26821" spans="2:13" x14ac:dyDescent="0.25">
      <c r="B26821" s="151"/>
      <c r="M26821" s="160"/>
    </row>
    <row r="26822" spans="2:13" x14ac:dyDescent="0.25">
      <c r="B26822" s="151"/>
      <c r="M26822" s="160"/>
    </row>
    <row r="26823" spans="2:13" x14ac:dyDescent="0.25">
      <c r="B26823" s="151"/>
      <c r="M26823" s="160"/>
    </row>
    <row r="26824" spans="2:13" x14ac:dyDescent="0.25">
      <c r="B26824" s="151"/>
      <c r="M26824" s="160"/>
    </row>
    <row r="26825" spans="2:13" x14ac:dyDescent="0.25">
      <c r="B26825" s="151"/>
      <c r="M26825" s="160"/>
    </row>
    <row r="26826" spans="2:13" x14ac:dyDescent="0.25">
      <c r="B26826" s="151"/>
      <c r="M26826" s="160"/>
    </row>
    <row r="26827" spans="2:13" x14ac:dyDescent="0.25">
      <c r="B26827" s="151"/>
      <c r="M26827" s="160"/>
    </row>
    <row r="26828" spans="2:13" x14ac:dyDescent="0.25">
      <c r="B26828" s="151"/>
      <c r="M26828" s="160"/>
    </row>
    <row r="26829" spans="2:13" x14ac:dyDescent="0.25">
      <c r="B26829" s="151"/>
      <c r="M26829" s="160"/>
    </row>
    <row r="26830" spans="2:13" x14ac:dyDescent="0.25">
      <c r="B26830" s="151"/>
      <c r="M26830" s="160"/>
    </row>
    <row r="26831" spans="2:13" x14ac:dyDescent="0.25">
      <c r="B26831" s="151"/>
      <c r="M26831" s="160"/>
    </row>
    <row r="26832" spans="2:13" x14ac:dyDescent="0.25">
      <c r="B26832" s="151"/>
      <c r="M26832" s="160"/>
    </row>
    <row r="26833" spans="2:13" x14ac:dyDescent="0.25">
      <c r="B26833" s="151"/>
      <c r="M26833" s="160"/>
    </row>
    <row r="26834" spans="2:13" x14ac:dyDescent="0.25">
      <c r="B26834" s="151"/>
      <c r="M26834" s="160"/>
    </row>
    <row r="26835" spans="2:13" x14ac:dyDescent="0.25">
      <c r="B26835" s="151"/>
      <c r="M26835" s="160"/>
    </row>
    <row r="26836" spans="2:13" x14ac:dyDescent="0.25">
      <c r="B26836" s="151"/>
      <c r="M26836" s="160"/>
    </row>
    <row r="26837" spans="2:13" x14ac:dyDescent="0.25">
      <c r="B26837" s="151"/>
      <c r="M26837" s="160"/>
    </row>
    <row r="26838" spans="2:13" x14ac:dyDescent="0.25">
      <c r="B26838" s="151"/>
      <c r="M26838" s="160"/>
    </row>
    <row r="26839" spans="2:13" x14ac:dyDescent="0.25">
      <c r="B26839" s="151"/>
      <c r="M26839" s="160"/>
    </row>
    <row r="26840" spans="2:13" x14ac:dyDescent="0.25">
      <c r="B26840" s="151"/>
      <c r="M26840" s="160"/>
    </row>
    <row r="26841" spans="2:13" x14ac:dyDescent="0.25">
      <c r="B26841" s="151"/>
      <c r="M26841" s="160"/>
    </row>
    <row r="26842" spans="2:13" x14ac:dyDescent="0.25">
      <c r="B26842" s="151"/>
      <c r="M26842" s="160"/>
    </row>
    <row r="26843" spans="2:13" x14ac:dyDescent="0.25">
      <c r="B26843" s="151"/>
      <c r="M26843" s="160"/>
    </row>
    <row r="26844" spans="2:13" x14ac:dyDescent="0.25">
      <c r="B26844" s="151"/>
      <c r="M26844" s="160"/>
    </row>
    <row r="26845" spans="2:13" x14ac:dyDescent="0.25">
      <c r="B26845" s="151"/>
      <c r="M26845" s="160"/>
    </row>
    <row r="26846" spans="2:13" x14ac:dyDescent="0.25">
      <c r="B26846" s="151"/>
      <c r="M26846" s="160"/>
    </row>
    <row r="26847" spans="2:13" x14ac:dyDescent="0.25">
      <c r="B26847" s="151"/>
      <c r="M26847" s="160"/>
    </row>
    <row r="26848" spans="2:13" x14ac:dyDescent="0.25">
      <c r="B26848" s="151"/>
      <c r="M26848" s="160"/>
    </row>
    <row r="26849" spans="2:13" x14ac:dyDescent="0.25">
      <c r="B26849" s="151"/>
      <c r="M26849" s="160"/>
    </row>
    <row r="26850" spans="2:13" x14ac:dyDescent="0.25">
      <c r="B26850" s="151"/>
      <c r="M26850" s="160"/>
    </row>
    <row r="26851" spans="2:13" x14ac:dyDescent="0.25">
      <c r="B26851" s="151"/>
      <c r="M26851" s="160"/>
    </row>
    <row r="26852" spans="2:13" x14ac:dyDescent="0.25">
      <c r="B26852" s="151"/>
      <c r="M26852" s="160"/>
    </row>
    <row r="26853" spans="2:13" x14ac:dyDescent="0.25">
      <c r="B26853" s="151"/>
      <c r="M26853" s="160"/>
    </row>
    <row r="26854" spans="2:13" x14ac:dyDescent="0.25">
      <c r="B26854" s="151"/>
      <c r="M26854" s="160"/>
    </row>
    <row r="26855" spans="2:13" x14ac:dyDescent="0.25">
      <c r="B26855" s="151"/>
      <c r="M26855" s="160"/>
    </row>
    <row r="26856" spans="2:13" x14ac:dyDescent="0.25">
      <c r="B26856" s="151"/>
      <c r="M26856" s="160"/>
    </row>
    <row r="26857" spans="2:13" x14ac:dyDescent="0.25">
      <c r="B26857" s="151"/>
      <c r="M26857" s="160"/>
    </row>
    <row r="26858" spans="2:13" x14ac:dyDescent="0.25">
      <c r="B26858" s="151"/>
      <c r="M26858" s="160"/>
    </row>
    <row r="26859" spans="2:13" x14ac:dyDescent="0.25">
      <c r="B26859" s="151"/>
      <c r="M26859" s="160"/>
    </row>
    <row r="26860" spans="2:13" x14ac:dyDescent="0.25">
      <c r="B26860" s="151"/>
      <c r="M26860" s="160"/>
    </row>
    <row r="26861" spans="2:13" x14ac:dyDescent="0.25">
      <c r="B26861" s="151"/>
      <c r="M26861" s="160"/>
    </row>
    <row r="26862" spans="2:13" x14ac:dyDescent="0.25">
      <c r="B26862" s="151"/>
      <c r="M26862" s="160"/>
    </row>
    <row r="26863" spans="2:13" x14ac:dyDescent="0.25">
      <c r="B26863" s="151"/>
      <c r="M26863" s="160"/>
    </row>
    <row r="26864" spans="2:13" x14ac:dyDescent="0.25">
      <c r="B26864" s="151"/>
      <c r="M26864" s="160"/>
    </row>
    <row r="26865" spans="2:13" x14ac:dyDescent="0.25">
      <c r="B26865" s="151"/>
      <c r="M26865" s="160"/>
    </row>
    <row r="26866" spans="2:13" x14ac:dyDescent="0.25">
      <c r="B26866" s="151"/>
      <c r="M26866" s="160"/>
    </row>
    <row r="26867" spans="2:13" x14ac:dyDescent="0.25">
      <c r="B26867" s="151"/>
      <c r="M26867" s="160"/>
    </row>
    <row r="26868" spans="2:13" x14ac:dyDescent="0.25">
      <c r="B26868" s="151"/>
      <c r="M26868" s="160"/>
    </row>
    <row r="26869" spans="2:13" x14ac:dyDescent="0.25">
      <c r="B26869" s="151"/>
      <c r="M26869" s="160"/>
    </row>
    <row r="26870" spans="2:13" x14ac:dyDescent="0.25">
      <c r="B26870" s="151"/>
      <c r="M26870" s="160"/>
    </row>
    <row r="26871" spans="2:13" x14ac:dyDescent="0.25">
      <c r="B26871" s="151"/>
      <c r="M26871" s="160"/>
    </row>
    <row r="26872" spans="2:13" x14ac:dyDescent="0.25">
      <c r="B26872" s="151"/>
      <c r="M26872" s="160"/>
    </row>
    <row r="26873" spans="2:13" x14ac:dyDescent="0.25">
      <c r="B26873" s="151"/>
      <c r="M26873" s="160"/>
    </row>
    <row r="26874" spans="2:13" x14ac:dyDescent="0.25">
      <c r="B26874" s="151"/>
      <c r="M26874" s="160"/>
    </row>
    <row r="26875" spans="2:13" x14ac:dyDescent="0.25">
      <c r="B26875" s="151"/>
      <c r="M26875" s="160"/>
    </row>
    <row r="26876" spans="2:13" x14ac:dyDescent="0.25">
      <c r="B26876" s="151"/>
      <c r="M26876" s="160"/>
    </row>
    <row r="26877" spans="2:13" x14ac:dyDescent="0.25">
      <c r="B26877" s="151"/>
      <c r="M26877" s="160"/>
    </row>
    <row r="26878" spans="2:13" x14ac:dyDescent="0.25">
      <c r="B26878" s="151"/>
      <c r="M26878" s="160"/>
    </row>
    <row r="26879" spans="2:13" x14ac:dyDescent="0.25">
      <c r="B26879" s="151"/>
      <c r="M26879" s="160"/>
    </row>
    <row r="26880" spans="2:13" x14ac:dyDescent="0.25">
      <c r="B26880" s="151"/>
      <c r="M26880" s="160"/>
    </row>
    <row r="26881" spans="2:13" x14ac:dyDescent="0.25">
      <c r="B26881" s="151"/>
      <c r="M26881" s="160"/>
    </row>
    <row r="26882" spans="2:13" x14ac:dyDescent="0.25">
      <c r="B26882" s="151"/>
      <c r="M26882" s="160"/>
    </row>
    <row r="26883" spans="2:13" x14ac:dyDescent="0.25">
      <c r="B26883" s="151"/>
      <c r="M26883" s="160"/>
    </row>
    <row r="26884" spans="2:13" x14ac:dyDescent="0.25">
      <c r="B26884" s="151"/>
      <c r="M26884" s="160"/>
    </row>
    <row r="26885" spans="2:13" x14ac:dyDescent="0.25">
      <c r="B26885" s="151"/>
      <c r="M26885" s="160"/>
    </row>
    <row r="26886" spans="2:13" x14ac:dyDescent="0.25">
      <c r="B26886" s="151"/>
      <c r="M26886" s="160"/>
    </row>
    <row r="26887" spans="2:13" x14ac:dyDescent="0.25">
      <c r="B26887" s="151"/>
      <c r="M26887" s="160"/>
    </row>
    <row r="26888" spans="2:13" x14ac:dyDescent="0.25">
      <c r="B26888" s="151"/>
      <c r="M26888" s="160"/>
    </row>
    <row r="26889" spans="2:13" x14ac:dyDescent="0.25">
      <c r="B26889" s="151"/>
      <c r="M26889" s="160"/>
    </row>
    <row r="26890" spans="2:13" x14ac:dyDescent="0.25">
      <c r="B26890" s="151"/>
      <c r="M26890" s="160"/>
    </row>
    <row r="26891" spans="2:13" x14ac:dyDescent="0.25">
      <c r="B26891" s="151"/>
      <c r="M26891" s="160"/>
    </row>
    <row r="26892" spans="2:13" x14ac:dyDescent="0.25">
      <c r="B26892" s="151"/>
      <c r="M26892" s="160"/>
    </row>
    <row r="26893" spans="2:13" x14ac:dyDescent="0.25">
      <c r="B26893" s="151"/>
      <c r="M26893" s="160"/>
    </row>
    <row r="26894" spans="2:13" x14ac:dyDescent="0.25">
      <c r="B26894" s="151"/>
      <c r="M26894" s="160"/>
    </row>
    <row r="26895" spans="2:13" x14ac:dyDescent="0.25">
      <c r="B26895" s="151"/>
      <c r="M26895" s="160"/>
    </row>
    <row r="26896" spans="2:13" x14ac:dyDescent="0.25">
      <c r="B26896" s="151"/>
      <c r="M26896" s="160"/>
    </row>
    <row r="26897" spans="2:13" x14ac:dyDescent="0.25">
      <c r="B26897" s="151"/>
      <c r="M26897" s="160"/>
    </row>
    <row r="26898" spans="2:13" x14ac:dyDescent="0.25">
      <c r="B26898" s="151"/>
      <c r="M26898" s="160"/>
    </row>
    <row r="26899" spans="2:13" x14ac:dyDescent="0.25">
      <c r="B26899" s="151"/>
      <c r="M26899" s="160"/>
    </row>
    <row r="26900" spans="2:13" x14ac:dyDescent="0.25">
      <c r="B26900" s="151"/>
      <c r="M26900" s="160"/>
    </row>
    <row r="26901" spans="2:13" x14ac:dyDescent="0.25">
      <c r="B26901" s="151"/>
      <c r="M26901" s="160"/>
    </row>
    <row r="26902" spans="2:13" x14ac:dyDescent="0.25">
      <c r="B26902" s="151"/>
      <c r="M26902" s="160"/>
    </row>
    <row r="26903" spans="2:13" x14ac:dyDescent="0.25">
      <c r="B26903" s="151"/>
      <c r="M26903" s="160"/>
    </row>
    <row r="26904" spans="2:13" x14ac:dyDescent="0.25">
      <c r="B26904" s="151"/>
      <c r="M26904" s="160"/>
    </row>
    <row r="26905" spans="2:13" x14ac:dyDescent="0.25">
      <c r="B26905" s="151"/>
      <c r="M26905" s="160"/>
    </row>
    <row r="26906" spans="2:13" x14ac:dyDescent="0.25">
      <c r="B26906" s="151"/>
      <c r="M26906" s="160"/>
    </row>
    <row r="26907" spans="2:13" x14ac:dyDescent="0.25">
      <c r="B26907" s="151"/>
      <c r="M26907" s="160"/>
    </row>
    <row r="26908" spans="2:13" x14ac:dyDescent="0.25">
      <c r="B26908" s="151"/>
      <c r="M26908" s="160"/>
    </row>
    <row r="26909" spans="2:13" x14ac:dyDescent="0.25">
      <c r="B26909" s="151"/>
      <c r="M26909" s="160"/>
    </row>
    <row r="26910" spans="2:13" x14ac:dyDescent="0.25">
      <c r="B26910" s="151"/>
      <c r="M26910" s="160"/>
    </row>
    <row r="26911" spans="2:13" x14ac:dyDescent="0.25">
      <c r="B26911" s="151"/>
      <c r="M26911" s="160"/>
    </row>
    <row r="26912" spans="2:13" x14ac:dyDescent="0.25">
      <c r="B26912" s="151"/>
      <c r="M26912" s="160"/>
    </row>
    <row r="26913" spans="2:13" x14ac:dyDescent="0.25">
      <c r="B26913" s="151"/>
      <c r="M26913" s="160"/>
    </row>
    <row r="26914" spans="2:13" x14ac:dyDescent="0.25">
      <c r="B26914" s="151"/>
      <c r="M26914" s="160"/>
    </row>
    <row r="26915" spans="2:13" x14ac:dyDescent="0.25">
      <c r="B26915" s="151"/>
      <c r="M26915" s="160"/>
    </row>
    <row r="26916" spans="2:13" x14ac:dyDescent="0.25">
      <c r="B26916" s="151"/>
      <c r="M26916" s="160"/>
    </row>
    <row r="26917" spans="2:13" x14ac:dyDescent="0.25">
      <c r="B26917" s="151"/>
      <c r="M26917" s="160"/>
    </row>
    <row r="26918" spans="2:13" x14ac:dyDescent="0.25">
      <c r="B26918" s="151"/>
      <c r="M26918" s="160"/>
    </row>
    <row r="26919" spans="2:13" x14ac:dyDescent="0.25">
      <c r="B26919" s="151"/>
      <c r="M26919" s="160"/>
    </row>
    <row r="26920" spans="2:13" x14ac:dyDescent="0.25">
      <c r="B26920" s="151"/>
      <c r="M26920" s="160"/>
    </row>
    <row r="26921" spans="2:13" x14ac:dyDescent="0.25">
      <c r="B26921" s="151"/>
      <c r="M26921" s="160"/>
    </row>
    <row r="26922" spans="2:13" x14ac:dyDescent="0.25">
      <c r="B26922" s="151"/>
      <c r="M26922" s="160"/>
    </row>
    <row r="26923" spans="2:13" x14ac:dyDescent="0.25">
      <c r="B26923" s="151"/>
      <c r="M26923" s="160"/>
    </row>
    <row r="26924" spans="2:13" x14ac:dyDescent="0.25">
      <c r="B26924" s="151"/>
      <c r="M26924" s="160"/>
    </row>
    <row r="26925" spans="2:13" x14ac:dyDescent="0.25">
      <c r="B26925" s="151"/>
      <c r="M26925" s="160"/>
    </row>
    <row r="26926" spans="2:13" x14ac:dyDescent="0.25">
      <c r="B26926" s="151"/>
      <c r="M26926" s="160"/>
    </row>
    <row r="26927" spans="2:13" x14ac:dyDescent="0.25">
      <c r="B26927" s="151"/>
      <c r="M26927" s="160"/>
    </row>
    <row r="26928" spans="2:13" x14ac:dyDescent="0.25">
      <c r="B26928" s="151"/>
      <c r="M26928" s="160"/>
    </row>
    <row r="26929" spans="2:13" x14ac:dyDescent="0.25">
      <c r="B26929" s="151"/>
      <c r="M26929" s="160"/>
    </row>
    <row r="26930" spans="2:13" x14ac:dyDescent="0.25">
      <c r="B26930" s="151"/>
      <c r="M26930" s="160"/>
    </row>
    <row r="26931" spans="2:13" x14ac:dyDescent="0.25">
      <c r="B26931" s="151"/>
      <c r="M26931" s="160"/>
    </row>
    <row r="26932" spans="2:13" x14ac:dyDescent="0.25">
      <c r="B26932" s="151"/>
      <c r="M26932" s="160"/>
    </row>
    <row r="26933" spans="2:13" x14ac:dyDescent="0.25">
      <c r="B26933" s="151"/>
      <c r="M26933" s="160"/>
    </row>
    <row r="26934" spans="2:13" x14ac:dyDescent="0.25">
      <c r="B26934" s="151"/>
      <c r="M26934" s="160"/>
    </row>
    <row r="26935" spans="2:13" x14ac:dyDescent="0.25">
      <c r="B26935" s="151"/>
      <c r="M26935" s="160"/>
    </row>
    <row r="26936" spans="2:13" x14ac:dyDescent="0.25">
      <c r="B26936" s="151"/>
      <c r="M26936" s="160"/>
    </row>
    <row r="26937" spans="2:13" x14ac:dyDescent="0.25">
      <c r="B26937" s="151"/>
      <c r="M26937" s="160"/>
    </row>
    <row r="26938" spans="2:13" x14ac:dyDescent="0.25">
      <c r="B26938" s="151"/>
      <c r="M26938" s="160"/>
    </row>
    <row r="26939" spans="2:13" x14ac:dyDescent="0.25">
      <c r="B26939" s="151"/>
      <c r="M26939" s="160"/>
    </row>
    <row r="26940" spans="2:13" x14ac:dyDescent="0.25">
      <c r="B26940" s="151"/>
      <c r="M26940" s="160"/>
    </row>
    <row r="26941" spans="2:13" x14ac:dyDescent="0.25">
      <c r="B26941" s="151"/>
      <c r="M26941" s="160"/>
    </row>
    <row r="26942" spans="2:13" x14ac:dyDescent="0.25">
      <c r="B26942" s="151"/>
      <c r="M26942" s="160"/>
    </row>
    <row r="26943" spans="2:13" x14ac:dyDescent="0.25">
      <c r="B26943" s="151"/>
      <c r="M26943" s="160"/>
    </row>
    <row r="26944" spans="2:13" x14ac:dyDescent="0.25">
      <c r="B26944" s="151"/>
      <c r="M26944" s="160"/>
    </row>
    <row r="26945" spans="2:13" x14ac:dyDescent="0.25">
      <c r="B26945" s="151"/>
      <c r="M26945" s="160"/>
    </row>
    <row r="26946" spans="2:13" x14ac:dyDescent="0.25">
      <c r="B26946" s="151"/>
      <c r="M26946" s="160"/>
    </row>
    <row r="26947" spans="2:13" x14ac:dyDescent="0.25">
      <c r="B26947" s="151"/>
      <c r="M26947" s="160"/>
    </row>
    <row r="26948" spans="2:13" x14ac:dyDescent="0.25">
      <c r="B26948" s="151"/>
      <c r="M26948" s="160"/>
    </row>
    <row r="26949" spans="2:13" x14ac:dyDescent="0.25">
      <c r="B26949" s="151"/>
      <c r="M26949" s="160"/>
    </row>
    <row r="26950" spans="2:13" x14ac:dyDescent="0.25">
      <c r="B26950" s="151"/>
      <c r="M26950" s="160"/>
    </row>
    <row r="26951" spans="2:13" x14ac:dyDescent="0.25">
      <c r="B26951" s="151"/>
      <c r="M26951" s="160"/>
    </row>
    <row r="26952" spans="2:13" x14ac:dyDescent="0.25">
      <c r="B26952" s="151"/>
      <c r="M26952" s="160"/>
    </row>
    <row r="26953" spans="2:13" x14ac:dyDescent="0.25">
      <c r="B26953" s="151"/>
      <c r="M26953" s="160"/>
    </row>
    <row r="26954" spans="2:13" x14ac:dyDescent="0.25">
      <c r="B26954" s="151"/>
      <c r="M26954" s="160"/>
    </row>
    <row r="26955" spans="2:13" x14ac:dyDescent="0.25">
      <c r="B26955" s="151"/>
      <c r="M26955" s="160"/>
    </row>
    <row r="26956" spans="2:13" x14ac:dyDescent="0.25">
      <c r="B26956" s="151"/>
      <c r="M26956" s="160"/>
    </row>
    <row r="26957" spans="2:13" x14ac:dyDescent="0.25">
      <c r="B26957" s="151"/>
      <c r="M26957" s="160"/>
    </row>
    <row r="26958" spans="2:13" x14ac:dyDescent="0.25">
      <c r="B26958" s="151"/>
      <c r="M26958" s="160"/>
    </row>
    <row r="26959" spans="2:13" x14ac:dyDescent="0.25">
      <c r="B26959" s="151"/>
      <c r="M26959" s="160"/>
    </row>
    <row r="26960" spans="2:13" x14ac:dyDescent="0.25">
      <c r="B26960" s="151"/>
      <c r="M26960" s="160"/>
    </row>
    <row r="26961" spans="2:13" x14ac:dyDescent="0.25">
      <c r="B26961" s="151"/>
      <c r="M26961" s="160"/>
    </row>
    <row r="26962" spans="2:13" x14ac:dyDescent="0.25">
      <c r="B26962" s="151"/>
      <c r="M26962" s="160"/>
    </row>
    <row r="26963" spans="2:13" x14ac:dyDescent="0.25">
      <c r="B26963" s="151"/>
      <c r="M26963" s="160"/>
    </row>
    <row r="26964" spans="2:13" x14ac:dyDescent="0.25">
      <c r="B26964" s="151"/>
      <c r="M26964" s="160"/>
    </row>
    <row r="26965" spans="2:13" x14ac:dyDescent="0.25">
      <c r="B26965" s="151"/>
      <c r="M26965" s="160"/>
    </row>
    <row r="26966" spans="2:13" x14ac:dyDescent="0.25">
      <c r="B26966" s="151"/>
      <c r="M26966" s="160"/>
    </row>
    <row r="26967" spans="2:13" x14ac:dyDescent="0.25">
      <c r="B26967" s="151"/>
      <c r="M26967" s="160"/>
    </row>
    <row r="26968" spans="2:13" x14ac:dyDescent="0.25">
      <c r="B26968" s="151"/>
      <c r="M26968" s="160"/>
    </row>
    <row r="26969" spans="2:13" x14ac:dyDescent="0.25">
      <c r="B26969" s="151"/>
      <c r="M26969" s="160"/>
    </row>
    <row r="26970" spans="2:13" x14ac:dyDescent="0.25">
      <c r="B26970" s="151"/>
      <c r="M26970" s="160"/>
    </row>
    <row r="26971" spans="2:13" x14ac:dyDescent="0.25">
      <c r="B26971" s="151"/>
      <c r="M26971" s="160"/>
    </row>
    <row r="26972" spans="2:13" x14ac:dyDescent="0.25">
      <c r="B26972" s="151"/>
      <c r="M26972" s="160"/>
    </row>
    <row r="26973" spans="2:13" x14ac:dyDescent="0.25">
      <c r="B26973" s="151"/>
      <c r="M26973" s="160"/>
    </row>
    <row r="26974" spans="2:13" x14ac:dyDescent="0.25">
      <c r="B26974" s="151"/>
      <c r="M26974" s="160"/>
    </row>
    <row r="26975" spans="2:13" x14ac:dyDescent="0.25">
      <c r="B26975" s="151"/>
      <c r="M26975" s="160"/>
    </row>
    <row r="26976" spans="2:13" x14ac:dyDescent="0.25">
      <c r="B26976" s="151"/>
      <c r="M26976" s="160"/>
    </row>
    <row r="26977" spans="2:13" x14ac:dyDescent="0.25">
      <c r="B26977" s="151"/>
      <c r="M26977" s="160"/>
    </row>
    <row r="26978" spans="2:13" x14ac:dyDescent="0.25">
      <c r="B26978" s="151"/>
      <c r="M26978" s="160"/>
    </row>
    <row r="26979" spans="2:13" x14ac:dyDescent="0.25">
      <c r="B26979" s="151"/>
      <c r="M26979" s="160"/>
    </row>
    <row r="26980" spans="2:13" x14ac:dyDescent="0.25">
      <c r="B26980" s="151"/>
      <c r="M26980" s="160"/>
    </row>
    <row r="26981" spans="2:13" x14ac:dyDescent="0.25">
      <c r="B26981" s="151"/>
      <c r="M26981" s="160"/>
    </row>
    <row r="26982" spans="2:13" x14ac:dyDescent="0.25">
      <c r="B26982" s="151"/>
      <c r="M26982" s="160"/>
    </row>
    <row r="26983" spans="2:13" x14ac:dyDescent="0.25">
      <c r="B26983" s="151"/>
      <c r="M26983" s="160"/>
    </row>
    <row r="26984" spans="2:13" x14ac:dyDescent="0.25">
      <c r="B26984" s="151"/>
      <c r="M26984" s="160"/>
    </row>
    <row r="26985" spans="2:13" x14ac:dyDescent="0.25">
      <c r="B26985" s="151"/>
      <c r="M26985" s="160"/>
    </row>
    <row r="26986" spans="2:13" x14ac:dyDescent="0.25">
      <c r="B26986" s="151"/>
      <c r="M26986" s="160"/>
    </row>
    <row r="26987" spans="2:13" x14ac:dyDescent="0.25">
      <c r="B26987" s="151"/>
      <c r="M26987" s="160"/>
    </row>
    <row r="26988" spans="2:13" x14ac:dyDescent="0.25">
      <c r="B26988" s="151"/>
      <c r="M26988" s="160"/>
    </row>
    <row r="26989" spans="2:13" x14ac:dyDescent="0.25">
      <c r="B26989" s="151"/>
      <c r="M26989" s="160"/>
    </row>
    <row r="26990" spans="2:13" x14ac:dyDescent="0.25">
      <c r="B26990" s="151"/>
      <c r="M26990" s="160"/>
    </row>
    <row r="26991" spans="2:13" x14ac:dyDescent="0.25">
      <c r="B26991" s="151"/>
      <c r="M26991" s="160"/>
    </row>
    <row r="26992" spans="2:13" x14ac:dyDescent="0.25">
      <c r="B26992" s="151"/>
      <c r="M26992" s="160"/>
    </row>
    <row r="26993" spans="2:13" x14ac:dyDescent="0.25">
      <c r="B26993" s="151"/>
      <c r="M26993" s="160"/>
    </row>
    <row r="26994" spans="2:13" x14ac:dyDescent="0.25">
      <c r="B26994" s="151"/>
      <c r="M26994" s="160"/>
    </row>
    <row r="26995" spans="2:13" x14ac:dyDescent="0.25">
      <c r="B26995" s="151"/>
      <c r="M26995" s="160"/>
    </row>
    <row r="26996" spans="2:13" x14ac:dyDescent="0.25">
      <c r="B26996" s="151"/>
      <c r="M26996" s="160"/>
    </row>
    <row r="26997" spans="2:13" x14ac:dyDescent="0.25">
      <c r="B26997" s="151"/>
      <c r="M26997" s="160"/>
    </row>
    <row r="26998" spans="2:13" x14ac:dyDescent="0.25">
      <c r="B26998" s="151"/>
      <c r="M26998" s="160"/>
    </row>
    <row r="26999" spans="2:13" x14ac:dyDescent="0.25">
      <c r="B26999" s="151"/>
      <c r="M26999" s="160"/>
    </row>
    <row r="27000" spans="2:13" x14ac:dyDescent="0.25">
      <c r="B27000" s="151"/>
      <c r="M27000" s="160"/>
    </row>
    <row r="27001" spans="2:13" x14ac:dyDescent="0.25">
      <c r="B27001" s="151"/>
      <c r="M27001" s="160"/>
    </row>
    <row r="27002" spans="2:13" x14ac:dyDescent="0.25">
      <c r="B27002" s="151"/>
      <c r="M27002" s="160"/>
    </row>
    <row r="27003" spans="2:13" x14ac:dyDescent="0.25">
      <c r="B27003" s="151"/>
      <c r="M27003" s="160"/>
    </row>
    <row r="27004" spans="2:13" x14ac:dyDescent="0.25">
      <c r="B27004" s="151"/>
      <c r="M27004" s="160"/>
    </row>
    <row r="27005" spans="2:13" x14ac:dyDescent="0.25">
      <c r="B27005" s="151"/>
      <c r="M27005" s="160"/>
    </row>
    <row r="27006" spans="2:13" x14ac:dyDescent="0.25">
      <c r="B27006" s="151"/>
      <c r="M27006" s="160"/>
    </row>
    <row r="27007" spans="2:13" x14ac:dyDescent="0.25">
      <c r="B27007" s="151"/>
      <c r="M27007" s="160"/>
    </row>
    <row r="27008" spans="2:13" x14ac:dyDescent="0.25">
      <c r="B27008" s="151"/>
      <c r="M27008" s="160"/>
    </row>
    <row r="27009" spans="2:13" x14ac:dyDescent="0.25">
      <c r="B27009" s="151"/>
      <c r="M27009" s="160"/>
    </row>
    <row r="27010" spans="2:13" x14ac:dyDescent="0.25">
      <c r="B27010" s="151"/>
      <c r="M27010" s="160"/>
    </row>
    <row r="27011" spans="2:13" x14ac:dyDescent="0.25">
      <c r="B27011" s="151"/>
      <c r="M27011" s="160"/>
    </row>
    <row r="27012" spans="2:13" x14ac:dyDescent="0.25">
      <c r="B27012" s="151"/>
      <c r="M27012" s="160"/>
    </row>
    <row r="27013" spans="2:13" x14ac:dyDescent="0.25">
      <c r="B27013" s="151"/>
      <c r="M27013" s="160"/>
    </row>
    <row r="27014" spans="2:13" x14ac:dyDescent="0.25">
      <c r="B27014" s="151"/>
      <c r="M27014" s="160"/>
    </row>
    <row r="27015" spans="2:13" x14ac:dyDescent="0.25">
      <c r="B27015" s="151"/>
      <c r="M27015" s="160"/>
    </row>
    <row r="27016" spans="2:13" x14ac:dyDescent="0.25">
      <c r="B27016" s="151"/>
      <c r="M27016" s="160"/>
    </row>
    <row r="27017" spans="2:13" x14ac:dyDescent="0.25">
      <c r="B27017" s="151"/>
      <c r="M27017" s="160"/>
    </row>
    <row r="27018" spans="2:13" x14ac:dyDescent="0.25">
      <c r="B27018" s="151"/>
      <c r="M27018" s="160"/>
    </row>
    <row r="27019" spans="2:13" x14ac:dyDescent="0.25">
      <c r="B27019" s="151"/>
      <c r="M27019" s="160"/>
    </row>
    <row r="27020" spans="2:13" x14ac:dyDescent="0.25">
      <c r="B27020" s="151"/>
      <c r="M27020" s="160"/>
    </row>
    <row r="27021" spans="2:13" x14ac:dyDescent="0.25">
      <c r="B27021" s="151"/>
      <c r="M27021" s="160"/>
    </row>
    <row r="27022" spans="2:13" x14ac:dyDescent="0.25">
      <c r="B27022" s="151"/>
      <c r="M27022" s="160"/>
    </row>
    <row r="27023" spans="2:13" x14ac:dyDescent="0.25">
      <c r="B27023" s="151"/>
      <c r="M27023" s="160"/>
    </row>
    <row r="27024" spans="2:13" x14ac:dyDescent="0.25">
      <c r="B27024" s="151"/>
      <c r="M27024" s="160"/>
    </row>
    <row r="27025" spans="2:13" x14ac:dyDescent="0.25">
      <c r="B27025" s="151"/>
      <c r="M27025" s="160"/>
    </row>
    <row r="27026" spans="2:13" x14ac:dyDescent="0.25">
      <c r="B27026" s="151"/>
      <c r="M27026" s="160"/>
    </row>
    <row r="27027" spans="2:13" x14ac:dyDescent="0.25">
      <c r="B27027" s="151"/>
      <c r="M27027" s="160"/>
    </row>
    <row r="27028" spans="2:13" x14ac:dyDescent="0.25">
      <c r="B27028" s="151"/>
      <c r="M27028" s="160"/>
    </row>
    <row r="27029" spans="2:13" x14ac:dyDescent="0.25">
      <c r="B27029" s="151"/>
      <c r="M27029" s="160"/>
    </row>
    <row r="27030" spans="2:13" x14ac:dyDescent="0.25">
      <c r="B27030" s="151"/>
      <c r="M27030" s="160"/>
    </row>
    <row r="27031" spans="2:13" x14ac:dyDescent="0.25">
      <c r="B27031" s="151"/>
      <c r="M27031" s="160"/>
    </row>
    <row r="27032" spans="2:13" x14ac:dyDescent="0.25">
      <c r="B27032" s="151"/>
      <c r="M27032" s="160"/>
    </row>
    <row r="27033" spans="2:13" x14ac:dyDescent="0.25">
      <c r="B27033" s="151"/>
      <c r="M27033" s="160"/>
    </row>
    <row r="27034" spans="2:13" x14ac:dyDescent="0.25">
      <c r="B27034" s="151"/>
      <c r="M27034" s="160"/>
    </row>
    <row r="27035" spans="2:13" x14ac:dyDescent="0.25">
      <c r="B27035" s="151"/>
      <c r="M27035" s="160"/>
    </row>
    <row r="27036" spans="2:13" x14ac:dyDescent="0.25">
      <c r="B27036" s="151"/>
      <c r="M27036" s="160"/>
    </row>
    <row r="27037" spans="2:13" x14ac:dyDescent="0.25">
      <c r="B27037" s="151"/>
      <c r="M27037" s="160"/>
    </row>
    <row r="27038" spans="2:13" x14ac:dyDescent="0.25">
      <c r="B27038" s="151"/>
      <c r="M27038" s="160"/>
    </row>
    <row r="27039" spans="2:13" x14ac:dyDescent="0.25">
      <c r="B27039" s="151"/>
      <c r="M27039" s="160"/>
    </row>
    <row r="27040" spans="2:13" x14ac:dyDescent="0.25">
      <c r="B27040" s="151"/>
      <c r="M27040" s="160"/>
    </row>
    <row r="27041" spans="2:13" x14ac:dyDescent="0.25">
      <c r="B27041" s="151"/>
      <c r="M27041" s="160"/>
    </row>
    <row r="27042" spans="2:13" x14ac:dyDescent="0.25">
      <c r="B27042" s="151"/>
      <c r="M27042" s="160"/>
    </row>
    <row r="27043" spans="2:13" x14ac:dyDescent="0.25">
      <c r="B27043" s="151"/>
      <c r="M27043" s="160"/>
    </row>
    <row r="27044" spans="2:13" x14ac:dyDescent="0.25">
      <c r="B27044" s="151"/>
      <c r="M27044" s="160"/>
    </row>
    <row r="27045" spans="2:13" x14ac:dyDescent="0.25">
      <c r="B27045" s="151"/>
      <c r="M27045" s="160"/>
    </row>
    <row r="27046" spans="2:13" x14ac:dyDescent="0.25">
      <c r="B27046" s="151"/>
      <c r="M27046" s="160"/>
    </row>
    <row r="27047" spans="2:13" x14ac:dyDescent="0.25">
      <c r="B27047" s="151"/>
      <c r="M27047" s="160"/>
    </row>
    <row r="27048" spans="2:13" x14ac:dyDescent="0.25">
      <c r="B27048" s="151"/>
      <c r="M27048" s="160"/>
    </row>
    <row r="27049" spans="2:13" x14ac:dyDescent="0.25">
      <c r="B27049" s="151"/>
      <c r="M27049" s="160"/>
    </row>
    <row r="27050" spans="2:13" x14ac:dyDescent="0.25">
      <c r="B27050" s="151"/>
      <c r="M27050" s="160"/>
    </row>
    <row r="27051" spans="2:13" x14ac:dyDescent="0.25">
      <c r="B27051" s="151"/>
      <c r="M27051" s="160"/>
    </row>
    <row r="27052" spans="2:13" x14ac:dyDescent="0.25">
      <c r="B27052" s="151"/>
      <c r="M27052" s="160"/>
    </row>
    <row r="27053" spans="2:13" x14ac:dyDescent="0.25">
      <c r="B27053" s="151"/>
      <c r="M27053" s="160"/>
    </row>
    <row r="27054" spans="2:13" x14ac:dyDescent="0.25">
      <c r="B27054" s="151"/>
      <c r="M27054" s="160"/>
    </row>
    <row r="27055" spans="2:13" x14ac:dyDescent="0.25">
      <c r="B27055" s="151"/>
      <c r="M27055" s="160"/>
    </row>
    <row r="27056" spans="2:13" x14ac:dyDescent="0.25">
      <c r="B27056" s="151"/>
      <c r="M27056" s="160"/>
    </row>
    <row r="27057" spans="2:13" x14ac:dyDescent="0.25">
      <c r="B27057" s="151"/>
      <c r="M27057" s="160"/>
    </row>
    <row r="27058" spans="2:13" x14ac:dyDescent="0.25">
      <c r="B27058" s="151"/>
      <c r="M27058" s="160"/>
    </row>
    <row r="27059" spans="2:13" x14ac:dyDescent="0.25">
      <c r="B27059" s="151"/>
      <c r="M27059" s="160"/>
    </row>
    <row r="27060" spans="2:13" x14ac:dyDescent="0.25">
      <c r="B27060" s="151"/>
      <c r="M27060" s="160"/>
    </row>
    <row r="27061" spans="2:13" x14ac:dyDescent="0.25">
      <c r="B27061" s="151"/>
      <c r="M27061" s="160"/>
    </row>
    <row r="27062" spans="2:13" x14ac:dyDescent="0.25">
      <c r="B27062" s="151"/>
      <c r="M27062" s="160"/>
    </row>
    <row r="27063" spans="2:13" x14ac:dyDescent="0.25">
      <c r="B27063" s="151"/>
      <c r="M27063" s="160"/>
    </row>
    <row r="27064" spans="2:13" x14ac:dyDescent="0.25">
      <c r="B27064" s="151"/>
      <c r="M27064" s="160"/>
    </row>
    <row r="27065" spans="2:13" x14ac:dyDescent="0.25">
      <c r="B27065" s="151"/>
      <c r="M27065" s="160"/>
    </row>
    <row r="27066" spans="2:13" x14ac:dyDescent="0.25">
      <c r="B27066" s="151"/>
      <c r="M27066" s="160"/>
    </row>
    <row r="27067" spans="2:13" x14ac:dyDescent="0.25">
      <c r="B27067" s="151"/>
      <c r="M27067" s="160"/>
    </row>
    <row r="27068" spans="2:13" x14ac:dyDescent="0.25">
      <c r="B27068" s="151"/>
      <c r="M27068" s="160"/>
    </row>
    <row r="27069" spans="2:13" x14ac:dyDescent="0.25">
      <c r="B27069" s="151"/>
      <c r="M27069" s="160"/>
    </row>
    <row r="27070" spans="2:13" x14ac:dyDescent="0.25">
      <c r="B27070" s="151"/>
      <c r="M27070" s="160"/>
    </row>
    <row r="27071" spans="2:13" x14ac:dyDescent="0.25">
      <c r="B27071" s="151"/>
      <c r="M27071" s="160"/>
    </row>
    <row r="27072" spans="2:13" x14ac:dyDescent="0.25">
      <c r="B27072" s="151"/>
      <c r="M27072" s="160"/>
    </row>
    <row r="27073" spans="2:13" x14ac:dyDescent="0.25">
      <c r="B27073" s="151"/>
      <c r="M27073" s="160"/>
    </row>
    <row r="27074" spans="2:13" x14ac:dyDescent="0.25">
      <c r="B27074" s="151"/>
      <c r="M27074" s="160"/>
    </row>
    <row r="27075" spans="2:13" x14ac:dyDescent="0.25">
      <c r="B27075" s="151"/>
      <c r="M27075" s="160"/>
    </row>
    <row r="27076" spans="2:13" x14ac:dyDescent="0.25">
      <c r="B27076" s="151"/>
      <c r="M27076" s="160"/>
    </row>
    <row r="27077" spans="2:13" x14ac:dyDescent="0.25">
      <c r="B27077" s="151"/>
      <c r="M27077" s="160"/>
    </row>
    <row r="27078" spans="2:13" x14ac:dyDescent="0.25">
      <c r="B27078" s="151"/>
      <c r="M27078" s="160"/>
    </row>
    <row r="27079" spans="2:13" x14ac:dyDescent="0.25">
      <c r="B27079" s="151"/>
      <c r="M27079" s="160"/>
    </row>
    <row r="27080" spans="2:13" x14ac:dyDescent="0.25">
      <c r="B27080" s="151"/>
      <c r="M27080" s="160"/>
    </row>
    <row r="27081" spans="2:13" x14ac:dyDescent="0.25">
      <c r="B27081" s="151"/>
      <c r="M27081" s="160"/>
    </row>
    <row r="27082" spans="2:13" x14ac:dyDescent="0.25">
      <c r="B27082" s="151"/>
      <c r="M27082" s="160"/>
    </row>
    <row r="27083" spans="2:13" x14ac:dyDescent="0.25">
      <c r="B27083" s="151"/>
      <c r="M27083" s="160"/>
    </row>
    <row r="27084" spans="2:13" x14ac:dyDescent="0.25">
      <c r="B27084" s="151"/>
      <c r="M27084" s="160"/>
    </row>
    <row r="27085" spans="2:13" x14ac:dyDescent="0.25">
      <c r="B27085" s="151"/>
      <c r="M27085" s="160"/>
    </row>
    <row r="27086" spans="2:13" x14ac:dyDescent="0.25">
      <c r="B27086" s="151"/>
      <c r="M27086" s="160"/>
    </row>
    <row r="27087" spans="2:13" x14ac:dyDescent="0.25">
      <c r="B27087" s="151"/>
      <c r="M27087" s="160"/>
    </row>
    <row r="27088" spans="2:13" x14ac:dyDescent="0.25">
      <c r="B27088" s="151"/>
      <c r="M27088" s="160"/>
    </row>
    <row r="27089" spans="2:13" x14ac:dyDescent="0.25">
      <c r="B27089" s="151"/>
      <c r="M27089" s="160"/>
    </row>
    <row r="27090" spans="2:13" x14ac:dyDescent="0.25">
      <c r="B27090" s="151"/>
      <c r="M27090" s="160"/>
    </row>
    <row r="27091" spans="2:13" x14ac:dyDescent="0.25">
      <c r="B27091" s="151"/>
      <c r="M27091" s="160"/>
    </row>
    <row r="27092" spans="2:13" x14ac:dyDescent="0.25">
      <c r="B27092" s="151"/>
      <c r="M27092" s="160"/>
    </row>
    <row r="27093" spans="2:13" x14ac:dyDescent="0.25">
      <c r="B27093" s="151"/>
      <c r="M27093" s="160"/>
    </row>
    <row r="27094" spans="2:13" x14ac:dyDescent="0.25">
      <c r="B27094" s="151"/>
      <c r="M27094" s="160"/>
    </row>
    <row r="27095" spans="2:13" x14ac:dyDescent="0.25">
      <c r="B27095" s="151"/>
      <c r="M27095" s="160"/>
    </row>
    <row r="27096" spans="2:13" x14ac:dyDescent="0.25">
      <c r="B27096" s="151"/>
      <c r="M27096" s="160"/>
    </row>
    <row r="27097" spans="2:13" x14ac:dyDescent="0.25">
      <c r="B27097" s="151"/>
      <c r="M27097" s="160"/>
    </row>
    <row r="27098" spans="2:13" x14ac:dyDescent="0.25">
      <c r="B27098" s="151"/>
      <c r="M27098" s="160"/>
    </row>
    <row r="27099" spans="2:13" x14ac:dyDescent="0.25">
      <c r="B27099" s="151"/>
      <c r="M27099" s="160"/>
    </row>
    <row r="27100" spans="2:13" x14ac:dyDescent="0.25">
      <c r="B27100" s="151"/>
      <c r="M27100" s="160"/>
    </row>
    <row r="27101" spans="2:13" x14ac:dyDescent="0.25">
      <c r="B27101" s="151"/>
      <c r="M27101" s="160"/>
    </row>
    <row r="27102" spans="2:13" x14ac:dyDescent="0.25">
      <c r="B27102" s="151"/>
      <c r="M27102" s="160"/>
    </row>
    <row r="27103" spans="2:13" x14ac:dyDescent="0.25">
      <c r="B27103" s="151"/>
      <c r="M27103" s="160"/>
    </row>
    <row r="27104" spans="2:13" x14ac:dyDescent="0.25">
      <c r="B27104" s="151"/>
      <c r="M27104" s="160"/>
    </row>
    <row r="27105" spans="2:13" x14ac:dyDescent="0.25">
      <c r="B27105" s="151"/>
      <c r="M27105" s="160"/>
    </row>
    <row r="27106" spans="2:13" x14ac:dyDescent="0.25">
      <c r="B27106" s="151"/>
      <c r="M27106" s="160"/>
    </row>
    <row r="27107" spans="2:13" x14ac:dyDescent="0.25">
      <c r="B27107" s="151"/>
      <c r="M27107" s="160"/>
    </row>
    <row r="27108" spans="2:13" x14ac:dyDescent="0.25">
      <c r="B27108" s="151"/>
      <c r="M27108" s="160"/>
    </row>
    <row r="27109" spans="2:13" x14ac:dyDescent="0.25">
      <c r="B27109" s="151"/>
      <c r="M27109" s="160"/>
    </row>
    <row r="27110" spans="2:13" x14ac:dyDescent="0.25">
      <c r="B27110" s="151"/>
      <c r="M27110" s="160"/>
    </row>
    <row r="27111" spans="2:13" x14ac:dyDescent="0.25">
      <c r="B27111" s="151"/>
      <c r="M27111" s="160"/>
    </row>
    <row r="27112" spans="2:13" x14ac:dyDescent="0.25">
      <c r="B27112" s="151"/>
      <c r="M27112" s="160"/>
    </row>
    <row r="27113" spans="2:13" x14ac:dyDescent="0.25">
      <c r="B27113" s="151"/>
      <c r="M27113" s="160"/>
    </row>
    <row r="27114" spans="2:13" x14ac:dyDescent="0.25">
      <c r="B27114" s="151"/>
      <c r="M27114" s="160"/>
    </row>
    <row r="27115" spans="2:13" x14ac:dyDescent="0.25">
      <c r="B27115" s="151"/>
      <c r="M27115" s="160"/>
    </row>
    <row r="27116" spans="2:13" x14ac:dyDescent="0.25">
      <c r="B27116" s="151"/>
      <c r="M27116" s="160"/>
    </row>
    <row r="27117" spans="2:13" x14ac:dyDescent="0.25">
      <c r="B27117" s="151"/>
      <c r="M27117" s="160"/>
    </row>
    <row r="27118" spans="2:13" x14ac:dyDescent="0.25">
      <c r="B27118" s="151"/>
      <c r="M27118" s="160"/>
    </row>
    <row r="27119" spans="2:13" x14ac:dyDescent="0.25">
      <c r="B27119" s="151"/>
      <c r="M27119" s="160"/>
    </row>
    <row r="27120" spans="2:13" x14ac:dyDescent="0.25">
      <c r="B27120" s="151"/>
      <c r="M27120" s="160"/>
    </row>
    <row r="27121" spans="2:13" x14ac:dyDescent="0.25">
      <c r="B27121" s="151"/>
      <c r="M27121" s="160"/>
    </row>
    <row r="27122" spans="2:13" x14ac:dyDescent="0.25">
      <c r="B27122" s="151"/>
      <c r="M27122" s="160"/>
    </row>
    <row r="27123" spans="2:13" x14ac:dyDescent="0.25">
      <c r="B27123" s="151"/>
      <c r="M27123" s="160"/>
    </row>
    <row r="27124" spans="2:13" x14ac:dyDescent="0.25">
      <c r="B27124" s="151"/>
      <c r="M27124" s="160"/>
    </row>
    <row r="27125" spans="2:13" x14ac:dyDescent="0.25">
      <c r="B27125" s="151"/>
      <c r="M27125" s="160"/>
    </row>
    <row r="27126" spans="2:13" x14ac:dyDescent="0.25">
      <c r="B27126" s="151"/>
      <c r="M27126" s="160"/>
    </row>
    <row r="27127" spans="2:13" x14ac:dyDescent="0.25">
      <c r="B27127" s="151"/>
      <c r="M27127" s="160"/>
    </row>
    <row r="27128" spans="2:13" x14ac:dyDescent="0.25">
      <c r="B27128" s="151"/>
      <c r="M27128" s="160"/>
    </row>
    <row r="27129" spans="2:13" x14ac:dyDescent="0.25">
      <c r="B27129" s="151"/>
      <c r="M27129" s="160"/>
    </row>
    <row r="27130" spans="2:13" x14ac:dyDescent="0.25">
      <c r="B27130" s="151"/>
      <c r="M27130" s="160"/>
    </row>
    <row r="27131" spans="2:13" x14ac:dyDescent="0.25">
      <c r="B27131" s="151"/>
      <c r="M27131" s="160"/>
    </row>
    <row r="27132" spans="2:13" x14ac:dyDescent="0.25">
      <c r="B27132" s="151"/>
      <c r="M27132" s="160"/>
    </row>
    <row r="27133" spans="2:13" x14ac:dyDescent="0.25">
      <c r="B27133" s="151"/>
      <c r="M27133" s="160"/>
    </row>
    <row r="27134" spans="2:13" x14ac:dyDescent="0.25">
      <c r="B27134" s="151"/>
      <c r="M27134" s="160"/>
    </row>
    <row r="27135" spans="2:13" x14ac:dyDescent="0.25">
      <c r="B27135" s="151"/>
      <c r="M27135" s="160"/>
    </row>
    <row r="27136" spans="2:13" x14ac:dyDescent="0.25">
      <c r="B27136" s="151"/>
      <c r="M27136" s="160"/>
    </row>
    <row r="27137" spans="2:13" x14ac:dyDescent="0.25">
      <c r="B27137" s="151"/>
      <c r="M27137" s="160"/>
    </row>
    <row r="27138" spans="2:13" x14ac:dyDescent="0.25">
      <c r="B27138" s="151"/>
      <c r="M27138" s="160"/>
    </row>
    <row r="27139" spans="2:13" x14ac:dyDescent="0.25">
      <c r="B27139" s="151"/>
      <c r="M27139" s="160"/>
    </row>
    <row r="27140" spans="2:13" x14ac:dyDescent="0.25">
      <c r="B27140" s="151"/>
      <c r="M27140" s="160"/>
    </row>
    <row r="27141" spans="2:13" x14ac:dyDescent="0.25">
      <c r="B27141" s="151"/>
      <c r="M27141" s="160"/>
    </row>
    <row r="27142" spans="2:13" x14ac:dyDescent="0.25">
      <c r="B27142" s="151"/>
      <c r="M27142" s="160"/>
    </row>
    <row r="27143" spans="2:13" x14ac:dyDescent="0.25">
      <c r="B27143" s="151"/>
      <c r="M27143" s="160"/>
    </row>
    <row r="27144" spans="2:13" x14ac:dyDescent="0.25">
      <c r="B27144" s="151"/>
      <c r="M27144" s="160"/>
    </row>
    <row r="27145" spans="2:13" x14ac:dyDescent="0.25">
      <c r="B27145" s="151"/>
      <c r="M27145" s="160"/>
    </row>
    <row r="27146" spans="2:13" x14ac:dyDescent="0.25">
      <c r="B27146" s="151"/>
      <c r="M27146" s="160"/>
    </row>
    <row r="27147" spans="2:13" x14ac:dyDescent="0.25">
      <c r="B27147" s="151"/>
      <c r="M27147" s="160"/>
    </row>
    <row r="27148" spans="2:13" x14ac:dyDescent="0.25">
      <c r="B27148" s="151"/>
      <c r="M27148" s="160"/>
    </row>
    <row r="27149" spans="2:13" x14ac:dyDescent="0.25">
      <c r="B27149" s="151"/>
      <c r="M27149" s="160"/>
    </row>
    <row r="27150" spans="2:13" x14ac:dyDescent="0.25">
      <c r="B27150" s="151"/>
      <c r="M27150" s="160"/>
    </row>
    <row r="27151" spans="2:13" x14ac:dyDescent="0.25">
      <c r="B27151" s="151"/>
      <c r="M27151" s="160"/>
    </row>
    <row r="27152" spans="2:13" x14ac:dyDescent="0.25">
      <c r="B27152" s="151"/>
      <c r="M27152" s="160"/>
    </row>
    <row r="27153" spans="2:13" x14ac:dyDescent="0.25">
      <c r="B27153" s="151"/>
      <c r="M27153" s="160"/>
    </row>
    <row r="27154" spans="2:13" x14ac:dyDescent="0.25">
      <c r="B27154" s="151"/>
      <c r="M27154" s="160"/>
    </row>
    <row r="27155" spans="2:13" x14ac:dyDescent="0.25">
      <c r="B27155" s="151"/>
      <c r="M27155" s="160"/>
    </row>
    <row r="27156" spans="2:13" x14ac:dyDescent="0.25">
      <c r="B27156" s="151"/>
      <c r="M27156" s="160"/>
    </row>
    <row r="27157" spans="2:13" x14ac:dyDescent="0.25">
      <c r="B27157" s="151"/>
      <c r="M27157" s="160"/>
    </row>
    <row r="27158" spans="2:13" x14ac:dyDescent="0.25">
      <c r="B27158" s="151"/>
      <c r="M27158" s="160"/>
    </row>
    <row r="27159" spans="2:13" x14ac:dyDescent="0.25">
      <c r="B27159" s="151"/>
      <c r="M27159" s="160"/>
    </row>
    <row r="27160" spans="2:13" x14ac:dyDescent="0.25">
      <c r="B27160" s="151"/>
      <c r="M27160" s="160"/>
    </row>
    <row r="27161" spans="2:13" x14ac:dyDescent="0.25">
      <c r="B27161" s="151"/>
      <c r="M27161" s="160"/>
    </row>
    <row r="27162" spans="2:13" x14ac:dyDescent="0.25">
      <c r="B27162" s="151"/>
      <c r="M27162" s="160"/>
    </row>
    <row r="27163" spans="2:13" x14ac:dyDescent="0.25">
      <c r="B27163" s="151"/>
      <c r="M27163" s="160"/>
    </row>
    <row r="27164" spans="2:13" x14ac:dyDescent="0.25">
      <c r="B27164" s="151"/>
      <c r="M27164" s="160"/>
    </row>
    <row r="27165" spans="2:13" x14ac:dyDescent="0.25">
      <c r="B27165" s="151"/>
      <c r="M27165" s="160"/>
    </row>
    <row r="27166" spans="2:13" x14ac:dyDescent="0.25">
      <c r="B27166" s="151"/>
      <c r="M27166" s="160"/>
    </row>
    <row r="27167" spans="2:13" x14ac:dyDescent="0.25">
      <c r="B27167" s="151"/>
      <c r="M27167" s="160"/>
    </row>
    <row r="27168" spans="2:13" x14ac:dyDescent="0.25">
      <c r="B27168" s="151"/>
      <c r="M27168" s="160"/>
    </row>
    <row r="27169" spans="2:13" x14ac:dyDescent="0.25">
      <c r="B27169" s="151"/>
      <c r="M27169" s="160"/>
    </row>
    <row r="27170" spans="2:13" x14ac:dyDescent="0.25">
      <c r="B27170" s="151"/>
      <c r="M27170" s="160"/>
    </row>
    <row r="27171" spans="2:13" x14ac:dyDescent="0.25">
      <c r="B27171" s="151"/>
      <c r="M27171" s="160"/>
    </row>
    <row r="27172" spans="2:13" x14ac:dyDescent="0.25">
      <c r="B27172" s="151"/>
      <c r="M27172" s="160"/>
    </row>
    <row r="27173" spans="2:13" x14ac:dyDescent="0.25">
      <c r="B27173" s="151"/>
      <c r="M27173" s="160"/>
    </row>
    <row r="27174" spans="2:13" x14ac:dyDescent="0.25">
      <c r="B27174" s="151"/>
      <c r="M27174" s="160"/>
    </row>
    <row r="27175" spans="2:13" x14ac:dyDescent="0.25">
      <c r="B27175" s="151"/>
      <c r="M27175" s="160"/>
    </row>
    <row r="27176" spans="2:13" x14ac:dyDescent="0.25">
      <c r="B27176" s="151"/>
      <c r="M27176" s="160"/>
    </row>
    <row r="27177" spans="2:13" x14ac:dyDescent="0.25">
      <c r="B27177" s="151"/>
      <c r="M27177" s="160"/>
    </row>
    <row r="27178" spans="2:13" x14ac:dyDescent="0.25">
      <c r="B27178" s="151"/>
      <c r="M27178" s="160"/>
    </row>
    <row r="27179" spans="2:13" x14ac:dyDescent="0.25">
      <c r="B27179" s="151"/>
      <c r="M27179" s="160"/>
    </row>
    <row r="27180" spans="2:13" x14ac:dyDescent="0.25">
      <c r="B27180" s="151"/>
      <c r="M27180" s="160"/>
    </row>
    <row r="27181" spans="2:13" x14ac:dyDescent="0.25">
      <c r="B27181" s="151"/>
      <c r="M27181" s="160"/>
    </row>
    <row r="27182" spans="2:13" x14ac:dyDescent="0.25">
      <c r="B27182" s="151"/>
      <c r="M27182" s="160"/>
    </row>
    <row r="27183" spans="2:13" x14ac:dyDescent="0.25">
      <c r="B27183" s="151"/>
      <c r="M27183" s="160"/>
    </row>
    <row r="27184" spans="2:13" x14ac:dyDescent="0.25">
      <c r="B27184" s="151"/>
      <c r="M27184" s="160"/>
    </row>
    <row r="27185" spans="2:13" x14ac:dyDescent="0.25">
      <c r="B27185" s="151"/>
      <c r="M27185" s="160"/>
    </row>
    <row r="27186" spans="2:13" x14ac:dyDescent="0.25">
      <c r="B27186" s="151"/>
      <c r="M27186" s="160"/>
    </row>
    <row r="27187" spans="2:13" x14ac:dyDescent="0.25">
      <c r="B27187" s="151"/>
      <c r="M27187" s="160"/>
    </row>
    <row r="27188" spans="2:13" x14ac:dyDescent="0.25">
      <c r="B27188" s="151"/>
      <c r="M27188" s="160"/>
    </row>
    <row r="27189" spans="2:13" x14ac:dyDescent="0.25">
      <c r="B27189" s="151"/>
      <c r="M27189" s="160"/>
    </row>
    <row r="27190" spans="2:13" x14ac:dyDescent="0.25">
      <c r="B27190" s="151"/>
      <c r="M27190" s="160"/>
    </row>
    <row r="27191" spans="2:13" x14ac:dyDescent="0.25">
      <c r="B27191" s="151"/>
      <c r="M27191" s="160"/>
    </row>
    <row r="27192" spans="2:13" x14ac:dyDescent="0.25">
      <c r="B27192" s="151"/>
      <c r="M27192" s="160"/>
    </row>
    <row r="27193" spans="2:13" x14ac:dyDescent="0.25">
      <c r="B27193" s="151"/>
      <c r="M27193" s="160"/>
    </row>
    <row r="27194" spans="2:13" x14ac:dyDescent="0.25">
      <c r="B27194" s="151"/>
      <c r="M27194" s="160"/>
    </row>
    <row r="27195" spans="2:13" x14ac:dyDescent="0.25">
      <c r="B27195" s="151"/>
      <c r="M27195" s="160"/>
    </row>
    <row r="27196" spans="2:13" x14ac:dyDescent="0.25">
      <c r="B27196" s="151"/>
      <c r="M27196" s="160"/>
    </row>
    <row r="27197" spans="2:13" x14ac:dyDescent="0.25">
      <c r="B27197" s="151"/>
      <c r="M27197" s="160"/>
    </row>
    <row r="27198" spans="2:13" x14ac:dyDescent="0.25">
      <c r="B27198" s="151"/>
      <c r="M27198" s="160"/>
    </row>
    <row r="27199" spans="2:13" x14ac:dyDescent="0.25">
      <c r="B27199" s="151"/>
      <c r="M27199" s="160"/>
    </row>
    <row r="27200" spans="2:13" x14ac:dyDescent="0.25">
      <c r="B27200" s="151"/>
      <c r="M27200" s="160"/>
    </row>
    <row r="27201" spans="2:13" x14ac:dyDescent="0.25">
      <c r="B27201" s="151"/>
      <c r="M27201" s="160"/>
    </row>
    <row r="27202" spans="2:13" x14ac:dyDescent="0.25">
      <c r="B27202" s="151"/>
      <c r="M27202" s="160"/>
    </row>
    <row r="27203" spans="2:13" x14ac:dyDescent="0.25">
      <c r="B27203" s="151"/>
      <c r="M27203" s="160"/>
    </row>
    <row r="27204" spans="2:13" x14ac:dyDescent="0.25">
      <c r="B27204" s="151"/>
      <c r="M27204" s="160"/>
    </row>
    <row r="27205" spans="2:13" x14ac:dyDescent="0.25">
      <c r="B27205" s="151"/>
      <c r="M27205" s="160"/>
    </row>
    <row r="27206" spans="2:13" x14ac:dyDescent="0.25">
      <c r="B27206" s="151"/>
      <c r="M27206" s="160"/>
    </row>
    <row r="27207" spans="2:13" x14ac:dyDescent="0.25">
      <c r="B27207" s="151"/>
      <c r="M27207" s="160"/>
    </row>
    <row r="27208" spans="2:13" x14ac:dyDescent="0.25">
      <c r="B27208" s="151"/>
      <c r="M27208" s="160"/>
    </row>
    <row r="27209" spans="2:13" x14ac:dyDescent="0.25">
      <c r="B27209" s="151"/>
      <c r="M27209" s="160"/>
    </row>
    <row r="27210" spans="2:13" x14ac:dyDescent="0.25">
      <c r="B27210" s="151"/>
      <c r="M27210" s="160"/>
    </row>
    <row r="27211" spans="2:13" x14ac:dyDescent="0.25">
      <c r="B27211" s="151"/>
      <c r="M27211" s="160"/>
    </row>
    <row r="27212" spans="2:13" x14ac:dyDescent="0.25">
      <c r="B27212" s="151"/>
      <c r="M27212" s="160"/>
    </row>
    <row r="27213" spans="2:13" x14ac:dyDescent="0.25">
      <c r="B27213" s="151"/>
      <c r="M27213" s="160"/>
    </row>
    <row r="27214" spans="2:13" x14ac:dyDescent="0.25">
      <c r="B27214" s="151"/>
      <c r="M27214" s="160"/>
    </row>
    <row r="27215" spans="2:13" x14ac:dyDescent="0.25">
      <c r="B27215" s="151"/>
      <c r="M27215" s="160"/>
    </row>
    <row r="27216" spans="2:13" x14ac:dyDescent="0.25">
      <c r="B27216" s="151"/>
      <c r="M27216" s="160"/>
    </row>
    <row r="27217" spans="2:13" x14ac:dyDescent="0.25">
      <c r="B27217" s="151"/>
      <c r="M27217" s="160"/>
    </row>
    <row r="27218" spans="2:13" x14ac:dyDescent="0.25">
      <c r="B27218" s="151"/>
      <c r="M27218" s="160"/>
    </row>
    <row r="27219" spans="2:13" x14ac:dyDescent="0.25">
      <c r="B27219" s="151"/>
      <c r="M27219" s="160"/>
    </row>
    <row r="27220" spans="2:13" x14ac:dyDescent="0.25">
      <c r="B27220" s="151"/>
      <c r="M27220" s="160"/>
    </row>
    <row r="27221" spans="2:13" x14ac:dyDescent="0.25">
      <c r="B27221" s="151"/>
      <c r="M27221" s="160"/>
    </row>
    <row r="27222" spans="2:13" x14ac:dyDescent="0.25">
      <c r="B27222" s="151"/>
      <c r="M27222" s="160"/>
    </row>
    <row r="27223" spans="2:13" x14ac:dyDescent="0.25">
      <c r="B27223" s="151"/>
      <c r="M27223" s="160"/>
    </row>
    <row r="27224" spans="2:13" x14ac:dyDescent="0.25">
      <c r="B27224" s="151"/>
      <c r="M27224" s="160"/>
    </row>
    <row r="27225" spans="2:13" x14ac:dyDescent="0.25">
      <c r="B27225" s="151"/>
      <c r="M27225" s="160"/>
    </row>
    <row r="27226" spans="2:13" x14ac:dyDescent="0.25">
      <c r="B27226" s="151"/>
      <c r="M27226" s="160"/>
    </row>
    <row r="27227" spans="2:13" x14ac:dyDescent="0.25">
      <c r="B27227" s="151"/>
      <c r="M27227" s="160"/>
    </row>
    <row r="27228" spans="2:13" x14ac:dyDescent="0.25">
      <c r="B27228" s="151"/>
      <c r="M27228" s="160"/>
    </row>
    <row r="27229" spans="2:13" x14ac:dyDescent="0.25">
      <c r="B27229" s="151"/>
      <c r="M27229" s="160"/>
    </row>
    <row r="27230" spans="2:13" x14ac:dyDescent="0.25">
      <c r="B27230" s="151"/>
      <c r="M27230" s="160"/>
    </row>
    <row r="27231" spans="2:13" x14ac:dyDescent="0.25">
      <c r="B27231" s="151"/>
      <c r="M27231" s="160"/>
    </row>
    <row r="27232" spans="2:13" x14ac:dyDescent="0.25">
      <c r="B27232" s="151"/>
      <c r="M27232" s="160"/>
    </row>
    <row r="27233" spans="2:13" x14ac:dyDescent="0.25">
      <c r="B27233" s="151"/>
      <c r="M27233" s="160"/>
    </row>
    <row r="27234" spans="2:13" x14ac:dyDescent="0.25">
      <c r="B27234" s="151"/>
      <c r="M27234" s="160"/>
    </row>
    <row r="27235" spans="2:13" x14ac:dyDescent="0.25">
      <c r="B27235" s="151"/>
      <c r="M27235" s="160"/>
    </row>
    <row r="27236" spans="2:13" x14ac:dyDescent="0.25">
      <c r="B27236" s="151"/>
      <c r="M27236" s="160"/>
    </row>
    <row r="27237" spans="2:13" x14ac:dyDescent="0.25">
      <c r="B27237" s="151"/>
      <c r="M27237" s="160"/>
    </row>
    <row r="27238" spans="2:13" x14ac:dyDescent="0.25">
      <c r="B27238" s="151"/>
      <c r="M27238" s="160"/>
    </row>
    <row r="27239" spans="2:13" x14ac:dyDescent="0.25">
      <c r="B27239" s="151"/>
      <c r="M27239" s="160"/>
    </row>
    <row r="27240" spans="2:13" x14ac:dyDescent="0.25">
      <c r="B27240" s="151"/>
      <c r="M27240" s="160"/>
    </row>
    <row r="27241" spans="2:13" x14ac:dyDescent="0.25">
      <c r="B27241" s="151"/>
      <c r="M27241" s="160"/>
    </row>
    <row r="27242" spans="2:13" x14ac:dyDescent="0.25">
      <c r="B27242" s="151"/>
      <c r="M27242" s="160"/>
    </row>
    <row r="27243" spans="2:13" x14ac:dyDescent="0.25">
      <c r="B27243" s="151"/>
      <c r="M27243" s="160"/>
    </row>
    <row r="27244" spans="2:13" x14ac:dyDescent="0.25">
      <c r="B27244" s="151"/>
      <c r="M27244" s="160"/>
    </row>
    <row r="27245" spans="2:13" x14ac:dyDescent="0.25">
      <c r="B27245" s="151"/>
      <c r="M27245" s="160"/>
    </row>
    <row r="27246" spans="2:13" x14ac:dyDescent="0.25">
      <c r="B27246" s="151"/>
      <c r="M27246" s="160"/>
    </row>
    <row r="27247" spans="2:13" x14ac:dyDescent="0.25">
      <c r="B27247" s="151"/>
      <c r="M27247" s="160"/>
    </row>
    <row r="27248" spans="2:13" x14ac:dyDescent="0.25">
      <c r="B27248" s="151"/>
      <c r="M27248" s="160"/>
    </row>
    <row r="27249" spans="2:13" x14ac:dyDescent="0.25">
      <c r="B27249" s="151"/>
      <c r="M27249" s="160"/>
    </row>
    <row r="27250" spans="2:13" x14ac:dyDescent="0.25">
      <c r="B27250" s="151"/>
      <c r="M27250" s="160"/>
    </row>
    <row r="27251" spans="2:13" x14ac:dyDescent="0.25">
      <c r="B27251" s="151"/>
      <c r="M27251" s="160"/>
    </row>
    <row r="27252" spans="2:13" x14ac:dyDescent="0.25">
      <c r="B27252" s="151"/>
      <c r="M27252" s="160"/>
    </row>
    <row r="27253" spans="2:13" x14ac:dyDescent="0.25">
      <c r="B27253" s="151"/>
      <c r="M27253" s="160"/>
    </row>
    <row r="27254" spans="2:13" x14ac:dyDescent="0.25">
      <c r="B27254" s="151"/>
      <c r="M27254" s="160"/>
    </row>
    <row r="27255" spans="2:13" x14ac:dyDescent="0.25">
      <c r="B27255" s="151"/>
      <c r="M27255" s="160"/>
    </row>
    <row r="27256" spans="2:13" x14ac:dyDescent="0.25">
      <c r="B27256" s="151"/>
      <c r="M27256" s="160"/>
    </row>
    <row r="27257" spans="2:13" x14ac:dyDescent="0.25">
      <c r="B27257" s="151"/>
      <c r="M27257" s="160"/>
    </row>
    <row r="27258" spans="2:13" x14ac:dyDescent="0.25">
      <c r="B27258" s="151"/>
      <c r="M27258" s="160"/>
    </row>
    <row r="27259" spans="2:13" x14ac:dyDescent="0.25">
      <c r="B27259" s="151"/>
      <c r="M27259" s="160"/>
    </row>
    <row r="27260" spans="2:13" x14ac:dyDescent="0.25">
      <c r="B27260" s="151"/>
      <c r="M27260" s="160"/>
    </row>
    <row r="27261" spans="2:13" x14ac:dyDescent="0.25">
      <c r="B27261" s="151"/>
      <c r="M27261" s="160"/>
    </row>
    <row r="27262" spans="2:13" x14ac:dyDescent="0.25">
      <c r="B27262" s="151"/>
      <c r="M27262" s="160"/>
    </row>
    <row r="27263" spans="2:13" x14ac:dyDescent="0.25">
      <c r="B27263" s="151"/>
      <c r="M27263" s="160"/>
    </row>
    <row r="27264" spans="2:13" x14ac:dyDescent="0.25">
      <c r="B27264" s="151"/>
      <c r="M27264" s="160"/>
    </row>
    <row r="27265" spans="2:13" x14ac:dyDescent="0.25">
      <c r="B27265" s="151"/>
      <c r="M27265" s="160"/>
    </row>
    <row r="27266" spans="2:13" x14ac:dyDescent="0.25">
      <c r="B27266" s="151"/>
      <c r="M27266" s="160"/>
    </row>
    <row r="27267" spans="2:13" x14ac:dyDescent="0.25">
      <c r="B27267" s="151"/>
      <c r="M27267" s="160"/>
    </row>
    <row r="27268" spans="2:13" x14ac:dyDescent="0.25">
      <c r="B27268" s="151"/>
      <c r="M27268" s="160"/>
    </row>
    <row r="27269" spans="2:13" x14ac:dyDescent="0.25">
      <c r="B27269" s="151"/>
      <c r="M27269" s="160"/>
    </row>
    <row r="27270" spans="2:13" x14ac:dyDescent="0.25">
      <c r="B27270" s="151"/>
      <c r="M27270" s="160"/>
    </row>
    <row r="27271" spans="2:13" x14ac:dyDescent="0.25">
      <c r="B27271" s="151"/>
      <c r="M27271" s="160"/>
    </row>
    <row r="27272" spans="2:13" x14ac:dyDescent="0.25">
      <c r="B27272" s="151"/>
      <c r="M27272" s="160"/>
    </row>
    <row r="27273" spans="2:13" x14ac:dyDescent="0.25">
      <c r="B27273" s="151"/>
      <c r="M27273" s="160"/>
    </row>
    <row r="27274" spans="2:13" x14ac:dyDescent="0.25">
      <c r="B27274" s="151"/>
      <c r="M27274" s="160"/>
    </row>
    <row r="27275" spans="2:13" x14ac:dyDescent="0.25">
      <c r="B27275" s="151"/>
      <c r="M27275" s="160"/>
    </row>
    <row r="27276" spans="2:13" x14ac:dyDescent="0.25">
      <c r="B27276" s="151"/>
      <c r="M27276" s="160"/>
    </row>
    <row r="27277" spans="2:13" x14ac:dyDescent="0.25">
      <c r="B27277" s="151"/>
      <c r="M27277" s="160"/>
    </row>
    <row r="27278" spans="2:13" x14ac:dyDescent="0.25">
      <c r="B27278" s="151"/>
      <c r="M27278" s="160"/>
    </row>
    <row r="27279" spans="2:13" x14ac:dyDescent="0.25">
      <c r="B27279" s="151"/>
      <c r="M27279" s="160"/>
    </row>
    <row r="27280" spans="2:13" x14ac:dyDescent="0.25">
      <c r="B27280" s="151"/>
      <c r="M27280" s="160"/>
    </row>
    <row r="27281" spans="2:13" x14ac:dyDescent="0.25">
      <c r="B27281" s="151"/>
      <c r="M27281" s="160"/>
    </row>
    <row r="27282" spans="2:13" x14ac:dyDescent="0.25">
      <c r="B27282" s="151"/>
      <c r="M27282" s="160"/>
    </row>
    <row r="27283" spans="2:13" x14ac:dyDescent="0.25">
      <c r="B27283" s="151"/>
      <c r="M27283" s="160"/>
    </row>
    <row r="27284" spans="2:13" x14ac:dyDescent="0.25">
      <c r="B27284" s="151"/>
      <c r="M27284" s="160"/>
    </row>
    <row r="27285" spans="2:13" x14ac:dyDescent="0.25">
      <c r="B27285" s="151"/>
      <c r="M27285" s="160"/>
    </row>
    <row r="27286" spans="2:13" x14ac:dyDescent="0.25">
      <c r="B27286" s="151"/>
      <c r="M27286" s="160"/>
    </row>
    <row r="27287" spans="2:13" x14ac:dyDescent="0.25">
      <c r="B27287" s="151"/>
      <c r="M27287" s="160"/>
    </row>
    <row r="27288" spans="2:13" x14ac:dyDescent="0.25">
      <c r="B27288" s="151"/>
      <c r="M27288" s="160"/>
    </row>
    <row r="27289" spans="2:13" x14ac:dyDescent="0.25">
      <c r="B27289" s="151"/>
      <c r="M27289" s="160"/>
    </row>
    <row r="27290" spans="2:13" x14ac:dyDescent="0.25">
      <c r="B27290" s="151"/>
      <c r="M27290" s="160"/>
    </row>
    <row r="27291" spans="2:13" x14ac:dyDescent="0.25">
      <c r="B27291" s="151"/>
      <c r="M27291" s="160"/>
    </row>
    <row r="27292" spans="2:13" x14ac:dyDescent="0.25">
      <c r="B27292" s="151"/>
      <c r="M27292" s="160"/>
    </row>
    <row r="27293" spans="2:13" x14ac:dyDescent="0.25">
      <c r="B27293" s="151"/>
      <c r="M27293" s="160"/>
    </row>
    <row r="27294" spans="2:13" x14ac:dyDescent="0.25">
      <c r="B27294" s="151"/>
      <c r="M27294" s="160"/>
    </row>
    <row r="27295" spans="2:13" x14ac:dyDescent="0.25">
      <c r="B27295" s="151"/>
      <c r="M27295" s="160"/>
    </row>
    <row r="27296" spans="2:13" x14ac:dyDescent="0.25">
      <c r="B27296" s="151"/>
      <c r="M27296" s="160"/>
    </row>
    <row r="27297" spans="2:13" x14ac:dyDescent="0.25">
      <c r="B27297" s="151"/>
      <c r="M27297" s="160"/>
    </row>
    <row r="27298" spans="2:13" x14ac:dyDescent="0.25">
      <c r="B27298" s="151"/>
      <c r="M27298" s="160"/>
    </row>
    <row r="27299" spans="2:13" x14ac:dyDescent="0.25">
      <c r="B27299" s="151"/>
      <c r="M27299" s="160"/>
    </row>
    <row r="27300" spans="2:13" x14ac:dyDescent="0.25">
      <c r="B27300" s="151"/>
      <c r="M27300" s="160"/>
    </row>
    <row r="27301" spans="2:13" x14ac:dyDescent="0.25">
      <c r="B27301" s="151"/>
      <c r="M27301" s="160"/>
    </row>
    <row r="27302" spans="2:13" x14ac:dyDescent="0.25">
      <c r="B27302" s="151"/>
      <c r="M27302" s="160"/>
    </row>
    <row r="27303" spans="2:13" x14ac:dyDescent="0.25">
      <c r="B27303" s="151"/>
      <c r="M27303" s="160"/>
    </row>
    <row r="27304" spans="2:13" x14ac:dyDescent="0.25">
      <c r="B27304" s="151"/>
      <c r="M27304" s="160"/>
    </row>
    <row r="27305" spans="2:13" x14ac:dyDescent="0.25">
      <c r="B27305" s="151"/>
      <c r="M27305" s="160"/>
    </row>
    <row r="27306" spans="2:13" x14ac:dyDescent="0.25">
      <c r="B27306" s="151"/>
      <c r="M27306" s="160"/>
    </row>
    <row r="27307" spans="2:13" x14ac:dyDescent="0.25">
      <c r="B27307" s="151"/>
      <c r="M27307" s="160"/>
    </row>
    <row r="27308" spans="2:13" x14ac:dyDescent="0.25">
      <c r="B27308" s="151"/>
      <c r="M27308" s="160"/>
    </row>
    <row r="27309" spans="2:13" x14ac:dyDescent="0.25">
      <c r="B27309" s="151"/>
      <c r="M27309" s="160"/>
    </row>
    <row r="27310" spans="2:13" x14ac:dyDescent="0.25">
      <c r="B27310" s="151"/>
      <c r="M27310" s="160"/>
    </row>
    <row r="27311" spans="2:13" x14ac:dyDescent="0.25">
      <c r="B27311" s="151"/>
      <c r="M27311" s="160"/>
    </row>
    <row r="27312" spans="2:13" x14ac:dyDescent="0.25">
      <c r="B27312" s="151"/>
      <c r="M27312" s="160"/>
    </row>
    <row r="27313" spans="2:13" x14ac:dyDescent="0.25">
      <c r="B27313" s="151"/>
      <c r="M27313" s="160"/>
    </row>
    <row r="27314" spans="2:13" x14ac:dyDescent="0.25">
      <c r="B27314" s="151"/>
      <c r="M27314" s="160"/>
    </row>
    <row r="27315" spans="2:13" x14ac:dyDescent="0.25">
      <c r="B27315" s="151"/>
      <c r="M27315" s="160"/>
    </row>
    <row r="27316" spans="2:13" x14ac:dyDescent="0.25">
      <c r="B27316" s="151"/>
      <c r="M27316" s="160"/>
    </row>
    <row r="27317" spans="2:13" x14ac:dyDescent="0.25">
      <c r="B27317" s="151"/>
      <c r="M27317" s="160"/>
    </row>
    <row r="27318" spans="2:13" x14ac:dyDescent="0.25">
      <c r="B27318" s="151"/>
      <c r="M27318" s="160"/>
    </row>
    <row r="27319" spans="2:13" x14ac:dyDescent="0.25">
      <c r="B27319" s="151"/>
      <c r="M27319" s="160"/>
    </row>
    <row r="27320" spans="2:13" x14ac:dyDescent="0.25">
      <c r="B27320" s="151"/>
      <c r="M27320" s="160"/>
    </row>
    <row r="27321" spans="2:13" x14ac:dyDescent="0.25">
      <c r="B27321" s="151"/>
      <c r="M27321" s="160"/>
    </row>
    <row r="27322" spans="2:13" x14ac:dyDescent="0.25">
      <c r="B27322" s="151"/>
      <c r="M27322" s="160"/>
    </row>
    <row r="27323" spans="2:13" x14ac:dyDescent="0.25">
      <c r="B27323" s="151"/>
      <c r="M27323" s="160"/>
    </row>
    <row r="27324" spans="2:13" x14ac:dyDescent="0.25">
      <c r="B27324" s="151"/>
      <c r="M27324" s="160"/>
    </row>
    <row r="27325" spans="2:13" x14ac:dyDescent="0.25">
      <c r="B27325" s="151"/>
      <c r="M27325" s="160"/>
    </row>
    <row r="27326" spans="2:13" x14ac:dyDescent="0.25">
      <c r="B27326" s="151"/>
      <c r="M27326" s="160"/>
    </row>
    <row r="27327" spans="2:13" x14ac:dyDescent="0.25">
      <c r="B27327" s="151"/>
      <c r="M27327" s="160"/>
    </row>
    <row r="27328" spans="2:13" x14ac:dyDescent="0.25">
      <c r="B27328" s="151"/>
      <c r="M27328" s="160"/>
    </row>
    <row r="27329" spans="2:13" x14ac:dyDescent="0.25">
      <c r="B27329" s="151"/>
      <c r="M27329" s="160"/>
    </row>
    <row r="27330" spans="2:13" x14ac:dyDescent="0.25">
      <c r="B27330" s="151"/>
      <c r="M27330" s="160"/>
    </row>
    <row r="27331" spans="2:13" x14ac:dyDescent="0.25">
      <c r="B27331" s="151"/>
      <c r="M27331" s="160"/>
    </row>
    <row r="27332" spans="2:13" x14ac:dyDescent="0.25">
      <c r="B27332" s="151"/>
      <c r="M27332" s="160"/>
    </row>
    <row r="27333" spans="2:13" x14ac:dyDescent="0.25">
      <c r="B27333" s="151"/>
      <c r="M27333" s="160"/>
    </row>
    <row r="27334" spans="2:13" x14ac:dyDescent="0.25">
      <c r="B27334" s="151"/>
      <c r="M27334" s="160"/>
    </row>
    <row r="27335" spans="2:13" x14ac:dyDescent="0.25">
      <c r="B27335" s="151"/>
      <c r="M27335" s="160"/>
    </row>
    <row r="27336" spans="2:13" x14ac:dyDescent="0.25">
      <c r="B27336" s="151"/>
      <c r="M27336" s="160"/>
    </row>
    <row r="27337" spans="2:13" x14ac:dyDescent="0.25">
      <c r="B27337" s="151"/>
      <c r="M27337" s="160"/>
    </row>
    <row r="27338" spans="2:13" x14ac:dyDescent="0.25">
      <c r="B27338" s="151"/>
      <c r="M27338" s="160"/>
    </row>
    <row r="27339" spans="2:13" x14ac:dyDescent="0.25">
      <c r="B27339" s="151"/>
      <c r="M27339" s="160"/>
    </row>
    <row r="27340" spans="2:13" x14ac:dyDescent="0.25">
      <c r="B27340" s="151"/>
      <c r="M27340" s="160"/>
    </row>
    <row r="27341" spans="2:13" x14ac:dyDescent="0.25">
      <c r="B27341" s="151"/>
      <c r="M27341" s="160"/>
    </row>
    <row r="27342" spans="2:13" x14ac:dyDescent="0.25">
      <c r="B27342" s="151"/>
      <c r="M27342" s="160"/>
    </row>
    <row r="27343" spans="2:13" x14ac:dyDescent="0.25">
      <c r="B27343" s="151"/>
      <c r="M27343" s="160"/>
    </row>
    <row r="27344" spans="2:13" x14ac:dyDescent="0.25">
      <c r="B27344" s="151"/>
      <c r="M27344" s="160"/>
    </row>
    <row r="27345" spans="2:13" x14ac:dyDescent="0.25">
      <c r="B27345" s="151"/>
      <c r="M27345" s="160"/>
    </row>
    <row r="27346" spans="2:13" x14ac:dyDescent="0.25">
      <c r="B27346" s="151"/>
      <c r="M27346" s="160"/>
    </row>
    <row r="27347" spans="2:13" x14ac:dyDescent="0.25">
      <c r="B27347" s="151"/>
      <c r="M27347" s="160"/>
    </row>
    <row r="27348" spans="2:13" x14ac:dyDescent="0.25">
      <c r="B27348" s="151"/>
      <c r="M27348" s="160"/>
    </row>
    <row r="27349" spans="2:13" x14ac:dyDescent="0.25">
      <c r="B27349" s="151"/>
      <c r="M27349" s="160"/>
    </row>
    <row r="27350" spans="2:13" x14ac:dyDescent="0.25">
      <c r="B27350" s="151"/>
      <c r="M27350" s="160"/>
    </row>
    <row r="27351" spans="2:13" x14ac:dyDescent="0.25">
      <c r="B27351" s="151"/>
      <c r="M27351" s="160"/>
    </row>
    <row r="27352" spans="2:13" x14ac:dyDescent="0.25">
      <c r="B27352" s="151"/>
      <c r="M27352" s="160"/>
    </row>
    <row r="27353" spans="2:13" x14ac:dyDescent="0.25">
      <c r="B27353" s="151"/>
      <c r="M27353" s="160"/>
    </row>
    <row r="27354" spans="2:13" x14ac:dyDescent="0.25">
      <c r="B27354" s="151"/>
      <c r="M27354" s="160"/>
    </row>
    <row r="27355" spans="2:13" x14ac:dyDescent="0.25">
      <c r="B27355" s="151"/>
      <c r="M27355" s="160"/>
    </row>
    <row r="27356" spans="2:13" x14ac:dyDescent="0.25">
      <c r="B27356" s="151"/>
      <c r="M27356" s="160"/>
    </row>
    <row r="27357" spans="2:13" x14ac:dyDescent="0.25">
      <c r="B27357" s="151"/>
      <c r="M27357" s="160"/>
    </row>
    <row r="27358" spans="2:13" x14ac:dyDescent="0.25">
      <c r="B27358" s="151"/>
      <c r="M27358" s="160"/>
    </row>
    <row r="27359" spans="2:13" x14ac:dyDescent="0.25">
      <c r="B27359" s="151"/>
      <c r="M27359" s="160"/>
    </row>
    <row r="27360" spans="2:13" x14ac:dyDescent="0.25">
      <c r="B27360" s="151"/>
      <c r="M27360" s="160"/>
    </row>
    <row r="27361" spans="2:13" x14ac:dyDescent="0.25">
      <c r="B27361" s="151"/>
      <c r="M27361" s="160"/>
    </row>
    <row r="27362" spans="2:13" x14ac:dyDescent="0.25">
      <c r="B27362" s="151"/>
      <c r="M27362" s="160"/>
    </row>
    <row r="27363" spans="2:13" x14ac:dyDescent="0.25">
      <c r="B27363" s="151"/>
      <c r="M27363" s="160"/>
    </row>
    <row r="27364" spans="2:13" x14ac:dyDescent="0.25">
      <c r="B27364" s="151"/>
      <c r="M27364" s="160"/>
    </row>
    <row r="27365" spans="2:13" x14ac:dyDescent="0.25">
      <c r="B27365" s="151"/>
      <c r="M27365" s="160"/>
    </row>
    <row r="27366" spans="2:13" x14ac:dyDescent="0.25">
      <c r="B27366" s="151"/>
      <c r="M27366" s="160"/>
    </row>
    <row r="27367" spans="2:13" x14ac:dyDescent="0.25">
      <c r="B27367" s="151"/>
      <c r="M27367" s="160"/>
    </row>
    <row r="27368" spans="2:13" x14ac:dyDescent="0.25">
      <c r="B27368" s="151"/>
      <c r="M27368" s="160"/>
    </row>
    <row r="27369" spans="2:13" x14ac:dyDescent="0.25">
      <c r="B27369" s="151"/>
      <c r="M27369" s="160"/>
    </row>
    <row r="27370" spans="2:13" x14ac:dyDescent="0.25">
      <c r="B27370" s="151"/>
      <c r="M27370" s="160"/>
    </row>
    <row r="27371" spans="2:13" x14ac:dyDescent="0.25">
      <c r="B27371" s="151"/>
      <c r="M27371" s="160"/>
    </row>
    <row r="27372" spans="2:13" x14ac:dyDescent="0.25">
      <c r="B27372" s="151"/>
      <c r="M27372" s="160"/>
    </row>
    <row r="27373" spans="2:13" x14ac:dyDescent="0.25">
      <c r="B27373" s="151"/>
      <c r="M27373" s="160"/>
    </row>
    <row r="27374" spans="2:13" x14ac:dyDescent="0.25">
      <c r="B27374" s="151"/>
      <c r="M27374" s="160"/>
    </row>
    <row r="27375" spans="2:13" x14ac:dyDescent="0.25">
      <c r="B27375" s="151"/>
      <c r="M27375" s="160"/>
    </row>
    <row r="27376" spans="2:13" x14ac:dyDescent="0.25">
      <c r="B27376" s="151"/>
      <c r="M27376" s="160"/>
    </row>
    <row r="27377" spans="2:13" x14ac:dyDescent="0.25">
      <c r="B27377" s="151"/>
      <c r="M27377" s="160"/>
    </row>
    <row r="27378" spans="2:13" x14ac:dyDescent="0.25">
      <c r="B27378" s="151"/>
      <c r="M27378" s="160"/>
    </row>
    <row r="27379" spans="2:13" x14ac:dyDescent="0.25">
      <c r="B27379" s="151"/>
      <c r="M27379" s="160"/>
    </row>
    <row r="27380" spans="2:13" x14ac:dyDescent="0.25">
      <c r="B27380" s="151"/>
      <c r="M27380" s="160"/>
    </row>
    <row r="27381" spans="2:13" x14ac:dyDescent="0.25">
      <c r="B27381" s="151"/>
      <c r="M27381" s="160"/>
    </row>
    <row r="27382" spans="2:13" x14ac:dyDescent="0.25">
      <c r="B27382" s="151"/>
      <c r="M27382" s="160"/>
    </row>
    <row r="27383" spans="2:13" x14ac:dyDescent="0.25">
      <c r="B27383" s="151"/>
      <c r="M27383" s="160"/>
    </row>
    <row r="27384" spans="2:13" x14ac:dyDescent="0.25">
      <c r="B27384" s="151"/>
      <c r="M27384" s="160"/>
    </row>
    <row r="27385" spans="2:13" x14ac:dyDescent="0.25">
      <c r="B27385" s="151"/>
      <c r="M27385" s="160"/>
    </row>
    <row r="27386" spans="2:13" x14ac:dyDescent="0.25">
      <c r="B27386" s="151"/>
      <c r="M27386" s="160"/>
    </row>
    <row r="27387" spans="2:13" x14ac:dyDescent="0.25">
      <c r="B27387" s="151"/>
      <c r="M27387" s="160"/>
    </row>
    <row r="27388" spans="2:13" x14ac:dyDescent="0.25">
      <c r="B27388" s="151"/>
      <c r="M27388" s="160"/>
    </row>
    <row r="27389" spans="2:13" x14ac:dyDescent="0.25">
      <c r="B27389" s="151"/>
      <c r="M27389" s="160"/>
    </row>
    <row r="27390" spans="2:13" x14ac:dyDescent="0.25">
      <c r="B27390" s="151"/>
      <c r="M27390" s="160"/>
    </row>
    <row r="27391" spans="2:13" x14ac:dyDescent="0.25">
      <c r="B27391" s="151"/>
      <c r="M27391" s="160"/>
    </row>
    <row r="27392" spans="2:13" x14ac:dyDescent="0.25">
      <c r="B27392" s="151"/>
      <c r="M27392" s="160"/>
    </row>
    <row r="27393" spans="2:13" x14ac:dyDescent="0.25">
      <c r="B27393" s="151"/>
      <c r="M27393" s="160"/>
    </row>
    <row r="27394" spans="2:13" x14ac:dyDescent="0.25">
      <c r="B27394" s="151"/>
      <c r="M27394" s="160"/>
    </row>
    <row r="27395" spans="2:13" x14ac:dyDescent="0.25">
      <c r="B27395" s="151"/>
      <c r="M27395" s="160"/>
    </row>
    <row r="27396" spans="2:13" x14ac:dyDescent="0.25">
      <c r="B27396" s="151"/>
      <c r="M27396" s="160"/>
    </row>
    <row r="27397" spans="2:13" x14ac:dyDescent="0.25">
      <c r="B27397" s="151"/>
      <c r="M27397" s="160"/>
    </row>
    <row r="27398" spans="2:13" x14ac:dyDescent="0.25">
      <c r="B27398" s="151"/>
      <c r="M27398" s="160"/>
    </row>
    <row r="27399" spans="2:13" x14ac:dyDescent="0.25">
      <c r="B27399" s="151"/>
      <c r="M27399" s="160"/>
    </row>
    <row r="27400" spans="2:13" x14ac:dyDescent="0.25">
      <c r="B27400" s="151"/>
      <c r="M27400" s="160"/>
    </row>
    <row r="27401" spans="2:13" x14ac:dyDescent="0.25">
      <c r="B27401" s="151"/>
      <c r="M27401" s="160"/>
    </row>
    <row r="27402" spans="2:13" x14ac:dyDescent="0.25">
      <c r="B27402" s="151"/>
      <c r="M27402" s="160"/>
    </row>
    <row r="27403" spans="2:13" x14ac:dyDescent="0.25">
      <c r="B27403" s="151"/>
      <c r="M27403" s="160"/>
    </row>
    <row r="27404" spans="2:13" x14ac:dyDescent="0.25">
      <c r="B27404" s="151"/>
      <c r="M27404" s="160"/>
    </row>
    <row r="27405" spans="2:13" x14ac:dyDescent="0.25">
      <c r="B27405" s="151"/>
      <c r="M27405" s="160"/>
    </row>
    <row r="27406" spans="2:13" x14ac:dyDescent="0.25">
      <c r="B27406" s="151"/>
      <c r="M27406" s="160"/>
    </row>
    <row r="27407" spans="2:13" x14ac:dyDescent="0.25">
      <c r="B27407" s="151"/>
      <c r="M27407" s="160"/>
    </row>
    <row r="27408" spans="2:13" x14ac:dyDescent="0.25">
      <c r="B27408" s="151"/>
      <c r="M27408" s="160"/>
    </row>
    <row r="27409" spans="2:13" x14ac:dyDescent="0.25">
      <c r="B27409" s="151"/>
      <c r="M27409" s="160"/>
    </row>
    <row r="27410" spans="2:13" x14ac:dyDescent="0.25">
      <c r="B27410" s="151"/>
      <c r="M27410" s="160"/>
    </row>
    <row r="27411" spans="2:13" x14ac:dyDescent="0.25">
      <c r="B27411" s="151"/>
      <c r="M27411" s="160"/>
    </row>
    <row r="27412" spans="2:13" x14ac:dyDescent="0.25">
      <c r="B27412" s="151"/>
      <c r="M27412" s="160"/>
    </row>
    <row r="27413" spans="2:13" x14ac:dyDescent="0.25">
      <c r="B27413" s="151"/>
      <c r="M27413" s="160"/>
    </row>
    <row r="27414" spans="2:13" x14ac:dyDescent="0.25">
      <c r="B27414" s="151"/>
      <c r="M27414" s="160"/>
    </row>
    <row r="27415" spans="2:13" x14ac:dyDescent="0.25">
      <c r="B27415" s="151"/>
      <c r="M27415" s="160"/>
    </row>
    <row r="27416" spans="2:13" x14ac:dyDescent="0.25">
      <c r="B27416" s="151"/>
      <c r="M27416" s="160"/>
    </row>
    <row r="27417" spans="2:13" x14ac:dyDescent="0.25">
      <c r="B27417" s="151"/>
      <c r="M27417" s="160"/>
    </row>
    <row r="27418" spans="2:13" x14ac:dyDescent="0.25">
      <c r="B27418" s="151"/>
      <c r="M27418" s="160"/>
    </row>
    <row r="27419" spans="2:13" x14ac:dyDescent="0.25">
      <c r="B27419" s="151"/>
      <c r="M27419" s="160"/>
    </row>
    <row r="27420" spans="2:13" x14ac:dyDescent="0.25">
      <c r="B27420" s="151"/>
      <c r="M27420" s="160"/>
    </row>
    <row r="27421" spans="2:13" x14ac:dyDescent="0.25">
      <c r="B27421" s="151"/>
      <c r="M27421" s="160"/>
    </row>
    <row r="27422" spans="2:13" x14ac:dyDescent="0.25">
      <c r="B27422" s="151"/>
      <c r="M27422" s="160"/>
    </row>
    <row r="27423" spans="2:13" x14ac:dyDescent="0.25">
      <c r="B27423" s="151"/>
      <c r="M27423" s="160"/>
    </row>
    <row r="27424" spans="2:13" x14ac:dyDescent="0.25">
      <c r="B27424" s="151"/>
      <c r="M27424" s="160"/>
    </row>
    <row r="27425" spans="2:13" x14ac:dyDescent="0.25">
      <c r="B27425" s="151"/>
      <c r="M27425" s="160"/>
    </row>
    <row r="27426" spans="2:13" x14ac:dyDescent="0.25">
      <c r="B27426" s="151"/>
      <c r="M27426" s="160"/>
    </row>
    <row r="27427" spans="2:13" x14ac:dyDescent="0.25">
      <c r="B27427" s="151"/>
      <c r="M27427" s="160"/>
    </row>
    <row r="27428" spans="2:13" x14ac:dyDescent="0.25">
      <c r="B27428" s="151"/>
      <c r="M27428" s="160"/>
    </row>
    <row r="27429" spans="2:13" x14ac:dyDescent="0.25">
      <c r="B27429" s="151"/>
      <c r="M27429" s="160"/>
    </row>
    <row r="27430" spans="2:13" x14ac:dyDescent="0.25">
      <c r="B27430" s="151"/>
      <c r="M27430" s="160"/>
    </row>
    <row r="27431" spans="2:13" x14ac:dyDescent="0.25">
      <c r="B27431" s="151"/>
      <c r="M27431" s="160"/>
    </row>
    <row r="27432" spans="2:13" x14ac:dyDescent="0.25">
      <c r="B27432" s="151"/>
      <c r="M27432" s="160"/>
    </row>
    <row r="27433" spans="2:13" x14ac:dyDescent="0.25">
      <c r="B27433" s="151"/>
      <c r="M27433" s="160"/>
    </row>
    <row r="27434" spans="2:13" x14ac:dyDescent="0.25">
      <c r="B27434" s="151"/>
      <c r="M27434" s="160"/>
    </row>
    <row r="27435" spans="2:13" x14ac:dyDescent="0.25">
      <c r="B27435" s="151"/>
      <c r="M27435" s="160"/>
    </row>
    <row r="27436" spans="2:13" x14ac:dyDescent="0.25">
      <c r="B27436" s="151"/>
      <c r="M27436" s="160"/>
    </row>
    <row r="27437" spans="2:13" x14ac:dyDescent="0.25">
      <c r="B27437" s="151"/>
      <c r="M27437" s="160"/>
    </row>
    <row r="27438" spans="2:13" x14ac:dyDescent="0.25">
      <c r="B27438" s="151"/>
      <c r="M27438" s="160"/>
    </row>
    <row r="27439" spans="2:13" x14ac:dyDescent="0.25">
      <c r="B27439" s="151"/>
      <c r="M27439" s="160"/>
    </row>
    <row r="27440" spans="2:13" x14ac:dyDescent="0.25">
      <c r="B27440" s="151"/>
      <c r="M27440" s="160"/>
    </row>
    <row r="27441" spans="2:13" x14ac:dyDescent="0.25">
      <c r="B27441" s="151"/>
      <c r="M27441" s="160"/>
    </row>
    <row r="27442" spans="2:13" x14ac:dyDescent="0.25">
      <c r="B27442" s="151"/>
      <c r="M27442" s="160"/>
    </row>
    <row r="27443" spans="2:13" x14ac:dyDescent="0.25">
      <c r="B27443" s="151"/>
      <c r="M27443" s="160"/>
    </row>
    <row r="27444" spans="2:13" x14ac:dyDescent="0.25">
      <c r="B27444" s="151"/>
      <c r="M27444" s="160"/>
    </row>
    <row r="27445" spans="2:13" x14ac:dyDescent="0.25">
      <c r="B27445" s="151"/>
      <c r="M27445" s="160"/>
    </row>
    <row r="27446" spans="2:13" x14ac:dyDescent="0.25">
      <c r="B27446" s="151"/>
      <c r="M27446" s="160"/>
    </row>
    <row r="27447" spans="2:13" x14ac:dyDescent="0.25">
      <c r="B27447" s="151"/>
      <c r="M27447" s="160"/>
    </row>
    <row r="27448" spans="2:13" x14ac:dyDescent="0.25">
      <c r="B27448" s="151"/>
      <c r="M27448" s="160"/>
    </row>
    <row r="27449" spans="2:13" x14ac:dyDescent="0.25">
      <c r="B27449" s="151"/>
      <c r="M27449" s="160"/>
    </row>
    <row r="27450" spans="2:13" x14ac:dyDescent="0.25">
      <c r="B27450" s="151"/>
      <c r="M27450" s="160"/>
    </row>
    <row r="27451" spans="2:13" x14ac:dyDescent="0.25">
      <c r="B27451" s="151"/>
      <c r="M27451" s="160"/>
    </row>
    <row r="27452" spans="2:13" x14ac:dyDescent="0.25">
      <c r="B27452" s="151"/>
      <c r="M27452" s="160"/>
    </row>
    <row r="27453" spans="2:13" x14ac:dyDescent="0.25">
      <c r="B27453" s="151"/>
      <c r="M27453" s="160"/>
    </row>
    <row r="27454" spans="2:13" x14ac:dyDescent="0.25">
      <c r="B27454" s="151"/>
      <c r="M27454" s="160"/>
    </row>
    <row r="27455" spans="2:13" x14ac:dyDescent="0.25">
      <c r="B27455" s="151"/>
      <c r="M27455" s="160"/>
    </row>
    <row r="27456" spans="2:13" x14ac:dyDescent="0.25">
      <c r="B27456" s="151"/>
      <c r="M27456" s="160"/>
    </row>
    <row r="27457" spans="2:13" x14ac:dyDescent="0.25">
      <c r="B27457" s="151"/>
      <c r="M27457" s="160"/>
    </row>
    <row r="27458" spans="2:13" x14ac:dyDescent="0.25">
      <c r="B27458" s="151"/>
      <c r="M27458" s="160"/>
    </row>
    <row r="27459" spans="2:13" x14ac:dyDescent="0.25">
      <c r="B27459" s="151"/>
      <c r="M27459" s="160"/>
    </row>
    <row r="27460" spans="2:13" x14ac:dyDescent="0.25">
      <c r="B27460" s="151"/>
      <c r="M27460" s="160"/>
    </row>
    <row r="27461" spans="2:13" x14ac:dyDescent="0.25">
      <c r="B27461" s="151"/>
      <c r="M27461" s="160"/>
    </row>
    <row r="27462" spans="2:13" x14ac:dyDescent="0.25">
      <c r="B27462" s="151"/>
      <c r="M27462" s="160"/>
    </row>
    <row r="27463" spans="2:13" x14ac:dyDescent="0.25">
      <c r="B27463" s="151"/>
      <c r="M27463" s="160"/>
    </row>
    <row r="27464" spans="2:13" x14ac:dyDescent="0.25">
      <c r="B27464" s="151"/>
      <c r="M27464" s="160"/>
    </row>
    <row r="27465" spans="2:13" x14ac:dyDescent="0.25">
      <c r="B27465" s="151"/>
      <c r="M27465" s="160"/>
    </row>
    <row r="27466" spans="2:13" x14ac:dyDescent="0.25">
      <c r="B27466" s="151"/>
      <c r="M27466" s="160"/>
    </row>
    <row r="27467" spans="2:13" x14ac:dyDescent="0.25">
      <c r="B27467" s="151"/>
      <c r="M27467" s="160"/>
    </row>
    <row r="27468" spans="2:13" x14ac:dyDescent="0.25">
      <c r="B27468" s="151"/>
      <c r="M27468" s="160"/>
    </row>
    <row r="27469" spans="2:13" x14ac:dyDescent="0.25">
      <c r="B27469" s="151"/>
      <c r="M27469" s="160"/>
    </row>
    <row r="27470" spans="2:13" x14ac:dyDescent="0.25">
      <c r="B27470" s="151"/>
      <c r="M27470" s="160"/>
    </row>
    <row r="27471" spans="2:13" x14ac:dyDescent="0.25">
      <c r="B27471" s="151"/>
      <c r="M27471" s="160"/>
    </row>
    <row r="27472" spans="2:13" x14ac:dyDescent="0.25">
      <c r="B27472" s="151"/>
      <c r="M27472" s="160"/>
    </row>
    <row r="27473" spans="2:13" x14ac:dyDescent="0.25">
      <c r="B27473" s="151"/>
      <c r="M27473" s="160"/>
    </row>
    <row r="27474" spans="2:13" x14ac:dyDescent="0.25">
      <c r="B27474" s="151"/>
      <c r="M27474" s="160"/>
    </row>
    <row r="27475" spans="2:13" x14ac:dyDescent="0.25">
      <c r="B27475" s="151"/>
      <c r="M27475" s="160"/>
    </row>
    <row r="27476" spans="2:13" x14ac:dyDescent="0.25">
      <c r="B27476" s="151"/>
      <c r="M27476" s="160"/>
    </row>
    <row r="27477" spans="2:13" x14ac:dyDescent="0.25">
      <c r="B27477" s="151"/>
      <c r="M27477" s="160"/>
    </row>
    <row r="27478" spans="2:13" x14ac:dyDescent="0.25">
      <c r="B27478" s="151"/>
      <c r="M27478" s="160"/>
    </row>
    <row r="27479" spans="2:13" x14ac:dyDescent="0.25">
      <c r="B27479" s="151"/>
      <c r="M27479" s="160"/>
    </row>
    <row r="27480" spans="2:13" x14ac:dyDescent="0.25">
      <c r="B27480" s="151"/>
      <c r="M27480" s="160"/>
    </row>
    <row r="27481" spans="2:13" x14ac:dyDescent="0.25">
      <c r="B27481" s="151"/>
      <c r="M27481" s="160"/>
    </row>
    <row r="27482" spans="2:13" x14ac:dyDescent="0.25">
      <c r="B27482" s="151"/>
      <c r="M27482" s="160"/>
    </row>
    <row r="27483" spans="2:13" x14ac:dyDescent="0.25">
      <c r="B27483" s="151"/>
      <c r="M27483" s="160"/>
    </row>
    <row r="27484" spans="2:13" x14ac:dyDescent="0.25">
      <c r="B27484" s="151"/>
      <c r="M27484" s="160"/>
    </row>
    <row r="27485" spans="2:13" x14ac:dyDescent="0.25">
      <c r="B27485" s="151"/>
      <c r="M27485" s="160"/>
    </row>
    <row r="27486" spans="2:13" x14ac:dyDescent="0.25">
      <c r="B27486" s="151"/>
      <c r="M27486" s="160"/>
    </row>
    <row r="27487" spans="2:13" x14ac:dyDescent="0.25">
      <c r="B27487" s="151"/>
      <c r="M27487" s="160"/>
    </row>
    <row r="27488" spans="2:13" x14ac:dyDescent="0.25">
      <c r="B27488" s="151"/>
      <c r="M27488" s="160"/>
    </row>
    <row r="27489" spans="2:13" x14ac:dyDescent="0.25">
      <c r="B27489" s="151"/>
      <c r="M27489" s="160"/>
    </row>
    <row r="27490" spans="2:13" x14ac:dyDescent="0.25">
      <c r="B27490" s="151"/>
      <c r="M27490" s="160"/>
    </row>
    <row r="27491" spans="2:13" x14ac:dyDescent="0.25">
      <c r="B27491" s="151"/>
      <c r="M27491" s="160"/>
    </row>
    <row r="27492" spans="2:13" x14ac:dyDescent="0.25">
      <c r="B27492" s="151"/>
      <c r="M27492" s="160"/>
    </row>
    <row r="27493" spans="2:13" x14ac:dyDescent="0.25">
      <c r="B27493" s="151"/>
      <c r="M27493" s="160"/>
    </row>
    <row r="27494" spans="2:13" x14ac:dyDescent="0.25">
      <c r="B27494" s="151"/>
      <c r="M27494" s="160"/>
    </row>
    <row r="27495" spans="2:13" x14ac:dyDescent="0.25">
      <c r="B27495" s="151"/>
      <c r="M27495" s="160"/>
    </row>
    <row r="27496" spans="2:13" x14ac:dyDescent="0.25">
      <c r="B27496" s="151"/>
      <c r="M27496" s="160"/>
    </row>
    <row r="27497" spans="2:13" x14ac:dyDescent="0.25">
      <c r="B27497" s="151"/>
      <c r="M27497" s="160"/>
    </row>
    <row r="27498" spans="2:13" x14ac:dyDescent="0.25">
      <c r="B27498" s="151"/>
      <c r="M27498" s="160"/>
    </row>
    <row r="27499" spans="2:13" x14ac:dyDescent="0.25">
      <c r="B27499" s="151"/>
      <c r="M27499" s="160"/>
    </row>
    <row r="27500" spans="2:13" x14ac:dyDescent="0.25">
      <c r="B27500" s="151"/>
      <c r="M27500" s="160"/>
    </row>
    <row r="27501" spans="2:13" x14ac:dyDescent="0.25">
      <c r="B27501" s="151"/>
      <c r="M27501" s="160"/>
    </row>
    <row r="27502" spans="2:13" x14ac:dyDescent="0.25">
      <c r="B27502" s="151"/>
      <c r="M27502" s="160"/>
    </row>
    <row r="27503" spans="2:13" x14ac:dyDescent="0.25">
      <c r="B27503" s="151"/>
      <c r="M27503" s="160"/>
    </row>
    <row r="27504" spans="2:13" x14ac:dyDescent="0.25">
      <c r="B27504" s="151"/>
      <c r="M27504" s="160"/>
    </row>
    <row r="27505" spans="2:13" x14ac:dyDescent="0.25">
      <c r="B27505" s="151"/>
      <c r="M27505" s="160"/>
    </row>
    <row r="27506" spans="2:13" x14ac:dyDescent="0.25">
      <c r="B27506" s="151"/>
      <c r="M27506" s="160"/>
    </row>
    <row r="27507" spans="2:13" x14ac:dyDescent="0.25">
      <c r="B27507" s="151"/>
      <c r="M27507" s="160"/>
    </row>
    <row r="27508" spans="2:13" x14ac:dyDescent="0.25">
      <c r="B27508" s="151"/>
      <c r="M27508" s="160"/>
    </row>
    <row r="27509" spans="2:13" x14ac:dyDescent="0.25">
      <c r="B27509" s="151"/>
      <c r="M27509" s="160"/>
    </row>
    <row r="27510" spans="2:13" x14ac:dyDescent="0.25">
      <c r="B27510" s="151"/>
      <c r="M27510" s="160"/>
    </row>
    <row r="27511" spans="2:13" x14ac:dyDescent="0.25">
      <c r="B27511" s="151"/>
      <c r="M27511" s="160"/>
    </row>
    <row r="27512" spans="2:13" x14ac:dyDescent="0.25">
      <c r="B27512" s="151"/>
      <c r="M27512" s="160"/>
    </row>
    <row r="27513" spans="2:13" x14ac:dyDescent="0.25">
      <c r="B27513" s="151"/>
      <c r="M27513" s="160"/>
    </row>
    <row r="27514" spans="2:13" x14ac:dyDescent="0.25">
      <c r="B27514" s="151"/>
      <c r="M27514" s="160"/>
    </row>
    <row r="27515" spans="2:13" x14ac:dyDescent="0.25">
      <c r="B27515" s="151"/>
      <c r="M27515" s="160"/>
    </row>
    <row r="27516" spans="2:13" x14ac:dyDescent="0.25">
      <c r="B27516" s="151"/>
      <c r="M27516" s="160"/>
    </row>
    <row r="27517" spans="2:13" x14ac:dyDescent="0.25">
      <c r="B27517" s="151"/>
      <c r="M27517" s="160"/>
    </row>
    <row r="27518" spans="2:13" x14ac:dyDescent="0.25">
      <c r="B27518" s="151"/>
      <c r="M27518" s="160"/>
    </row>
    <row r="27519" spans="2:13" x14ac:dyDescent="0.25">
      <c r="B27519" s="151"/>
      <c r="M27519" s="160"/>
    </row>
    <row r="27520" spans="2:13" x14ac:dyDescent="0.25">
      <c r="B27520" s="151"/>
      <c r="M27520" s="160"/>
    </row>
    <row r="27521" spans="2:13" x14ac:dyDescent="0.25">
      <c r="B27521" s="151"/>
      <c r="M27521" s="160"/>
    </row>
    <row r="27522" spans="2:13" x14ac:dyDescent="0.25">
      <c r="B27522" s="151"/>
      <c r="M27522" s="160"/>
    </row>
    <row r="27523" spans="2:13" x14ac:dyDescent="0.25">
      <c r="B27523" s="151"/>
      <c r="M27523" s="160"/>
    </row>
    <row r="27524" spans="2:13" x14ac:dyDescent="0.25">
      <c r="B27524" s="151"/>
      <c r="M27524" s="160"/>
    </row>
    <row r="27525" spans="2:13" x14ac:dyDescent="0.25">
      <c r="B27525" s="151"/>
      <c r="M27525" s="160"/>
    </row>
    <row r="27526" spans="2:13" x14ac:dyDescent="0.25">
      <c r="B27526" s="151"/>
      <c r="M27526" s="160"/>
    </row>
    <row r="27527" spans="2:13" x14ac:dyDescent="0.25">
      <c r="B27527" s="151"/>
      <c r="M27527" s="160"/>
    </row>
    <row r="27528" spans="2:13" x14ac:dyDescent="0.25">
      <c r="B27528" s="151"/>
      <c r="M27528" s="160"/>
    </row>
    <row r="27529" spans="2:13" x14ac:dyDescent="0.25">
      <c r="B27529" s="151"/>
      <c r="M27529" s="160"/>
    </row>
    <row r="27530" spans="2:13" x14ac:dyDescent="0.25">
      <c r="B27530" s="151"/>
      <c r="M27530" s="160"/>
    </row>
    <row r="27531" spans="2:13" x14ac:dyDescent="0.25">
      <c r="B27531" s="151"/>
      <c r="M27531" s="160"/>
    </row>
    <row r="27532" spans="2:13" x14ac:dyDescent="0.25">
      <c r="B27532" s="151"/>
      <c r="M27532" s="160"/>
    </row>
    <row r="27533" spans="2:13" x14ac:dyDescent="0.25">
      <c r="B27533" s="151"/>
      <c r="M27533" s="160"/>
    </row>
    <row r="27534" spans="2:13" x14ac:dyDescent="0.25">
      <c r="B27534" s="151"/>
      <c r="M27534" s="160"/>
    </row>
    <row r="27535" spans="2:13" x14ac:dyDescent="0.25">
      <c r="B27535" s="151"/>
      <c r="M27535" s="160"/>
    </row>
    <row r="27536" spans="2:13" x14ac:dyDescent="0.25">
      <c r="B27536" s="151"/>
      <c r="M27536" s="160"/>
    </row>
    <row r="27537" spans="2:13" x14ac:dyDescent="0.25">
      <c r="B27537" s="151"/>
      <c r="M27537" s="160"/>
    </row>
    <row r="27538" spans="2:13" x14ac:dyDescent="0.25">
      <c r="B27538" s="151"/>
      <c r="M27538" s="160"/>
    </row>
    <row r="27539" spans="2:13" x14ac:dyDescent="0.25">
      <c r="B27539" s="151"/>
      <c r="M27539" s="160"/>
    </row>
    <row r="27540" spans="2:13" x14ac:dyDescent="0.25">
      <c r="B27540" s="151"/>
      <c r="M27540" s="160"/>
    </row>
    <row r="27541" spans="2:13" x14ac:dyDescent="0.25">
      <c r="B27541" s="151"/>
      <c r="M27541" s="160"/>
    </row>
    <row r="27542" spans="2:13" x14ac:dyDescent="0.25">
      <c r="B27542" s="151"/>
      <c r="M27542" s="160"/>
    </row>
    <row r="27543" spans="2:13" x14ac:dyDescent="0.25">
      <c r="B27543" s="151"/>
      <c r="M27543" s="160"/>
    </row>
    <row r="27544" spans="2:13" x14ac:dyDescent="0.25">
      <c r="B27544" s="151"/>
      <c r="M27544" s="160"/>
    </row>
    <row r="27545" spans="2:13" x14ac:dyDescent="0.25">
      <c r="B27545" s="151"/>
      <c r="M27545" s="160"/>
    </row>
    <row r="27546" spans="2:13" x14ac:dyDescent="0.25">
      <c r="B27546" s="151"/>
      <c r="M27546" s="160"/>
    </row>
    <row r="27547" spans="2:13" x14ac:dyDescent="0.25">
      <c r="B27547" s="151"/>
      <c r="M27547" s="160"/>
    </row>
    <row r="27548" spans="2:13" x14ac:dyDescent="0.25">
      <c r="B27548" s="151"/>
      <c r="M27548" s="160"/>
    </row>
    <row r="27549" spans="2:13" x14ac:dyDescent="0.25">
      <c r="B27549" s="151"/>
      <c r="M27549" s="160"/>
    </row>
    <row r="27550" spans="2:13" x14ac:dyDescent="0.25">
      <c r="B27550" s="151"/>
      <c r="M27550" s="160"/>
    </row>
    <row r="27551" spans="2:13" x14ac:dyDescent="0.25">
      <c r="B27551" s="151"/>
      <c r="M27551" s="160"/>
    </row>
    <row r="27552" spans="2:13" x14ac:dyDescent="0.25">
      <c r="B27552" s="151"/>
      <c r="M27552" s="160"/>
    </row>
    <row r="27553" spans="2:13" x14ac:dyDescent="0.25">
      <c r="B27553" s="151"/>
      <c r="M27553" s="160"/>
    </row>
    <row r="27554" spans="2:13" x14ac:dyDescent="0.25">
      <c r="B27554" s="151"/>
      <c r="M27554" s="160"/>
    </row>
    <row r="27555" spans="2:13" x14ac:dyDescent="0.25">
      <c r="B27555" s="151"/>
      <c r="M27555" s="160"/>
    </row>
    <row r="27556" spans="2:13" x14ac:dyDescent="0.25">
      <c r="B27556" s="151"/>
      <c r="M27556" s="160"/>
    </row>
    <row r="27557" spans="2:13" x14ac:dyDescent="0.25">
      <c r="B27557" s="151"/>
      <c r="M27557" s="160"/>
    </row>
    <row r="27558" spans="2:13" x14ac:dyDescent="0.25">
      <c r="B27558" s="151"/>
      <c r="M27558" s="160"/>
    </row>
    <row r="27559" spans="2:13" x14ac:dyDescent="0.25">
      <c r="B27559" s="151"/>
      <c r="M27559" s="160"/>
    </row>
    <row r="27560" spans="2:13" x14ac:dyDescent="0.25">
      <c r="B27560" s="151"/>
      <c r="M27560" s="160"/>
    </row>
    <row r="27561" spans="2:13" x14ac:dyDescent="0.25">
      <c r="B27561" s="151"/>
      <c r="M27561" s="160"/>
    </row>
    <row r="27562" spans="2:13" x14ac:dyDescent="0.25">
      <c r="B27562" s="151"/>
      <c r="M27562" s="160"/>
    </row>
    <row r="27563" spans="2:13" x14ac:dyDescent="0.25">
      <c r="B27563" s="151"/>
      <c r="M27563" s="160"/>
    </row>
    <row r="27564" spans="2:13" x14ac:dyDescent="0.25">
      <c r="B27564" s="151"/>
      <c r="M27564" s="160"/>
    </row>
    <row r="27565" spans="2:13" x14ac:dyDescent="0.25">
      <c r="B27565" s="151"/>
      <c r="M27565" s="160"/>
    </row>
    <row r="27566" spans="2:13" x14ac:dyDescent="0.25">
      <c r="B27566" s="151"/>
      <c r="M27566" s="160"/>
    </row>
    <row r="27567" spans="2:13" x14ac:dyDescent="0.25">
      <c r="B27567" s="151"/>
      <c r="M27567" s="160"/>
    </row>
    <row r="27568" spans="2:13" x14ac:dyDescent="0.25">
      <c r="B27568" s="151"/>
      <c r="M27568" s="160"/>
    </row>
    <row r="27569" spans="2:13" x14ac:dyDescent="0.25">
      <c r="B27569" s="151"/>
      <c r="M27569" s="160"/>
    </row>
    <row r="27570" spans="2:13" x14ac:dyDescent="0.25">
      <c r="B27570" s="151"/>
      <c r="M27570" s="160"/>
    </row>
    <row r="27571" spans="2:13" x14ac:dyDescent="0.25">
      <c r="B27571" s="151"/>
      <c r="M27571" s="160"/>
    </row>
    <row r="27572" spans="2:13" x14ac:dyDescent="0.25">
      <c r="B27572" s="151"/>
      <c r="M27572" s="160"/>
    </row>
    <row r="27573" spans="2:13" x14ac:dyDescent="0.25">
      <c r="B27573" s="151"/>
      <c r="M27573" s="160"/>
    </row>
    <row r="27574" spans="2:13" x14ac:dyDescent="0.25">
      <c r="B27574" s="151"/>
      <c r="M27574" s="160"/>
    </row>
    <row r="27575" spans="2:13" x14ac:dyDescent="0.25">
      <c r="B27575" s="151"/>
      <c r="M27575" s="160"/>
    </row>
    <row r="27576" spans="2:13" x14ac:dyDescent="0.25">
      <c r="B27576" s="151"/>
      <c r="M27576" s="160"/>
    </row>
    <row r="27577" spans="2:13" x14ac:dyDescent="0.25">
      <c r="B27577" s="151"/>
      <c r="M27577" s="160"/>
    </row>
    <row r="27578" spans="2:13" x14ac:dyDescent="0.25">
      <c r="B27578" s="151"/>
      <c r="M27578" s="160"/>
    </row>
    <row r="27579" spans="2:13" x14ac:dyDescent="0.25">
      <c r="B27579" s="151"/>
      <c r="M27579" s="160"/>
    </row>
    <row r="27580" spans="2:13" x14ac:dyDescent="0.25">
      <c r="B27580" s="151"/>
      <c r="M27580" s="160"/>
    </row>
    <row r="27581" spans="2:13" x14ac:dyDescent="0.25">
      <c r="B27581" s="151"/>
      <c r="M27581" s="160"/>
    </row>
    <row r="27582" spans="2:13" x14ac:dyDescent="0.25">
      <c r="B27582" s="151"/>
      <c r="M27582" s="160"/>
    </row>
    <row r="27583" spans="2:13" x14ac:dyDescent="0.25">
      <c r="B27583" s="151"/>
      <c r="M27583" s="160"/>
    </row>
    <row r="27584" spans="2:13" x14ac:dyDescent="0.25">
      <c r="B27584" s="151"/>
      <c r="M27584" s="160"/>
    </row>
    <row r="27585" spans="2:13" x14ac:dyDescent="0.25">
      <c r="B27585" s="151"/>
      <c r="M27585" s="160"/>
    </row>
    <row r="27586" spans="2:13" x14ac:dyDescent="0.25">
      <c r="B27586" s="151"/>
      <c r="M27586" s="160"/>
    </row>
    <row r="27587" spans="2:13" x14ac:dyDescent="0.25">
      <c r="B27587" s="151"/>
      <c r="M27587" s="160"/>
    </row>
    <row r="27588" spans="2:13" x14ac:dyDescent="0.25">
      <c r="B27588" s="151"/>
      <c r="M27588" s="160"/>
    </row>
    <row r="27589" spans="2:13" x14ac:dyDescent="0.25">
      <c r="B27589" s="151"/>
      <c r="M27589" s="160"/>
    </row>
    <row r="27590" spans="2:13" x14ac:dyDescent="0.25">
      <c r="B27590" s="151"/>
      <c r="M27590" s="160"/>
    </row>
    <row r="27591" spans="2:13" x14ac:dyDescent="0.25">
      <c r="B27591" s="151"/>
      <c r="M27591" s="160"/>
    </row>
    <row r="27592" spans="2:13" x14ac:dyDescent="0.25">
      <c r="B27592" s="151"/>
      <c r="M27592" s="160"/>
    </row>
    <row r="27593" spans="2:13" x14ac:dyDescent="0.25">
      <c r="B27593" s="151"/>
      <c r="M27593" s="160"/>
    </row>
    <row r="27594" spans="2:13" x14ac:dyDescent="0.25">
      <c r="B27594" s="151"/>
      <c r="M27594" s="160"/>
    </row>
    <row r="27595" spans="2:13" x14ac:dyDescent="0.25">
      <c r="B27595" s="151"/>
      <c r="M27595" s="160"/>
    </row>
    <row r="27596" spans="2:13" x14ac:dyDescent="0.25">
      <c r="B27596" s="151"/>
      <c r="M27596" s="160"/>
    </row>
    <row r="27597" spans="2:13" x14ac:dyDescent="0.25">
      <c r="B27597" s="151"/>
      <c r="M27597" s="160"/>
    </row>
    <row r="27598" spans="2:13" x14ac:dyDescent="0.25">
      <c r="B27598" s="151"/>
      <c r="M27598" s="160"/>
    </row>
    <row r="27599" spans="2:13" x14ac:dyDescent="0.25">
      <c r="B27599" s="151"/>
      <c r="M27599" s="160"/>
    </row>
    <row r="27600" spans="2:13" x14ac:dyDescent="0.25">
      <c r="B27600" s="151"/>
      <c r="M27600" s="160"/>
    </row>
    <row r="27601" spans="2:13" x14ac:dyDescent="0.25">
      <c r="B27601" s="151"/>
      <c r="M27601" s="160"/>
    </row>
    <row r="27602" spans="2:13" x14ac:dyDescent="0.25">
      <c r="B27602" s="151"/>
      <c r="M27602" s="160"/>
    </row>
    <row r="27603" spans="2:13" x14ac:dyDescent="0.25">
      <c r="B27603" s="151"/>
      <c r="M27603" s="160"/>
    </row>
    <row r="27604" spans="2:13" x14ac:dyDescent="0.25">
      <c r="B27604" s="151"/>
      <c r="M27604" s="160"/>
    </row>
    <row r="27605" spans="2:13" x14ac:dyDescent="0.25">
      <c r="B27605" s="151"/>
      <c r="M27605" s="160"/>
    </row>
    <row r="27606" spans="2:13" x14ac:dyDescent="0.25">
      <c r="B27606" s="151"/>
      <c r="M27606" s="160"/>
    </row>
    <row r="27607" spans="2:13" x14ac:dyDescent="0.25">
      <c r="B27607" s="151"/>
      <c r="M27607" s="160"/>
    </row>
    <row r="27608" spans="2:13" x14ac:dyDescent="0.25">
      <c r="B27608" s="151"/>
      <c r="M27608" s="160"/>
    </row>
    <row r="27609" spans="2:13" x14ac:dyDescent="0.25">
      <c r="B27609" s="151"/>
      <c r="M27609" s="160"/>
    </row>
    <row r="27610" spans="2:13" x14ac:dyDescent="0.25">
      <c r="B27610" s="151"/>
      <c r="M27610" s="160"/>
    </row>
    <row r="27611" spans="2:13" x14ac:dyDescent="0.25">
      <c r="B27611" s="151"/>
      <c r="M27611" s="160"/>
    </row>
    <row r="27612" spans="2:13" x14ac:dyDescent="0.25">
      <c r="B27612" s="151"/>
      <c r="M27612" s="160"/>
    </row>
    <row r="27613" spans="2:13" x14ac:dyDescent="0.25">
      <c r="B27613" s="151"/>
      <c r="M27613" s="160"/>
    </row>
    <row r="27614" spans="2:13" x14ac:dyDescent="0.25">
      <c r="B27614" s="151"/>
      <c r="M27614" s="160"/>
    </row>
    <row r="27615" spans="2:13" x14ac:dyDescent="0.25">
      <c r="B27615" s="151"/>
      <c r="M27615" s="160"/>
    </row>
    <row r="27616" spans="2:13" x14ac:dyDescent="0.25">
      <c r="B27616" s="151"/>
      <c r="M27616" s="160"/>
    </row>
    <row r="27617" spans="2:13" x14ac:dyDescent="0.25">
      <c r="B27617" s="151"/>
      <c r="M27617" s="160"/>
    </row>
    <row r="27618" spans="2:13" x14ac:dyDescent="0.25">
      <c r="B27618" s="151"/>
      <c r="M27618" s="160"/>
    </row>
    <row r="27619" spans="2:13" x14ac:dyDescent="0.25">
      <c r="B27619" s="151"/>
      <c r="M27619" s="160"/>
    </row>
    <row r="27620" spans="2:13" x14ac:dyDescent="0.25">
      <c r="B27620" s="151"/>
      <c r="M27620" s="160"/>
    </row>
    <row r="27621" spans="2:13" x14ac:dyDescent="0.25">
      <c r="B27621" s="151"/>
      <c r="M27621" s="160"/>
    </row>
    <row r="27622" spans="2:13" x14ac:dyDescent="0.25">
      <c r="B27622" s="151"/>
      <c r="M27622" s="160"/>
    </row>
    <row r="27623" spans="2:13" x14ac:dyDescent="0.25">
      <c r="B27623" s="151"/>
      <c r="M27623" s="160"/>
    </row>
    <row r="27624" spans="2:13" x14ac:dyDescent="0.25">
      <c r="B27624" s="151"/>
      <c r="M27624" s="160"/>
    </row>
    <row r="27625" spans="2:13" x14ac:dyDescent="0.25">
      <c r="B27625" s="151"/>
      <c r="M27625" s="160"/>
    </row>
    <row r="27626" spans="2:13" x14ac:dyDescent="0.25">
      <c r="B27626" s="151"/>
      <c r="M27626" s="160"/>
    </row>
    <row r="27627" spans="2:13" x14ac:dyDescent="0.25">
      <c r="B27627" s="151"/>
      <c r="M27627" s="160"/>
    </row>
    <row r="27628" spans="2:13" x14ac:dyDescent="0.25">
      <c r="B27628" s="151"/>
      <c r="M27628" s="160"/>
    </row>
    <row r="27629" spans="2:13" x14ac:dyDescent="0.25">
      <c r="B27629" s="151"/>
      <c r="M27629" s="160"/>
    </row>
    <row r="27630" spans="2:13" x14ac:dyDescent="0.25">
      <c r="B27630" s="151"/>
      <c r="M27630" s="160"/>
    </row>
    <row r="27631" spans="2:13" x14ac:dyDescent="0.25">
      <c r="B27631" s="151"/>
      <c r="M27631" s="160"/>
    </row>
    <row r="27632" spans="2:13" x14ac:dyDescent="0.25">
      <c r="B27632" s="151"/>
      <c r="M27632" s="160"/>
    </row>
    <row r="27633" spans="2:13" x14ac:dyDescent="0.25">
      <c r="B27633" s="151"/>
      <c r="M27633" s="160"/>
    </row>
    <row r="27634" spans="2:13" x14ac:dyDescent="0.25">
      <c r="B27634" s="151"/>
      <c r="M27634" s="160"/>
    </row>
    <row r="27635" spans="2:13" x14ac:dyDescent="0.25">
      <c r="B27635" s="151"/>
      <c r="M27635" s="160"/>
    </row>
    <row r="27636" spans="2:13" x14ac:dyDescent="0.25">
      <c r="B27636" s="151"/>
      <c r="M27636" s="160"/>
    </row>
    <row r="27637" spans="2:13" x14ac:dyDescent="0.25">
      <c r="B27637" s="151"/>
      <c r="M27637" s="160"/>
    </row>
    <row r="27638" spans="2:13" x14ac:dyDescent="0.25">
      <c r="B27638" s="151"/>
      <c r="M27638" s="160"/>
    </row>
    <row r="27639" spans="2:13" x14ac:dyDescent="0.25">
      <c r="B27639" s="151"/>
      <c r="M27639" s="160"/>
    </row>
    <row r="27640" spans="2:13" x14ac:dyDescent="0.25">
      <c r="B27640" s="151"/>
      <c r="M27640" s="160"/>
    </row>
    <row r="27641" spans="2:13" x14ac:dyDescent="0.25">
      <c r="B27641" s="151"/>
      <c r="M27641" s="160"/>
    </row>
    <row r="27642" spans="2:13" x14ac:dyDescent="0.25">
      <c r="B27642" s="151"/>
      <c r="M27642" s="160"/>
    </row>
    <row r="27643" spans="2:13" x14ac:dyDescent="0.25">
      <c r="B27643" s="151"/>
      <c r="M27643" s="160"/>
    </row>
    <row r="27644" spans="2:13" x14ac:dyDescent="0.25">
      <c r="B27644" s="151"/>
      <c r="M27644" s="160"/>
    </row>
    <row r="27645" spans="2:13" x14ac:dyDescent="0.25">
      <c r="B27645" s="151"/>
      <c r="M27645" s="160"/>
    </row>
    <row r="27646" spans="2:13" x14ac:dyDescent="0.25">
      <c r="B27646" s="151"/>
      <c r="M27646" s="160"/>
    </row>
    <row r="27647" spans="2:13" x14ac:dyDescent="0.25">
      <c r="B27647" s="151"/>
      <c r="M27647" s="160"/>
    </row>
    <row r="27648" spans="2:13" x14ac:dyDescent="0.25">
      <c r="B27648" s="151"/>
      <c r="M27648" s="160"/>
    </row>
    <row r="27649" spans="2:13" x14ac:dyDescent="0.25">
      <c r="B27649" s="151"/>
      <c r="M27649" s="160"/>
    </row>
    <row r="27650" spans="2:13" x14ac:dyDescent="0.25">
      <c r="B27650" s="151"/>
      <c r="M27650" s="160"/>
    </row>
    <row r="27651" spans="2:13" x14ac:dyDescent="0.25">
      <c r="B27651" s="151"/>
      <c r="M27651" s="160"/>
    </row>
    <row r="27652" spans="2:13" x14ac:dyDescent="0.25">
      <c r="B27652" s="151"/>
      <c r="M27652" s="160"/>
    </row>
    <row r="27653" spans="2:13" x14ac:dyDescent="0.25">
      <c r="B27653" s="151"/>
      <c r="M27653" s="160"/>
    </row>
    <row r="27654" spans="2:13" x14ac:dyDescent="0.25">
      <c r="B27654" s="151"/>
      <c r="M27654" s="160"/>
    </row>
    <row r="27655" spans="2:13" x14ac:dyDescent="0.25">
      <c r="B27655" s="151"/>
      <c r="M27655" s="160"/>
    </row>
    <row r="27656" spans="2:13" x14ac:dyDescent="0.25">
      <c r="B27656" s="151"/>
      <c r="M27656" s="160"/>
    </row>
    <row r="27657" spans="2:13" x14ac:dyDescent="0.25">
      <c r="B27657" s="151"/>
      <c r="M27657" s="160"/>
    </row>
    <row r="27658" spans="2:13" x14ac:dyDescent="0.25">
      <c r="B27658" s="151"/>
      <c r="M27658" s="160"/>
    </row>
    <row r="27659" spans="2:13" x14ac:dyDescent="0.25">
      <c r="B27659" s="151"/>
      <c r="M27659" s="160"/>
    </row>
    <row r="27660" spans="2:13" x14ac:dyDescent="0.25">
      <c r="B27660" s="151"/>
      <c r="M27660" s="160"/>
    </row>
    <row r="27661" spans="2:13" x14ac:dyDescent="0.25">
      <c r="B27661" s="151"/>
      <c r="M27661" s="160"/>
    </row>
    <row r="27662" spans="2:13" x14ac:dyDescent="0.25">
      <c r="B27662" s="151"/>
      <c r="M27662" s="160"/>
    </row>
    <row r="27663" spans="2:13" x14ac:dyDescent="0.25">
      <c r="B27663" s="151"/>
      <c r="M27663" s="160"/>
    </row>
    <row r="27664" spans="2:13" x14ac:dyDescent="0.25">
      <c r="B27664" s="151"/>
      <c r="M27664" s="160"/>
    </row>
    <row r="27665" spans="2:13" x14ac:dyDescent="0.25">
      <c r="B27665" s="151"/>
      <c r="M27665" s="160"/>
    </row>
    <row r="27666" spans="2:13" x14ac:dyDescent="0.25">
      <c r="B27666" s="151"/>
      <c r="M27666" s="160"/>
    </row>
    <row r="27667" spans="2:13" x14ac:dyDescent="0.25">
      <c r="B27667" s="151"/>
      <c r="M27667" s="160"/>
    </row>
    <row r="27668" spans="2:13" x14ac:dyDescent="0.25">
      <c r="B27668" s="151"/>
      <c r="M27668" s="160"/>
    </row>
    <row r="27669" spans="2:13" x14ac:dyDescent="0.25">
      <c r="B27669" s="151"/>
      <c r="M27669" s="160"/>
    </row>
    <row r="27670" spans="2:13" x14ac:dyDescent="0.25">
      <c r="B27670" s="151"/>
      <c r="M27670" s="160"/>
    </row>
    <row r="27671" spans="2:13" x14ac:dyDescent="0.25">
      <c r="B27671" s="151"/>
      <c r="M27671" s="160"/>
    </row>
    <row r="27672" spans="2:13" x14ac:dyDescent="0.25">
      <c r="B27672" s="151"/>
      <c r="M27672" s="160"/>
    </row>
    <row r="27673" spans="2:13" x14ac:dyDescent="0.25">
      <c r="B27673" s="151"/>
      <c r="M27673" s="160"/>
    </row>
    <row r="27674" spans="2:13" x14ac:dyDescent="0.25">
      <c r="B27674" s="151"/>
      <c r="M27674" s="160"/>
    </row>
    <row r="27675" spans="2:13" x14ac:dyDescent="0.25">
      <c r="B27675" s="151"/>
      <c r="M27675" s="160"/>
    </row>
    <row r="27676" spans="2:13" x14ac:dyDescent="0.25">
      <c r="B27676" s="151"/>
      <c r="M27676" s="160"/>
    </row>
    <row r="27677" spans="2:13" x14ac:dyDescent="0.25">
      <c r="B27677" s="151"/>
      <c r="M27677" s="160"/>
    </row>
    <row r="27678" spans="2:13" x14ac:dyDescent="0.25">
      <c r="B27678" s="151"/>
      <c r="M27678" s="160"/>
    </row>
    <row r="27679" spans="2:13" x14ac:dyDescent="0.25">
      <c r="B27679" s="151"/>
      <c r="M27679" s="160"/>
    </row>
    <row r="27680" spans="2:13" x14ac:dyDescent="0.25">
      <c r="B27680" s="151"/>
      <c r="M27680" s="160"/>
    </row>
    <row r="27681" spans="2:13" x14ac:dyDescent="0.25">
      <c r="B27681" s="151"/>
      <c r="M27681" s="160"/>
    </row>
    <row r="27682" spans="2:13" x14ac:dyDescent="0.25">
      <c r="B27682" s="151"/>
      <c r="M27682" s="160"/>
    </row>
    <row r="27683" spans="2:13" x14ac:dyDescent="0.25">
      <c r="B27683" s="151"/>
      <c r="M27683" s="160"/>
    </row>
    <row r="27684" spans="2:13" x14ac:dyDescent="0.25">
      <c r="B27684" s="151"/>
      <c r="M27684" s="160"/>
    </row>
    <row r="27685" spans="2:13" x14ac:dyDescent="0.25">
      <c r="B27685" s="151"/>
      <c r="M27685" s="160"/>
    </row>
    <row r="27686" spans="2:13" x14ac:dyDescent="0.25">
      <c r="B27686" s="151"/>
      <c r="M27686" s="160"/>
    </row>
    <row r="27687" spans="2:13" x14ac:dyDescent="0.25">
      <c r="B27687" s="151"/>
      <c r="M27687" s="160"/>
    </row>
    <row r="27688" spans="2:13" x14ac:dyDescent="0.25">
      <c r="B27688" s="151"/>
      <c r="M27688" s="160"/>
    </row>
    <row r="27689" spans="2:13" x14ac:dyDescent="0.25">
      <c r="B27689" s="151"/>
      <c r="M27689" s="160"/>
    </row>
    <row r="27690" spans="2:13" x14ac:dyDescent="0.25">
      <c r="B27690" s="151"/>
      <c r="M27690" s="160"/>
    </row>
    <row r="27691" spans="2:13" x14ac:dyDescent="0.25">
      <c r="B27691" s="151"/>
      <c r="M27691" s="160"/>
    </row>
    <row r="27692" spans="2:13" x14ac:dyDescent="0.25">
      <c r="B27692" s="151"/>
      <c r="M27692" s="160"/>
    </row>
    <row r="27693" spans="2:13" x14ac:dyDescent="0.25">
      <c r="B27693" s="151"/>
      <c r="M27693" s="160"/>
    </row>
    <row r="27694" spans="2:13" x14ac:dyDescent="0.25">
      <c r="B27694" s="151"/>
      <c r="M27694" s="160"/>
    </row>
    <row r="27695" spans="2:13" x14ac:dyDescent="0.25">
      <c r="B27695" s="151"/>
      <c r="M27695" s="160"/>
    </row>
    <row r="27696" spans="2:13" x14ac:dyDescent="0.25">
      <c r="B27696" s="151"/>
      <c r="M27696" s="160"/>
    </row>
    <row r="27697" spans="2:13" x14ac:dyDescent="0.25">
      <c r="B27697" s="151"/>
      <c r="M27697" s="160"/>
    </row>
    <row r="27698" spans="2:13" x14ac:dyDescent="0.25">
      <c r="B27698" s="151"/>
      <c r="M27698" s="160"/>
    </row>
    <row r="27699" spans="2:13" x14ac:dyDescent="0.25">
      <c r="B27699" s="151"/>
      <c r="M27699" s="160"/>
    </row>
    <row r="27700" spans="2:13" x14ac:dyDescent="0.25">
      <c r="B27700" s="151"/>
      <c r="M27700" s="160"/>
    </row>
    <row r="27701" spans="2:13" x14ac:dyDescent="0.25">
      <c r="B27701" s="151"/>
      <c r="M27701" s="160"/>
    </row>
    <row r="27702" spans="2:13" x14ac:dyDescent="0.25">
      <c r="B27702" s="151"/>
      <c r="M27702" s="160"/>
    </row>
    <row r="27703" spans="2:13" x14ac:dyDescent="0.25">
      <c r="B27703" s="151"/>
      <c r="M27703" s="160"/>
    </row>
    <row r="27704" spans="2:13" x14ac:dyDescent="0.25">
      <c r="B27704" s="151"/>
      <c r="M27704" s="160"/>
    </row>
    <row r="27705" spans="2:13" x14ac:dyDescent="0.25">
      <c r="B27705" s="151"/>
      <c r="M27705" s="160"/>
    </row>
    <row r="27706" spans="2:13" x14ac:dyDescent="0.25">
      <c r="B27706" s="151"/>
      <c r="M27706" s="160"/>
    </row>
    <row r="27707" spans="2:13" x14ac:dyDescent="0.25">
      <c r="B27707" s="151"/>
      <c r="M27707" s="160"/>
    </row>
    <row r="27708" spans="2:13" x14ac:dyDescent="0.25">
      <c r="B27708" s="151"/>
      <c r="M27708" s="160"/>
    </row>
    <row r="27709" spans="2:13" x14ac:dyDescent="0.25">
      <c r="B27709" s="151"/>
      <c r="M27709" s="160"/>
    </row>
    <row r="27710" spans="2:13" x14ac:dyDescent="0.25">
      <c r="B27710" s="151"/>
      <c r="M27710" s="160"/>
    </row>
    <row r="27711" spans="2:13" x14ac:dyDescent="0.25">
      <c r="B27711" s="151"/>
      <c r="M27711" s="160"/>
    </row>
    <row r="27712" spans="2:13" x14ac:dyDescent="0.25">
      <c r="B27712" s="151"/>
      <c r="M27712" s="160"/>
    </row>
    <row r="27713" spans="2:13" x14ac:dyDescent="0.25">
      <c r="B27713" s="151"/>
      <c r="M27713" s="160"/>
    </row>
    <row r="27714" spans="2:13" x14ac:dyDescent="0.25">
      <c r="B27714" s="151"/>
      <c r="M27714" s="160"/>
    </row>
    <row r="27715" spans="2:13" x14ac:dyDescent="0.25">
      <c r="B27715" s="151"/>
      <c r="M27715" s="160"/>
    </row>
    <row r="27716" spans="2:13" x14ac:dyDescent="0.25">
      <c r="B27716" s="151"/>
      <c r="M27716" s="160"/>
    </row>
    <row r="27717" spans="2:13" x14ac:dyDescent="0.25">
      <c r="B27717" s="151"/>
      <c r="M27717" s="160"/>
    </row>
    <row r="27718" spans="2:13" x14ac:dyDescent="0.25">
      <c r="B27718" s="151"/>
      <c r="M27718" s="160"/>
    </row>
    <row r="27719" spans="2:13" x14ac:dyDescent="0.25">
      <c r="B27719" s="151"/>
      <c r="M27719" s="160"/>
    </row>
    <row r="27720" spans="2:13" x14ac:dyDescent="0.25">
      <c r="B27720" s="151"/>
      <c r="M27720" s="160"/>
    </row>
    <row r="27721" spans="2:13" x14ac:dyDescent="0.25">
      <c r="B27721" s="151"/>
      <c r="M27721" s="160"/>
    </row>
    <row r="27722" spans="2:13" x14ac:dyDescent="0.25">
      <c r="B27722" s="151"/>
      <c r="M27722" s="160"/>
    </row>
    <row r="27723" spans="2:13" x14ac:dyDescent="0.25">
      <c r="B27723" s="151"/>
      <c r="M27723" s="160"/>
    </row>
    <row r="27724" spans="2:13" x14ac:dyDescent="0.25">
      <c r="B27724" s="151"/>
      <c r="M27724" s="160"/>
    </row>
    <row r="27725" spans="2:13" x14ac:dyDescent="0.25">
      <c r="B27725" s="151"/>
      <c r="M27725" s="160"/>
    </row>
    <row r="27726" spans="2:13" x14ac:dyDescent="0.25">
      <c r="B27726" s="151"/>
      <c r="M27726" s="160"/>
    </row>
    <row r="27727" spans="2:13" x14ac:dyDescent="0.25">
      <c r="B27727" s="151"/>
      <c r="M27727" s="160"/>
    </row>
    <row r="27728" spans="2:13" x14ac:dyDescent="0.25">
      <c r="B27728" s="151"/>
      <c r="M27728" s="160"/>
    </row>
    <row r="27729" spans="2:13" x14ac:dyDescent="0.25">
      <c r="B27729" s="151"/>
      <c r="M27729" s="160"/>
    </row>
    <row r="27730" spans="2:13" x14ac:dyDescent="0.25">
      <c r="B27730" s="151"/>
      <c r="M27730" s="160"/>
    </row>
    <row r="27731" spans="2:13" x14ac:dyDescent="0.25">
      <c r="B27731" s="151"/>
      <c r="M27731" s="160"/>
    </row>
    <row r="27732" spans="2:13" x14ac:dyDescent="0.25">
      <c r="B27732" s="151"/>
      <c r="M27732" s="160"/>
    </row>
    <row r="27733" spans="2:13" x14ac:dyDescent="0.25">
      <c r="B27733" s="151"/>
      <c r="M27733" s="160"/>
    </row>
    <row r="27734" spans="2:13" x14ac:dyDescent="0.25">
      <c r="B27734" s="151"/>
      <c r="M27734" s="160"/>
    </row>
    <row r="27735" spans="2:13" x14ac:dyDescent="0.25">
      <c r="B27735" s="151"/>
      <c r="M27735" s="160"/>
    </row>
    <row r="27736" spans="2:13" x14ac:dyDescent="0.25">
      <c r="B27736" s="151"/>
      <c r="M27736" s="160"/>
    </row>
    <row r="27737" spans="2:13" x14ac:dyDescent="0.25">
      <c r="B27737" s="151"/>
      <c r="M27737" s="160"/>
    </row>
    <row r="27738" spans="2:13" x14ac:dyDescent="0.25">
      <c r="B27738" s="151"/>
      <c r="M27738" s="160"/>
    </row>
    <row r="27739" spans="2:13" x14ac:dyDescent="0.25">
      <c r="B27739" s="151"/>
      <c r="M27739" s="160"/>
    </row>
    <row r="27740" spans="2:13" x14ac:dyDescent="0.25">
      <c r="B27740" s="151"/>
      <c r="M27740" s="160"/>
    </row>
    <row r="27741" spans="2:13" x14ac:dyDescent="0.25">
      <c r="B27741" s="151"/>
      <c r="M27741" s="160"/>
    </row>
    <row r="27742" spans="2:13" x14ac:dyDescent="0.25">
      <c r="B27742" s="151"/>
      <c r="M27742" s="160"/>
    </row>
    <row r="27743" spans="2:13" x14ac:dyDescent="0.25">
      <c r="B27743" s="151"/>
      <c r="M27743" s="160"/>
    </row>
    <row r="27744" spans="2:13" x14ac:dyDescent="0.25">
      <c r="B27744" s="151"/>
      <c r="M27744" s="160"/>
    </row>
    <row r="27745" spans="2:13" x14ac:dyDescent="0.25">
      <c r="B27745" s="151"/>
      <c r="M27745" s="160"/>
    </row>
    <row r="27746" spans="2:13" x14ac:dyDescent="0.25">
      <c r="B27746" s="151"/>
      <c r="M27746" s="160"/>
    </row>
    <row r="27747" spans="2:13" x14ac:dyDescent="0.25">
      <c r="B27747" s="151"/>
      <c r="M27747" s="160"/>
    </row>
    <row r="27748" spans="2:13" x14ac:dyDescent="0.25">
      <c r="B27748" s="151"/>
      <c r="M27748" s="160"/>
    </row>
    <row r="27749" spans="2:13" x14ac:dyDescent="0.25">
      <c r="B27749" s="151"/>
      <c r="M27749" s="160"/>
    </row>
    <row r="27750" spans="2:13" x14ac:dyDescent="0.25">
      <c r="B27750" s="151"/>
      <c r="M27750" s="160"/>
    </row>
    <row r="27751" spans="2:13" x14ac:dyDescent="0.25">
      <c r="B27751" s="151"/>
      <c r="M27751" s="160"/>
    </row>
    <row r="27752" spans="2:13" x14ac:dyDescent="0.25">
      <c r="B27752" s="151"/>
      <c r="M27752" s="160"/>
    </row>
    <row r="27753" spans="2:13" x14ac:dyDescent="0.25">
      <c r="B27753" s="151"/>
      <c r="M27753" s="160"/>
    </row>
    <row r="27754" spans="2:13" x14ac:dyDescent="0.25">
      <c r="B27754" s="151"/>
      <c r="M27754" s="160"/>
    </row>
    <row r="27755" spans="2:13" x14ac:dyDescent="0.25">
      <c r="B27755" s="151"/>
      <c r="M27755" s="160"/>
    </row>
    <row r="27756" spans="2:13" x14ac:dyDescent="0.25">
      <c r="B27756" s="151"/>
      <c r="M27756" s="160"/>
    </row>
    <row r="27757" spans="2:13" x14ac:dyDescent="0.25">
      <c r="B27757" s="151"/>
      <c r="M27757" s="160"/>
    </row>
    <row r="27758" spans="2:13" x14ac:dyDescent="0.25">
      <c r="B27758" s="151"/>
      <c r="M27758" s="160"/>
    </row>
    <row r="27759" spans="2:13" x14ac:dyDescent="0.25">
      <c r="B27759" s="151"/>
      <c r="M27759" s="160"/>
    </row>
    <row r="27760" spans="2:13" x14ac:dyDescent="0.25">
      <c r="B27760" s="151"/>
      <c r="M27760" s="160"/>
    </row>
    <row r="27761" spans="2:13" x14ac:dyDescent="0.25">
      <c r="B27761" s="151"/>
      <c r="M27761" s="160"/>
    </row>
    <row r="27762" spans="2:13" x14ac:dyDescent="0.25">
      <c r="B27762" s="151"/>
      <c r="M27762" s="160"/>
    </row>
    <row r="27763" spans="2:13" x14ac:dyDescent="0.25">
      <c r="B27763" s="151"/>
      <c r="M27763" s="160"/>
    </row>
    <row r="27764" spans="2:13" x14ac:dyDescent="0.25">
      <c r="B27764" s="151"/>
      <c r="M27764" s="160"/>
    </row>
    <row r="27765" spans="2:13" x14ac:dyDescent="0.25">
      <c r="B27765" s="151"/>
      <c r="M27765" s="160"/>
    </row>
    <row r="27766" spans="2:13" x14ac:dyDescent="0.25">
      <c r="B27766" s="151"/>
      <c r="M27766" s="160"/>
    </row>
    <row r="27767" spans="2:13" x14ac:dyDescent="0.25">
      <c r="B27767" s="151"/>
      <c r="M27767" s="160"/>
    </row>
    <row r="27768" spans="2:13" x14ac:dyDescent="0.25">
      <c r="B27768" s="151"/>
      <c r="M27768" s="160"/>
    </row>
    <row r="27769" spans="2:13" x14ac:dyDescent="0.25">
      <c r="B27769" s="151"/>
      <c r="M27769" s="160"/>
    </row>
    <row r="27770" spans="2:13" x14ac:dyDescent="0.25">
      <c r="B27770" s="151"/>
      <c r="M27770" s="160"/>
    </row>
    <row r="27771" spans="2:13" x14ac:dyDescent="0.25">
      <c r="B27771" s="151"/>
      <c r="M27771" s="160"/>
    </row>
    <row r="27772" spans="2:13" x14ac:dyDescent="0.25">
      <c r="B27772" s="151"/>
      <c r="M27772" s="160"/>
    </row>
    <row r="27773" spans="2:13" x14ac:dyDescent="0.25">
      <c r="B27773" s="151"/>
      <c r="M27773" s="160"/>
    </row>
    <row r="27774" spans="2:13" x14ac:dyDescent="0.25">
      <c r="B27774" s="151"/>
      <c r="M27774" s="160"/>
    </row>
    <row r="27775" spans="2:13" x14ac:dyDescent="0.25">
      <c r="B27775" s="151"/>
      <c r="M27775" s="160"/>
    </row>
    <row r="27776" spans="2:13" x14ac:dyDescent="0.25">
      <c r="B27776" s="151"/>
      <c r="M27776" s="160"/>
    </row>
    <row r="27777" spans="2:13" x14ac:dyDescent="0.25">
      <c r="B27777" s="151"/>
      <c r="M27777" s="160"/>
    </row>
    <row r="27778" spans="2:13" x14ac:dyDescent="0.25">
      <c r="B27778" s="151"/>
      <c r="M27778" s="160"/>
    </row>
    <row r="27779" spans="2:13" x14ac:dyDescent="0.25">
      <c r="B27779" s="151"/>
      <c r="M27779" s="160"/>
    </row>
    <row r="27780" spans="2:13" x14ac:dyDescent="0.25">
      <c r="B27780" s="151"/>
      <c r="M27780" s="160"/>
    </row>
    <row r="27781" spans="2:13" x14ac:dyDescent="0.25">
      <c r="B27781" s="151"/>
      <c r="M27781" s="160"/>
    </row>
    <row r="27782" spans="2:13" x14ac:dyDescent="0.25">
      <c r="B27782" s="151"/>
      <c r="M27782" s="160"/>
    </row>
    <row r="27783" spans="2:13" x14ac:dyDescent="0.25">
      <c r="B27783" s="151"/>
      <c r="M27783" s="160"/>
    </row>
    <row r="27784" spans="2:13" x14ac:dyDescent="0.25">
      <c r="B27784" s="151"/>
      <c r="M27784" s="160"/>
    </row>
    <row r="27785" spans="2:13" x14ac:dyDescent="0.25">
      <c r="B27785" s="151"/>
      <c r="M27785" s="160"/>
    </row>
    <row r="27786" spans="2:13" x14ac:dyDescent="0.25">
      <c r="B27786" s="151"/>
      <c r="M27786" s="160"/>
    </row>
    <row r="27787" spans="2:13" x14ac:dyDescent="0.25">
      <c r="B27787" s="151"/>
      <c r="M27787" s="160"/>
    </row>
    <row r="27788" spans="2:13" x14ac:dyDescent="0.25">
      <c r="B27788" s="151"/>
      <c r="M27788" s="160"/>
    </row>
    <row r="27789" spans="2:13" x14ac:dyDescent="0.25">
      <c r="B27789" s="151"/>
      <c r="M27789" s="160"/>
    </row>
    <row r="27790" spans="2:13" x14ac:dyDescent="0.25">
      <c r="B27790" s="151"/>
      <c r="M27790" s="160"/>
    </row>
    <row r="27791" spans="2:13" x14ac:dyDescent="0.25">
      <c r="B27791" s="151"/>
      <c r="M27791" s="160"/>
    </row>
    <row r="27792" spans="2:13" x14ac:dyDescent="0.25">
      <c r="B27792" s="151"/>
      <c r="M27792" s="160"/>
    </row>
    <row r="27793" spans="2:13" x14ac:dyDescent="0.25">
      <c r="B27793" s="151"/>
      <c r="M27793" s="160"/>
    </row>
    <row r="27794" spans="2:13" x14ac:dyDescent="0.25">
      <c r="B27794" s="151"/>
      <c r="M27794" s="160"/>
    </row>
    <row r="27795" spans="2:13" x14ac:dyDescent="0.25">
      <c r="B27795" s="151"/>
      <c r="M27795" s="160"/>
    </row>
    <row r="27796" spans="2:13" x14ac:dyDescent="0.25">
      <c r="B27796" s="151"/>
      <c r="M27796" s="160"/>
    </row>
    <row r="27797" spans="2:13" x14ac:dyDescent="0.25">
      <c r="B27797" s="151"/>
      <c r="M27797" s="160"/>
    </row>
    <row r="27798" spans="2:13" x14ac:dyDescent="0.25">
      <c r="B27798" s="151"/>
      <c r="M27798" s="160"/>
    </row>
    <row r="27799" spans="2:13" x14ac:dyDescent="0.25">
      <c r="B27799" s="151"/>
      <c r="M27799" s="160"/>
    </row>
    <row r="27800" spans="2:13" x14ac:dyDescent="0.25">
      <c r="B27800" s="151"/>
      <c r="M27800" s="160"/>
    </row>
    <row r="27801" spans="2:13" x14ac:dyDescent="0.25">
      <c r="B27801" s="151"/>
      <c r="M27801" s="160"/>
    </row>
    <row r="27802" spans="2:13" x14ac:dyDescent="0.25">
      <c r="B27802" s="151"/>
      <c r="M27802" s="160"/>
    </row>
    <row r="27803" spans="2:13" x14ac:dyDescent="0.25">
      <c r="B27803" s="151"/>
      <c r="M27803" s="160"/>
    </row>
    <row r="27804" spans="2:13" x14ac:dyDescent="0.25">
      <c r="B27804" s="151"/>
      <c r="M27804" s="160"/>
    </row>
    <row r="27805" spans="2:13" x14ac:dyDescent="0.25">
      <c r="B27805" s="151"/>
      <c r="M27805" s="160"/>
    </row>
    <row r="27806" spans="2:13" x14ac:dyDescent="0.25">
      <c r="B27806" s="151"/>
      <c r="M27806" s="160"/>
    </row>
    <row r="27807" spans="2:13" x14ac:dyDescent="0.25">
      <c r="B27807" s="151"/>
      <c r="M27807" s="160"/>
    </row>
    <row r="27808" spans="2:13" x14ac:dyDescent="0.25">
      <c r="B27808" s="151"/>
      <c r="M27808" s="160"/>
    </row>
    <row r="27809" spans="2:13" x14ac:dyDescent="0.25">
      <c r="B27809" s="151"/>
      <c r="M27809" s="160"/>
    </row>
    <row r="27810" spans="2:13" x14ac:dyDescent="0.25">
      <c r="B27810" s="151"/>
      <c r="M27810" s="160"/>
    </row>
    <row r="27811" spans="2:13" x14ac:dyDescent="0.25">
      <c r="B27811" s="151"/>
      <c r="M27811" s="160"/>
    </row>
    <row r="27812" spans="2:13" x14ac:dyDescent="0.25">
      <c r="B27812" s="151"/>
      <c r="M27812" s="160"/>
    </row>
    <row r="27813" spans="2:13" x14ac:dyDescent="0.25">
      <c r="B27813" s="151"/>
      <c r="M27813" s="160"/>
    </row>
    <row r="27814" spans="2:13" x14ac:dyDescent="0.25">
      <c r="B27814" s="151"/>
      <c r="M27814" s="160"/>
    </row>
    <row r="27815" spans="2:13" x14ac:dyDescent="0.25">
      <c r="B27815" s="151"/>
      <c r="M27815" s="160"/>
    </row>
    <row r="27816" spans="2:13" x14ac:dyDescent="0.25">
      <c r="B27816" s="151"/>
      <c r="M27816" s="160"/>
    </row>
    <row r="27817" spans="2:13" x14ac:dyDescent="0.25">
      <c r="B27817" s="151"/>
      <c r="M27817" s="160"/>
    </row>
    <row r="27818" spans="2:13" x14ac:dyDescent="0.25">
      <c r="B27818" s="151"/>
      <c r="M27818" s="160"/>
    </row>
    <row r="27819" spans="2:13" x14ac:dyDescent="0.25">
      <c r="B27819" s="151"/>
      <c r="M27819" s="160"/>
    </row>
    <row r="27820" spans="2:13" x14ac:dyDescent="0.25">
      <c r="B27820" s="151"/>
      <c r="M27820" s="160"/>
    </row>
    <row r="27821" spans="2:13" x14ac:dyDescent="0.25">
      <c r="B27821" s="151"/>
      <c r="M27821" s="160"/>
    </row>
    <row r="27822" spans="2:13" x14ac:dyDescent="0.25">
      <c r="B27822" s="151"/>
      <c r="M27822" s="160"/>
    </row>
    <row r="27823" spans="2:13" x14ac:dyDescent="0.25">
      <c r="B27823" s="151"/>
      <c r="M27823" s="160"/>
    </row>
    <row r="27824" spans="2:13" x14ac:dyDescent="0.25">
      <c r="B27824" s="151"/>
      <c r="M27824" s="160"/>
    </row>
    <row r="27825" spans="2:13" x14ac:dyDescent="0.25">
      <c r="B27825" s="151"/>
      <c r="M27825" s="160"/>
    </row>
    <row r="27826" spans="2:13" x14ac:dyDescent="0.25">
      <c r="B27826" s="151"/>
      <c r="M27826" s="160"/>
    </row>
    <row r="27827" spans="2:13" x14ac:dyDescent="0.25">
      <c r="B27827" s="151"/>
      <c r="M27827" s="160"/>
    </row>
    <row r="27828" spans="2:13" x14ac:dyDescent="0.25">
      <c r="B27828" s="151"/>
      <c r="M27828" s="160"/>
    </row>
    <row r="27829" spans="2:13" x14ac:dyDescent="0.25">
      <c r="B27829" s="151"/>
      <c r="M27829" s="160"/>
    </row>
    <row r="27830" spans="2:13" x14ac:dyDescent="0.25">
      <c r="B27830" s="151"/>
      <c r="M27830" s="160"/>
    </row>
    <row r="27831" spans="2:13" x14ac:dyDescent="0.25">
      <c r="B27831" s="151"/>
      <c r="M27831" s="160"/>
    </row>
    <row r="27832" spans="2:13" x14ac:dyDescent="0.25">
      <c r="B27832" s="151"/>
      <c r="M27832" s="160"/>
    </row>
    <row r="27833" spans="2:13" x14ac:dyDescent="0.25">
      <c r="B27833" s="151"/>
      <c r="M27833" s="160"/>
    </row>
    <row r="27834" spans="2:13" x14ac:dyDescent="0.25">
      <c r="B27834" s="151"/>
      <c r="M27834" s="160"/>
    </row>
    <row r="27835" spans="2:13" x14ac:dyDescent="0.25">
      <c r="B27835" s="151"/>
      <c r="M27835" s="160"/>
    </row>
    <row r="27836" spans="2:13" x14ac:dyDescent="0.25">
      <c r="B27836" s="151"/>
      <c r="M27836" s="160"/>
    </row>
    <row r="27837" spans="2:13" x14ac:dyDescent="0.25">
      <c r="B27837" s="151"/>
      <c r="M27837" s="160"/>
    </row>
    <row r="27838" spans="2:13" x14ac:dyDescent="0.25">
      <c r="B27838" s="151"/>
      <c r="M27838" s="160"/>
    </row>
    <row r="27839" spans="2:13" x14ac:dyDescent="0.25">
      <c r="B27839" s="151"/>
      <c r="M27839" s="160"/>
    </row>
    <row r="27840" spans="2:13" x14ac:dyDescent="0.25">
      <c r="B27840" s="151"/>
      <c r="M27840" s="160"/>
    </row>
    <row r="27841" spans="2:13" x14ac:dyDescent="0.25">
      <c r="B27841" s="151"/>
      <c r="M27841" s="160"/>
    </row>
    <row r="27842" spans="2:13" x14ac:dyDescent="0.25">
      <c r="B27842" s="151"/>
      <c r="M27842" s="160"/>
    </row>
    <row r="27843" spans="2:13" x14ac:dyDescent="0.25">
      <c r="B27843" s="151"/>
      <c r="M27843" s="160"/>
    </row>
    <row r="27844" spans="2:13" x14ac:dyDescent="0.25">
      <c r="B27844" s="151"/>
      <c r="M27844" s="160"/>
    </row>
    <row r="27845" spans="2:13" x14ac:dyDescent="0.25">
      <c r="B27845" s="151"/>
      <c r="M27845" s="160"/>
    </row>
    <row r="27846" spans="2:13" x14ac:dyDescent="0.25">
      <c r="B27846" s="151"/>
      <c r="M27846" s="160"/>
    </row>
    <row r="27847" spans="2:13" x14ac:dyDescent="0.25">
      <c r="B27847" s="151"/>
      <c r="M27847" s="160"/>
    </row>
    <row r="27848" spans="2:13" x14ac:dyDescent="0.25">
      <c r="B27848" s="151"/>
      <c r="M27848" s="160"/>
    </row>
    <row r="27849" spans="2:13" x14ac:dyDescent="0.25">
      <c r="B27849" s="151"/>
      <c r="M27849" s="160"/>
    </row>
    <row r="27850" spans="2:13" x14ac:dyDescent="0.25">
      <c r="B27850" s="151"/>
      <c r="M27850" s="160"/>
    </row>
    <row r="27851" spans="2:13" x14ac:dyDescent="0.25">
      <c r="B27851" s="151"/>
      <c r="M27851" s="160"/>
    </row>
    <row r="27852" spans="2:13" x14ac:dyDescent="0.25">
      <c r="B27852" s="151"/>
      <c r="M27852" s="160"/>
    </row>
    <row r="27853" spans="2:13" x14ac:dyDescent="0.25">
      <c r="B27853" s="151"/>
      <c r="M27853" s="160"/>
    </row>
    <row r="27854" spans="2:13" x14ac:dyDescent="0.25">
      <c r="B27854" s="151"/>
      <c r="M27854" s="160"/>
    </row>
    <row r="27855" spans="2:13" x14ac:dyDescent="0.25">
      <c r="B27855" s="151"/>
      <c r="M27855" s="160"/>
    </row>
    <row r="27856" spans="2:13" x14ac:dyDescent="0.25">
      <c r="B27856" s="151"/>
      <c r="M27856" s="160"/>
    </row>
    <row r="27857" spans="2:13" x14ac:dyDescent="0.25">
      <c r="B27857" s="151"/>
      <c r="M27857" s="160"/>
    </row>
    <row r="27858" spans="2:13" x14ac:dyDescent="0.25">
      <c r="B27858" s="151"/>
      <c r="M27858" s="160"/>
    </row>
    <row r="27859" spans="2:13" x14ac:dyDescent="0.25">
      <c r="B27859" s="151"/>
      <c r="M27859" s="160"/>
    </row>
    <row r="27860" spans="2:13" x14ac:dyDescent="0.25">
      <c r="B27860" s="151"/>
      <c r="M27860" s="160"/>
    </row>
    <row r="27861" spans="2:13" x14ac:dyDescent="0.25">
      <c r="B27861" s="151"/>
      <c r="M27861" s="160"/>
    </row>
    <row r="27862" spans="2:13" x14ac:dyDescent="0.25">
      <c r="B27862" s="151"/>
      <c r="M27862" s="160"/>
    </row>
    <row r="27863" spans="2:13" x14ac:dyDescent="0.25">
      <c r="B27863" s="151"/>
      <c r="M27863" s="160"/>
    </row>
    <row r="27864" spans="2:13" x14ac:dyDescent="0.25">
      <c r="B27864" s="151"/>
      <c r="M27864" s="160"/>
    </row>
    <row r="27865" spans="2:13" x14ac:dyDescent="0.25">
      <c r="B27865" s="151"/>
      <c r="M27865" s="160"/>
    </row>
    <row r="27866" spans="2:13" x14ac:dyDescent="0.25">
      <c r="B27866" s="151"/>
      <c r="M27866" s="160"/>
    </row>
    <row r="27867" spans="2:13" x14ac:dyDescent="0.25">
      <c r="B27867" s="151"/>
      <c r="M27867" s="160"/>
    </row>
    <row r="27868" spans="2:13" x14ac:dyDescent="0.25">
      <c r="B27868" s="151"/>
      <c r="M27868" s="160"/>
    </row>
    <row r="27869" spans="2:13" x14ac:dyDescent="0.25">
      <c r="B27869" s="151"/>
      <c r="M27869" s="160"/>
    </row>
    <row r="27870" spans="2:13" x14ac:dyDescent="0.25">
      <c r="B27870" s="151"/>
      <c r="M27870" s="160"/>
    </row>
    <row r="27871" spans="2:13" x14ac:dyDescent="0.25">
      <c r="B27871" s="151"/>
      <c r="M27871" s="160"/>
    </row>
    <row r="27872" spans="2:13" x14ac:dyDescent="0.25">
      <c r="B27872" s="151"/>
      <c r="M27872" s="160"/>
    </row>
    <row r="27873" spans="2:13" x14ac:dyDescent="0.25">
      <c r="B27873" s="151"/>
      <c r="M27873" s="160"/>
    </row>
    <row r="27874" spans="2:13" x14ac:dyDescent="0.25">
      <c r="B27874" s="151"/>
      <c r="M27874" s="160"/>
    </row>
    <row r="27875" spans="2:13" x14ac:dyDescent="0.25">
      <c r="B27875" s="151"/>
      <c r="M27875" s="160"/>
    </row>
    <row r="27876" spans="2:13" x14ac:dyDescent="0.25">
      <c r="B27876" s="151"/>
      <c r="M27876" s="160"/>
    </row>
    <row r="27877" spans="2:13" x14ac:dyDescent="0.25">
      <c r="B27877" s="151"/>
      <c r="M27877" s="160"/>
    </row>
    <row r="27878" spans="2:13" x14ac:dyDescent="0.25">
      <c r="B27878" s="151"/>
      <c r="M27878" s="160"/>
    </row>
    <row r="27879" spans="2:13" x14ac:dyDescent="0.25">
      <c r="B27879" s="151"/>
      <c r="M27879" s="160"/>
    </row>
    <row r="27880" spans="2:13" x14ac:dyDescent="0.25">
      <c r="B27880" s="151"/>
      <c r="M27880" s="160"/>
    </row>
    <row r="27881" spans="2:13" x14ac:dyDescent="0.25">
      <c r="B27881" s="151"/>
      <c r="M27881" s="160"/>
    </row>
    <row r="27882" spans="2:13" x14ac:dyDescent="0.25">
      <c r="B27882" s="151"/>
      <c r="M27882" s="160"/>
    </row>
    <row r="27883" spans="2:13" x14ac:dyDescent="0.25">
      <c r="B27883" s="151"/>
      <c r="M27883" s="160"/>
    </row>
    <row r="27884" spans="2:13" x14ac:dyDescent="0.25">
      <c r="B27884" s="151"/>
      <c r="M27884" s="160"/>
    </row>
    <row r="27885" spans="2:13" x14ac:dyDescent="0.25">
      <c r="B27885" s="151"/>
      <c r="M27885" s="160"/>
    </row>
    <row r="27886" spans="2:13" x14ac:dyDescent="0.25">
      <c r="B27886" s="151"/>
      <c r="M27886" s="160"/>
    </row>
    <row r="27887" spans="2:13" x14ac:dyDescent="0.25">
      <c r="B27887" s="151"/>
      <c r="M27887" s="160"/>
    </row>
    <row r="27888" spans="2:13" x14ac:dyDescent="0.25">
      <c r="B27888" s="151"/>
      <c r="M27888" s="160"/>
    </row>
    <row r="27889" spans="2:13" x14ac:dyDescent="0.25">
      <c r="B27889" s="151"/>
      <c r="M27889" s="160"/>
    </row>
    <row r="27890" spans="2:13" x14ac:dyDescent="0.25">
      <c r="B27890" s="151"/>
      <c r="M27890" s="160"/>
    </row>
    <row r="27891" spans="2:13" x14ac:dyDescent="0.25">
      <c r="B27891" s="151"/>
      <c r="M27891" s="160"/>
    </row>
    <row r="27892" spans="2:13" x14ac:dyDescent="0.25">
      <c r="B27892" s="151"/>
      <c r="M27892" s="160"/>
    </row>
    <row r="27893" spans="2:13" x14ac:dyDescent="0.25">
      <c r="B27893" s="151"/>
      <c r="M27893" s="160"/>
    </row>
    <row r="27894" spans="2:13" x14ac:dyDescent="0.25">
      <c r="B27894" s="151"/>
      <c r="M27894" s="160"/>
    </row>
    <row r="27895" spans="2:13" x14ac:dyDescent="0.25">
      <c r="B27895" s="151"/>
      <c r="M27895" s="160"/>
    </row>
    <row r="27896" spans="2:13" x14ac:dyDescent="0.25">
      <c r="B27896" s="151"/>
      <c r="M27896" s="160"/>
    </row>
    <row r="27897" spans="2:13" x14ac:dyDescent="0.25">
      <c r="B27897" s="151"/>
      <c r="M27897" s="160"/>
    </row>
    <row r="27898" spans="2:13" x14ac:dyDescent="0.25">
      <c r="B27898" s="151"/>
      <c r="M27898" s="160"/>
    </row>
    <row r="27899" spans="2:13" x14ac:dyDescent="0.25">
      <c r="B27899" s="151"/>
      <c r="M27899" s="160"/>
    </row>
    <row r="27900" spans="2:13" x14ac:dyDescent="0.25">
      <c r="B27900" s="151"/>
      <c r="M27900" s="160"/>
    </row>
    <row r="27901" spans="2:13" x14ac:dyDescent="0.25">
      <c r="B27901" s="151"/>
      <c r="M27901" s="160"/>
    </row>
    <row r="27902" spans="2:13" x14ac:dyDescent="0.25">
      <c r="B27902" s="151"/>
      <c r="M27902" s="160"/>
    </row>
    <row r="27903" spans="2:13" x14ac:dyDescent="0.25">
      <c r="B27903" s="151"/>
      <c r="M27903" s="160"/>
    </row>
    <row r="27904" spans="2:13" x14ac:dyDescent="0.25">
      <c r="B27904" s="151"/>
      <c r="M27904" s="160"/>
    </row>
    <row r="27905" spans="2:13" x14ac:dyDescent="0.25">
      <c r="B27905" s="151"/>
      <c r="M27905" s="160"/>
    </row>
    <row r="27906" spans="2:13" x14ac:dyDescent="0.25">
      <c r="B27906" s="151"/>
      <c r="M27906" s="160"/>
    </row>
    <row r="27907" spans="2:13" x14ac:dyDescent="0.25">
      <c r="B27907" s="151"/>
      <c r="M27907" s="160"/>
    </row>
    <row r="27908" spans="2:13" x14ac:dyDescent="0.25">
      <c r="B27908" s="151"/>
      <c r="M27908" s="160"/>
    </row>
    <row r="27909" spans="2:13" x14ac:dyDescent="0.25">
      <c r="B27909" s="151"/>
      <c r="M27909" s="160"/>
    </row>
    <row r="27910" spans="2:13" x14ac:dyDescent="0.25">
      <c r="B27910" s="151"/>
      <c r="M27910" s="160"/>
    </row>
    <row r="27911" spans="2:13" x14ac:dyDescent="0.25">
      <c r="B27911" s="151"/>
      <c r="M27911" s="160"/>
    </row>
    <row r="27912" spans="2:13" x14ac:dyDescent="0.25">
      <c r="B27912" s="151"/>
      <c r="M27912" s="160"/>
    </row>
    <row r="27913" spans="2:13" x14ac:dyDescent="0.25">
      <c r="B27913" s="151"/>
      <c r="M27913" s="160"/>
    </row>
    <row r="27914" spans="2:13" x14ac:dyDescent="0.25">
      <c r="B27914" s="151"/>
      <c r="M27914" s="160"/>
    </row>
    <row r="27915" spans="2:13" x14ac:dyDescent="0.25">
      <c r="B27915" s="151"/>
      <c r="M27915" s="160"/>
    </row>
    <row r="27916" spans="2:13" x14ac:dyDescent="0.25">
      <c r="B27916" s="151"/>
      <c r="M27916" s="160"/>
    </row>
    <row r="27917" spans="2:13" x14ac:dyDescent="0.25">
      <c r="B27917" s="151"/>
      <c r="M27917" s="160"/>
    </row>
    <row r="27918" spans="2:13" x14ac:dyDescent="0.25">
      <c r="B27918" s="151"/>
      <c r="M27918" s="160"/>
    </row>
    <row r="27919" spans="2:13" x14ac:dyDescent="0.25">
      <c r="B27919" s="151"/>
      <c r="M27919" s="160"/>
    </row>
    <row r="27920" spans="2:13" x14ac:dyDescent="0.25">
      <c r="B27920" s="151"/>
      <c r="M27920" s="160"/>
    </row>
    <row r="27921" spans="2:13" x14ac:dyDescent="0.25">
      <c r="B27921" s="151"/>
      <c r="M27921" s="160"/>
    </row>
    <row r="27922" spans="2:13" x14ac:dyDescent="0.25">
      <c r="B27922" s="151"/>
      <c r="M27922" s="160"/>
    </row>
    <row r="27923" spans="2:13" x14ac:dyDescent="0.25">
      <c r="B27923" s="151"/>
      <c r="M27923" s="160"/>
    </row>
    <row r="27924" spans="2:13" x14ac:dyDescent="0.25">
      <c r="B27924" s="151"/>
      <c r="M27924" s="160"/>
    </row>
    <row r="27925" spans="2:13" x14ac:dyDescent="0.25">
      <c r="B27925" s="151"/>
      <c r="M27925" s="160"/>
    </row>
    <row r="27926" spans="2:13" x14ac:dyDescent="0.25">
      <c r="B27926" s="151"/>
      <c r="M27926" s="160"/>
    </row>
    <row r="27927" spans="2:13" x14ac:dyDescent="0.25">
      <c r="B27927" s="151"/>
      <c r="M27927" s="160"/>
    </row>
    <row r="27928" spans="2:13" x14ac:dyDescent="0.25">
      <c r="B27928" s="151"/>
      <c r="M27928" s="160"/>
    </row>
    <row r="27929" spans="2:13" x14ac:dyDescent="0.25">
      <c r="B27929" s="151"/>
      <c r="M27929" s="160"/>
    </row>
    <row r="27930" spans="2:13" x14ac:dyDescent="0.25">
      <c r="B27930" s="151"/>
      <c r="M27930" s="160"/>
    </row>
    <row r="27931" spans="2:13" x14ac:dyDescent="0.25">
      <c r="B27931" s="151"/>
      <c r="M27931" s="160"/>
    </row>
    <row r="27932" spans="2:13" x14ac:dyDescent="0.25">
      <c r="B27932" s="151"/>
      <c r="M27932" s="160"/>
    </row>
    <row r="27933" spans="2:13" x14ac:dyDescent="0.25">
      <c r="B27933" s="151"/>
      <c r="M27933" s="160"/>
    </row>
    <row r="27934" spans="2:13" x14ac:dyDescent="0.25">
      <c r="B27934" s="151"/>
      <c r="M27934" s="160"/>
    </row>
    <row r="27935" spans="2:13" x14ac:dyDescent="0.25">
      <c r="B27935" s="151"/>
      <c r="M27935" s="160"/>
    </row>
    <row r="27936" spans="2:13" x14ac:dyDescent="0.25">
      <c r="B27936" s="151"/>
      <c r="M27936" s="160"/>
    </row>
    <row r="27937" spans="2:13" x14ac:dyDescent="0.25">
      <c r="B27937" s="151"/>
      <c r="M27937" s="160"/>
    </row>
    <row r="27938" spans="2:13" x14ac:dyDescent="0.25">
      <c r="B27938" s="151"/>
      <c r="M27938" s="160"/>
    </row>
    <row r="27939" spans="2:13" x14ac:dyDescent="0.25">
      <c r="B27939" s="151"/>
      <c r="M27939" s="160"/>
    </row>
    <row r="27940" spans="2:13" x14ac:dyDescent="0.25">
      <c r="B27940" s="151"/>
      <c r="M27940" s="160"/>
    </row>
    <row r="27941" spans="2:13" x14ac:dyDescent="0.25">
      <c r="B27941" s="151"/>
      <c r="M27941" s="160"/>
    </row>
    <row r="27942" spans="2:13" x14ac:dyDescent="0.25">
      <c r="B27942" s="151"/>
      <c r="M27942" s="160"/>
    </row>
    <row r="27943" spans="2:13" x14ac:dyDescent="0.25">
      <c r="B27943" s="151"/>
      <c r="M27943" s="160"/>
    </row>
    <row r="27944" spans="2:13" x14ac:dyDescent="0.25">
      <c r="B27944" s="151"/>
      <c r="M27944" s="160"/>
    </row>
    <row r="27945" spans="2:13" x14ac:dyDescent="0.25">
      <c r="B27945" s="151"/>
      <c r="M27945" s="160"/>
    </row>
    <row r="27946" spans="2:13" x14ac:dyDescent="0.25">
      <c r="B27946" s="151"/>
      <c r="M27946" s="160"/>
    </row>
    <row r="27947" spans="2:13" x14ac:dyDescent="0.25">
      <c r="B27947" s="151"/>
      <c r="M27947" s="160"/>
    </row>
    <row r="27948" spans="2:13" x14ac:dyDescent="0.25">
      <c r="B27948" s="151"/>
      <c r="M27948" s="160"/>
    </row>
    <row r="27949" spans="2:13" x14ac:dyDescent="0.25">
      <c r="B27949" s="151"/>
      <c r="M27949" s="160"/>
    </row>
    <row r="27950" spans="2:13" x14ac:dyDescent="0.25">
      <c r="B27950" s="151"/>
      <c r="M27950" s="160"/>
    </row>
    <row r="27951" spans="2:13" x14ac:dyDescent="0.25">
      <c r="B27951" s="151"/>
      <c r="M27951" s="160"/>
    </row>
    <row r="27952" spans="2:13" x14ac:dyDescent="0.25">
      <c r="B27952" s="151"/>
      <c r="M27952" s="160"/>
    </row>
    <row r="27953" spans="2:13" x14ac:dyDescent="0.25">
      <c r="B27953" s="151"/>
      <c r="M27953" s="160"/>
    </row>
    <row r="27954" spans="2:13" x14ac:dyDescent="0.25">
      <c r="B27954" s="151"/>
      <c r="M27954" s="160"/>
    </row>
    <row r="27955" spans="2:13" x14ac:dyDescent="0.25">
      <c r="B27955" s="151"/>
      <c r="M27955" s="160"/>
    </row>
    <row r="27956" spans="2:13" x14ac:dyDescent="0.25">
      <c r="B27956" s="151"/>
      <c r="M27956" s="160"/>
    </row>
    <row r="27957" spans="2:13" x14ac:dyDescent="0.25">
      <c r="B27957" s="151"/>
      <c r="M27957" s="160"/>
    </row>
    <row r="27958" spans="2:13" x14ac:dyDescent="0.25">
      <c r="B27958" s="151"/>
      <c r="M27958" s="160"/>
    </row>
    <row r="27959" spans="2:13" x14ac:dyDescent="0.25">
      <c r="B27959" s="151"/>
      <c r="M27959" s="160"/>
    </row>
    <row r="27960" spans="2:13" x14ac:dyDescent="0.25">
      <c r="B27960" s="151"/>
      <c r="M27960" s="160"/>
    </row>
    <row r="27961" spans="2:13" x14ac:dyDescent="0.25">
      <c r="B27961" s="151"/>
      <c r="M27961" s="160"/>
    </row>
    <row r="27962" spans="2:13" x14ac:dyDescent="0.25">
      <c r="B27962" s="151"/>
      <c r="M27962" s="160"/>
    </row>
    <row r="27963" spans="2:13" x14ac:dyDescent="0.25">
      <c r="B27963" s="151"/>
      <c r="M27963" s="160"/>
    </row>
    <row r="27964" spans="2:13" x14ac:dyDescent="0.25">
      <c r="B27964" s="151"/>
      <c r="M27964" s="160"/>
    </row>
    <row r="27965" spans="2:13" x14ac:dyDescent="0.25">
      <c r="B27965" s="151"/>
      <c r="M27965" s="160"/>
    </row>
    <row r="27966" spans="2:13" x14ac:dyDescent="0.25">
      <c r="B27966" s="151"/>
      <c r="M27966" s="160"/>
    </row>
    <row r="27967" spans="2:13" x14ac:dyDescent="0.25">
      <c r="B27967" s="151"/>
      <c r="M27967" s="160"/>
    </row>
    <row r="27968" spans="2:13" x14ac:dyDescent="0.25">
      <c r="B27968" s="151"/>
      <c r="M27968" s="160"/>
    </row>
    <row r="27969" spans="2:13" x14ac:dyDescent="0.25">
      <c r="B27969" s="151"/>
      <c r="M27969" s="160"/>
    </row>
    <row r="27970" spans="2:13" x14ac:dyDescent="0.25">
      <c r="B27970" s="151"/>
      <c r="M27970" s="160"/>
    </row>
    <row r="27971" spans="2:13" x14ac:dyDescent="0.25">
      <c r="B27971" s="151"/>
      <c r="M27971" s="160"/>
    </row>
    <row r="27972" spans="2:13" x14ac:dyDescent="0.25">
      <c r="B27972" s="151"/>
      <c r="M27972" s="160"/>
    </row>
    <row r="27973" spans="2:13" x14ac:dyDescent="0.25">
      <c r="B27973" s="151"/>
      <c r="M27973" s="160"/>
    </row>
    <row r="27974" spans="2:13" x14ac:dyDescent="0.25">
      <c r="B27974" s="151"/>
      <c r="M27974" s="160"/>
    </row>
    <row r="27975" spans="2:13" x14ac:dyDescent="0.25">
      <c r="B27975" s="151"/>
      <c r="M27975" s="160"/>
    </row>
    <row r="27976" spans="2:13" x14ac:dyDescent="0.25">
      <c r="B27976" s="151"/>
      <c r="M27976" s="160"/>
    </row>
    <row r="27977" spans="2:13" x14ac:dyDescent="0.25">
      <c r="B27977" s="151"/>
      <c r="M27977" s="160"/>
    </row>
    <row r="27978" spans="2:13" x14ac:dyDescent="0.25">
      <c r="B27978" s="151"/>
      <c r="M27978" s="160"/>
    </row>
    <row r="27979" spans="2:13" x14ac:dyDescent="0.25">
      <c r="B27979" s="151"/>
      <c r="M27979" s="160"/>
    </row>
    <row r="27980" spans="2:13" x14ac:dyDescent="0.25">
      <c r="B27980" s="151"/>
      <c r="M27980" s="160"/>
    </row>
    <row r="27981" spans="2:13" x14ac:dyDescent="0.25">
      <c r="B27981" s="151"/>
      <c r="M27981" s="160"/>
    </row>
    <row r="27982" spans="2:13" x14ac:dyDescent="0.25">
      <c r="B27982" s="151"/>
      <c r="M27982" s="160"/>
    </row>
    <row r="27983" spans="2:13" x14ac:dyDescent="0.25">
      <c r="B27983" s="151"/>
      <c r="M27983" s="160"/>
    </row>
    <row r="27984" spans="2:13" x14ac:dyDescent="0.25">
      <c r="B27984" s="151"/>
      <c r="M27984" s="160"/>
    </row>
    <row r="27985" spans="2:13" x14ac:dyDescent="0.25">
      <c r="B27985" s="151"/>
      <c r="M27985" s="160"/>
    </row>
    <row r="27986" spans="2:13" x14ac:dyDescent="0.25">
      <c r="B27986" s="151"/>
      <c r="M27986" s="160"/>
    </row>
    <row r="27987" spans="2:13" x14ac:dyDescent="0.25">
      <c r="B27987" s="151"/>
      <c r="M27987" s="160"/>
    </row>
    <row r="27988" spans="2:13" x14ac:dyDescent="0.25">
      <c r="B27988" s="151"/>
      <c r="M27988" s="160"/>
    </row>
    <row r="27989" spans="2:13" x14ac:dyDescent="0.25">
      <c r="B27989" s="151"/>
      <c r="M27989" s="160"/>
    </row>
    <row r="27990" spans="2:13" x14ac:dyDescent="0.25">
      <c r="B27990" s="151"/>
      <c r="M27990" s="160"/>
    </row>
    <row r="27991" spans="2:13" x14ac:dyDescent="0.25">
      <c r="B27991" s="151"/>
      <c r="M27991" s="160"/>
    </row>
    <row r="27992" spans="2:13" x14ac:dyDescent="0.25">
      <c r="B27992" s="151"/>
      <c r="M27992" s="160"/>
    </row>
    <row r="27993" spans="2:13" x14ac:dyDescent="0.25">
      <c r="B27993" s="151"/>
      <c r="M27993" s="160"/>
    </row>
    <row r="27994" spans="2:13" x14ac:dyDescent="0.25">
      <c r="B27994" s="151"/>
      <c r="M27994" s="160"/>
    </row>
    <row r="27995" spans="2:13" x14ac:dyDescent="0.25">
      <c r="B27995" s="151"/>
      <c r="M27995" s="160"/>
    </row>
    <row r="27996" spans="2:13" x14ac:dyDescent="0.25">
      <c r="B27996" s="151"/>
      <c r="M27996" s="160"/>
    </row>
    <row r="27997" spans="2:13" x14ac:dyDescent="0.25">
      <c r="B27997" s="151"/>
      <c r="M27997" s="160"/>
    </row>
    <row r="27998" spans="2:13" x14ac:dyDescent="0.25">
      <c r="B27998" s="151"/>
      <c r="M27998" s="160"/>
    </row>
    <row r="27999" spans="2:13" x14ac:dyDescent="0.25">
      <c r="B27999" s="151"/>
      <c r="M27999" s="160"/>
    </row>
    <row r="28000" spans="2:13" x14ac:dyDescent="0.25">
      <c r="B28000" s="151"/>
      <c r="M28000" s="160"/>
    </row>
    <row r="28001" spans="2:13" x14ac:dyDescent="0.25">
      <c r="B28001" s="151"/>
      <c r="M28001" s="160"/>
    </row>
    <row r="28002" spans="2:13" x14ac:dyDescent="0.25">
      <c r="B28002" s="151"/>
      <c r="M28002" s="160"/>
    </row>
    <row r="28003" spans="2:13" x14ac:dyDescent="0.25">
      <c r="B28003" s="151"/>
      <c r="M28003" s="160"/>
    </row>
    <row r="28004" spans="2:13" x14ac:dyDescent="0.25">
      <c r="B28004" s="151"/>
      <c r="M28004" s="160"/>
    </row>
    <row r="28005" spans="2:13" x14ac:dyDescent="0.25">
      <c r="B28005" s="151"/>
      <c r="M28005" s="160"/>
    </row>
    <row r="28006" spans="2:13" x14ac:dyDescent="0.25">
      <c r="B28006" s="151"/>
      <c r="M28006" s="160"/>
    </row>
    <row r="28007" spans="2:13" x14ac:dyDescent="0.25">
      <c r="B28007" s="151"/>
      <c r="M28007" s="160"/>
    </row>
    <row r="28008" spans="2:13" x14ac:dyDescent="0.25">
      <c r="B28008" s="151"/>
      <c r="M28008" s="160"/>
    </row>
    <row r="28009" spans="2:13" x14ac:dyDescent="0.25">
      <c r="B28009" s="151"/>
      <c r="M28009" s="160"/>
    </row>
    <row r="28010" spans="2:13" x14ac:dyDescent="0.25">
      <c r="B28010" s="151"/>
      <c r="M28010" s="160"/>
    </row>
    <row r="28011" spans="2:13" x14ac:dyDescent="0.25">
      <c r="B28011" s="151"/>
      <c r="M28011" s="160"/>
    </row>
    <row r="28012" spans="2:13" x14ac:dyDescent="0.25">
      <c r="B28012" s="151"/>
      <c r="M28012" s="160"/>
    </row>
    <row r="28013" spans="2:13" x14ac:dyDescent="0.25">
      <c r="B28013" s="151"/>
      <c r="M28013" s="160"/>
    </row>
    <row r="28014" spans="2:13" x14ac:dyDescent="0.25">
      <c r="B28014" s="151"/>
      <c r="M28014" s="160"/>
    </row>
    <row r="28015" spans="2:13" x14ac:dyDescent="0.25">
      <c r="B28015" s="151"/>
      <c r="M28015" s="160"/>
    </row>
    <row r="28016" spans="2:13" x14ac:dyDescent="0.25">
      <c r="B28016" s="151"/>
      <c r="M28016" s="160"/>
    </row>
    <row r="28017" spans="2:13" x14ac:dyDescent="0.25">
      <c r="B28017" s="151"/>
      <c r="M28017" s="160"/>
    </row>
    <row r="28018" spans="2:13" x14ac:dyDescent="0.25">
      <c r="B28018" s="151"/>
      <c r="M28018" s="160"/>
    </row>
    <row r="28019" spans="2:13" x14ac:dyDescent="0.25">
      <c r="B28019" s="151"/>
      <c r="M28019" s="160"/>
    </row>
    <row r="28020" spans="2:13" x14ac:dyDescent="0.25">
      <c r="B28020" s="151"/>
      <c r="M28020" s="160"/>
    </row>
    <row r="28021" spans="2:13" x14ac:dyDescent="0.25">
      <c r="B28021" s="151"/>
      <c r="M28021" s="160"/>
    </row>
    <row r="28022" spans="2:13" x14ac:dyDescent="0.25">
      <c r="B28022" s="151"/>
      <c r="M28022" s="160"/>
    </row>
    <row r="28023" spans="2:13" x14ac:dyDescent="0.25">
      <c r="B28023" s="151"/>
      <c r="M28023" s="160"/>
    </row>
    <row r="28024" spans="2:13" x14ac:dyDescent="0.25">
      <c r="B28024" s="151"/>
      <c r="M28024" s="160"/>
    </row>
    <row r="28025" spans="2:13" x14ac:dyDescent="0.25">
      <c r="B28025" s="151"/>
      <c r="M28025" s="160"/>
    </row>
    <row r="28026" spans="2:13" x14ac:dyDescent="0.25">
      <c r="B28026" s="151"/>
      <c r="M28026" s="160"/>
    </row>
    <row r="28027" spans="2:13" x14ac:dyDescent="0.25">
      <c r="B28027" s="151"/>
      <c r="M28027" s="160"/>
    </row>
    <row r="28028" spans="2:13" x14ac:dyDescent="0.25">
      <c r="B28028" s="151"/>
      <c r="M28028" s="160"/>
    </row>
    <row r="28029" spans="2:13" x14ac:dyDescent="0.25">
      <c r="B28029" s="151"/>
      <c r="M28029" s="160"/>
    </row>
    <row r="28030" spans="2:13" x14ac:dyDescent="0.25">
      <c r="B28030" s="151"/>
      <c r="M28030" s="160"/>
    </row>
    <row r="28031" spans="2:13" x14ac:dyDescent="0.25">
      <c r="B28031" s="151"/>
      <c r="M28031" s="160"/>
    </row>
    <row r="28032" spans="2:13" x14ac:dyDescent="0.25">
      <c r="B28032" s="151"/>
      <c r="M28032" s="160"/>
    </row>
    <row r="28033" spans="2:13" x14ac:dyDescent="0.25">
      <c r="B28033" s="151"/>
      <c r="M28033" s="160"/>
    </row>
    <row r="28034" spans="2:13" x14ac:dyDescent="0.25">
      <c r="B28034" s="151"/>
      <c r="M28034" s="160"/>
    </row>
    <row r="28035" spans="2:13" x14ac:dyDescent="0.25">
      <c r="B28035" s="151"/>
      <c r="M28035" s="160"/>
    </row>
    <row r="28036" spans="2:13" x14ac:dyDescent="0.25">
      <c r="B28036" s="151"/>
      <c r="M28036" s="160"/>
    </row>
    <row r="28037" spans="2:13" x14ac:dyDescent="0.25">
      <c r="B28037" s="151"/>
      <c r="M28037" s="160"/>
    </row>
    <row r="28038" spans="2:13" x14ac:dyDescent="0.25">
      <c r="B28038" s="151"/>
      <c r="M28038" s="160"/>
    </row>
    <row r="28039" spans="2:13" x14ac:dyDescent="0.25">
      <c r="B28039" s="151"/>
      <c r="M28039" s="160"/>
    </row>
    <row r="28040" spans="2:13" x14ac:dyDescent="0.25">
      <c r="B28040" s="151"/>
      <c r="M28040" s="160"/>
    </row>
    <row r="28041" spans="2:13" x14ac:dyDescent="0.25">
      <c r="B28041" s="151"/>
      <c r="M28041" s="160"/>
    </row>
    <row r="28042" spans="2:13" x14ac:dyDescent="0.25">
      <c r="B28042" s="151"/>
      <c r="M28042" s="160"/>
    </row>
    <row r="28043" spans="2:13" x14ac:dyDescent="0.25">
      <c r="B28043" s="151"/>
      <c r="M28043" s="160"/>
    </row>
    <row r="28044" spans="2:13" x14ac:dyDescent="0.25">
      <c r="B28044" s="151"/>
      <c r="M28044" s="160"/>
    </row>
    <row r="28045" spans="2:13" x14ac:dyDescent="0.25">
      <c r="B28045" s="151"/>
      <c r="M28045" s="160"/>
    </row>
    <row r="28046" spans="2:13" x14ac:dyDescent="0.25">
      <c r="B28046" s="151"/>
      <c r="M28046" s="160"/>
    </row>
    <row r="28047" spans="2:13" x14ac:dyDescent="0.25">
      <c r="B28047" s="151"/>
      <c r="M28047" s="160"/>
    </row>
    <row r="28048" spans="2:13" x14ac:dyDescent="0.25">
      <c r="B28048" s="151"/>
      <c r="M28048" s="160"/>
    </row>
    <row r="28049" spans="2:13" x14ac:dyDescent="0.25">
      <c r="B28049" s="151"/>
      <c r="M28049" s="160"/>
    </row>
    <row r="28050" spans="2:13" x14ac:dyDescent="0.25">
      <c r="B28050" s="151"/>
      <c r="M28050" s="160"/>
    </row>
    <row r="28051" spans="2:13" x14ac:dyDescent="0.25">
      <c r="B28051" s="151"/>
      <c r="M28051" s="160"/>
    </row>
    <row r="28052" spans="2:13" x14ac:dyDescent="0.25">
      <c r="B28052" s="151"/>
      <c r="M28052" s="160"/>
    </row>
    <row r="28053" spans="2:13" x14ac:dyDescent="0.25">
      <c r="B28053" s="151"/>
      <c r="M28053" s="160"/>
    </row>
    <row r="28054" spans="2:13" x14ac:dyDescent="0.25">
      <c r="B28054" s="151"/>
      <c r="M28054" s="160"/>
    </row>
    <row r="28055" spans="2:13" x14ac:dyDescent="0.25">
      <c r="B28055" s="151"/>
      <c r="M28055" s="160"/>
    </row>
    <row r="28056" spans="2:13" x14ac:dyDescent="0.25">
      <c r="B28056" s="151"/>
      <c r="M28056" s="160"/>
    </row>
    <row r="28057" spans="2:13" x14ac:dyDescent="0.25">
      <c r="B28057" s="151"/>
      <c r="M28057" s="160"/>
    </row>
    <row r="28058" spans="2:13" x14ac:dyDescent="0.25">
      <c r="B28058" s="151"/>
      <c r="M28058" s="160"/>
    </row>
    <row r="28059" spans="2:13" x14ac:dyDescent="0.25">
      <c r="B28059" s="151"/>
      <c r="M28059" s="160"/>
    </row>
    <row r="28060" spans="2:13" x14ac:dyDescent="0.25">
      <c r="B28060" s="151"/>
      <c r="M28060" s="160"/>
    </row>
    <row r="28061" spans="2:13" x14ac:dyDescent="0.25">
      <c r="B28061" s="151"/>
      <c r="M28061" s="160"/>
    </row>
    <row r="28062" spans="2:13" x14ac:dyDescent="0.25">
      <c r="B28062" s="151"/>
      <c r="M28062" s="160"/>
    </row>
    <row r="28063" spans="2:13" x14ac:dyDescent="0.25">
      <c r="B28063" s="151"/>
      <c r="M28063" s="160"/>
    </row>
    <row r="28064" spans="2:13" x14ac:dyDescent="0.25">
      <c r="B28064" s="151"/>
      <c r="M28064" s="160"/>
    </row>
    <row r="28065" spans="2:13" x14ac:dyDescent="0.25">
      <c r="B28065" s="151"/>
      <c r="M28065" s="160"/>
    </row>
    <row r="28066" spans="2:13" x14ac:dyDescent="0.25">
      <c r="B28066" s="151"/>
      <c r="M28066" s="160"/>
    </row>
    <row r="28067" spans="2:13" x14ac:dyDescent="0.25">
      <c r="B28067" s="151"/>
      <c r="M28067" s="160"/>
    </row>
    <row r="28068" spans="2:13" x14ac:dyDescent="0.25">
      <c r="B28068" s="151"/>
      <c r="M28068" s="160"/>
    </row>
    <row r="28069" spans="2:13" x14ac:dyDescent="0.25">
      <c r="B28069" s="151"/>
      <c r="M28069" s="160"/>
    </row>
    <row r="28070" spans="2:13" x14ac:dyDescent="0.25">
      <c r="B28070" s="151"/>
      <c r="M28070" s="160"/>
    </row>
    <row r="28071" spans="2:13" x14ac:dyDescent="0.25">
      <c r="B28071" s="151"/>
      <c r="M28071" s="160"/>
    </row>
    <row r="28072" spans="2:13" x14ac:dyDescent="0.25">
      <c r="B28072" s="151"/>
      <c r="M28072" s="160"/>
    </row>
    <row r="28073" spans="2:13" x14ac:dyDescent="0.25">
      <c r="B28073" s="151"/>
      <c r="M28073" s="160"/>
    </row>
    <row r="28074" spans="2:13" x14ac:dyDescent="0.25">
      <c r="B28074" s="151"/>
      <c r="M28074" s="160"/>
    </row>
    <row r="28075" spans="2:13" x14ac:dyDescent="0.25">
      <c r="B28075" s="151"/>
      <c r="M28075" s="160"/>
    </row>
    <row r="28076" spans="2:13" x14ac:dyDescent="0.25">
      <c r="B28076" s="151"/>
      <c r="M28076" s="160"/>
    </row>
    <row r="28077" spans="2:13" x14ac:dyDescent="0.25">
      <c r="B28077" s="151"/>
      <c r="M28077" s="160"/>
    </row>
    <row r="28078" spans="2:13" x14ac:dyDescent="0.25">
      <c r="B28078" s="151"/>
      <c r="M28078" s="160"/>
    </row>
    <row r="28079" spans="2:13" x14ac:dyDescent="0.25">
      <c r="B28079" s="151"/>
      <c r="M28079" s="160"/>
    </row>
    <row r="28080" spans="2:13" x14ac:dyDescent="0.25">
      <c r="B28080" s="151"/>
      <c r="M28080" s="160"/>
    </row>
    <row r="28081" spans="2:13" x14ac:dyDescent="0.25">
      <c r="B28081" s="151"/>
      <c r="M28081" s="160"/>
    </row>
    <row r="28082" spans="2:13" x14ac:dyDescent="0.25">
      <c r="B28082" s="151"/>
      <c r="M28082" s="160"/>
    </row>
    <row r="28083" spans="2:13" x14ac:dyDescent="0.25">
      <c r="B28083" s="151"/>
      <c r="M28083" s="160"/>
    </row>
    <row r="28084" spans="2:13" x14ac:dyDescent="0.25">
      <c r="B28084" s="151"/>
      <c r="M28084" s="160"/>
    </row>
    <row r="28085" spans="2:13" x14ac:dyDescent="0.25">
      <c r="B28085" s="151"/>
      <c r="M28085" s="160"/>
    </row>
    <row r="28086" spans="2:13" x14ac:dyDescent="0.25">
      <c r="B28086" s="151"/>
      <c r="M28086" s="160"/>
    </row>
    <row r="28087" spans="2:13" x14ac:dyDescent="0.25">
      <c r="B28087" s="151"/>
      <c r="M28087" s="160"/>
    </row>
    <row r="28088" spans="2:13" x14ac:dyDescent="0.25">
      <c r="B28088" s="151"/>
      <c r="M28088" s="160"/>
    </row>
    <row r="28089" spans="2:13" x14ac:dyDescent="0.25">
      <c r="B28089" s="151"/>
      <c r="M28089" s="160"/>
    </row>
    <row r="28090" spans="2:13" x14ac:dyDescent="0.25">
      <c r="B28090" s="151"/>
      <c r="M28090" s="160"/>
    </row>
    <row r="28091" spans="2:13" x14ac:dyDescent="0.25">
      <c r="B28091" s="151"/>
      <c r="M28091" s="160"/>
    </row>
    <row r="28092" spans="2:13" x14ac:dyDescent="0.25">
      <c r="B28092" s="151"/>
      <c r="M28092" s="160"/>
    </row>
    <row r="28093" spans="2:13" x14ac:dyDescent="0.25">
      <c r="B28093" s="151"/>
      <c r="M28093" s="160"/>
    </row>
    <row r="28094" spans="2:13" x14ac:dyDescent="0.25">
      <c r="B28094" s="151"/>
      <c r="M28094" s="160"/>
    </row>
    <row r="28095" spans="2:13" x14ac:dyDescent="0.25">
      <c r="B28095" s="151"/>
      <c r="M28095" s="160"/>
    </row>
    <row r="28096" spans="2:13" x14ac:dyDescent="0.25">
      <c r="B28096" s="151"/>
      <c r="M28096" s="160"/>
    </row>
    <row r="28097" spans="2:13" x14ac:dyDescent="0.25">
      <c r="B28097" s="151"/>
      <c r="M28097" s="160"/>
    </row>
    <row r="28098" spans="2:13" x14ac:dyDescent="0.25">
      <c r="B28098" s="151"/>
      <c r="M28098" s="160"/>
    </row>
    <row r="28099" spans="2:13" x14ac:dyDescent="0.25">
      <c r="B28099" s="151"/>
      <c r="M28099" s="160"/>
    </row>
    <row r="28100" spans="2:13" x14ac:dyDescent="0.25">
      <c r="B28100" s="151"/>
      <c r="M28100" s="160"/>
    </row>
    <row r="28101" spans="2:13" x14ac:dyDescent="0.25">
      <c r="B28101" s="151"/>
      <c r="M28101" s="160"/>
    </row>
    <row r="28102" spans="2:13" x14ac:dyDescent="0.25">
      <c r="B28102" s="151"/>
      <c r="M28102" s="160"/>
    </row>
    <row r="28103" spans="2:13" x14ac:dyDescent="0.25">
      <c r="B28103" s="151"/>
      <c r="M28103" s="160"/>
    </row>
    <row r="28104" spans="2:13" x14ac:dyDescent="0.25">
      <c r="B28104" s="151"/>
      <c r="M28104" s="160"/>
    </row>
    <row r="28105" spans="2:13" x14ac:dyDescent="0.25">
      <c r="B28105" s="151"/>
      <c r="M28105" s="160"/>
    </row>
    <row r="28106" spans="2:13" x14ac:dyDescent="0.25">
      <c r="B28106" s="151"/>
      <c r="M28106" s="160"/>
    </row>
    <row r="28107" spans="2:13" x14ac:dyDescent="0.25">
      <c r="B28107" s="151"/>
      <c r="M28107" s="160"/>
    </row>
    <row r="28108" spans="2:13" x14ac:dyDescent="0.25">
      <c r="B28108" s="151"/>
      <c r="M28108" s="160"/>
    </row>
    <row r="28109" spans="2:13" x14ac:dyDescent="0.25">
      <c r="B28109" s="151"/>
      <c r="M28109" s="160"/>
    </row>
    <row r="28110" spans="2:13" x14ac:dyDescent="0.25">
      <c r="B28110" s="151"/>
      <c r="M28110" s="160"/>
    </row>
    <row r="28111" spans="2:13" x14ac:dyDescent="0.25">
      <c r="B28111" s="151"/>
      <c r="M28111" s="160"/>
    </row>
    <row r="28112" spans="2:13" x14ac:dyDescent="0.25">
      <c r="B28112" s="151"/>
      <c r="M28112" s="160"/>
    </row>
    <row r="28113" spans="2:13" x14ac:dyDescent="0.25">
      <c r="B28113" s="151"/>
      <c r="M28113" s="160"/>
    </row>
    <row r="28114" spans="2:13" x14ac:dyDescent="0.25">
      <c r="B28114" s="151"/>
      <c r="M28114" s="160"/>
    </row>
    <row r="28115" spans="2:13" x14ac:dyDescent="0.25">
      <c r="B28115" s="151"/>
      <c r="M28115" s="160"/>
    </row>
    <row r="28116" spans="2:13" x14ac:dyDescent="0.25">
      <c r="B28116" s="151"/>
      <c r="M28116" s="160"/>
    </row>
    <row r="28117" spans="2:13" x14ac:dyDescent="0.25">
      <c r="B28117" s="151"/>
      <c r="M28117" s="160"/>
    </row>
    <row r="28118" spans="2:13" x14ac:dyDescent="0.25">
      <c r="B28118" s="151"/>
      <c r="M28118" s="160"/>
    </row>
    <row r="28119" spans="2:13" x14ac:dyDescent="0.25">
      <c r="B28119" s="151"/>
      <c r="M28119" s="160"/>
    </row>
    <row r="28120" spans="2:13" x14ac:dyDescent="0.25">
      <c r="B28120" s="151"/>
      <c r="M28120" s="160"/>
    </row>
    <row r="28121" spans="2:13" x14ac:dyDescent="0.25">
      <c r="B28121" s="151"/>
      <c r="M28121" s="160"/>
    </row>
    <row r="28122" spans="2:13" x14ac:dyDescent="0.25">
      <c r="B28122" s="151"/>
      <c r="M28122" s="160"/>
    </row>
    <row r="28123" spans="2:13" x14ac:dyDescent="0.25">
      <c r="B28123" s="151"/>
      <c r="M28123" s="160"/>
    </row>
    <row r="28124" spans="2:13" x14ac:dyDescent="0.25">
      <c r="B28124" s="151"/>
      <c r="M28124" s="160"/>
    </row>
    <row r="28125" spans="2:13" x14ac:dyDescent="0.25">
      <c r="B28125" s="151"/>
      <c r="M28125" s="160"/>
    </row>
    <row r="28126" spans="2:13" x14ac:dyDescent="0.25">
      <c r="B28126" s="151"/>
      <c r="M28126" s="160"/>
    </row>
    <row r="28127" spans="2:13" x14ac:dyDescent="0.25">
      <c r="B28127" s="151"/>
      <c r="M28127" s="160"/>
    </row>
    <row r="28128" spans="2:13" x14ac:dyDescent="0.25">
      <c r="B28128" s="151"/>
      <c r="M28128" s="160"/>
    </row>
    <row r="28129" spans="2:13" x14ac:dyDescent="0.25">
      <c r="B28129" s="151"/>
      <c r="M28129" s="160"/>
    </row>
    <row r="28130" spans="2:13" x14ac:dyDescent="0.25">
      <c r="B28130" s="151"/>
      <c r="M28130" s="160"/>
    </row>
    <row r="28131" spans="2:13" x14ac:dyDescent="0.25">
      <c r="B28131" s="151"/>
      <c r="M28131" s="160"/>
    </row>
    <row r="28132" spans="2:13" x14ac:dyDescent="0.25">
      <c r="B28132" s="151"/>
      <c r="M28132" s="160"/>
    </row>
    <row r="28133" spans="2:13" x14ac:dyDescent="0.25">
      <c r="B28133" s="151"/>
      <c r="M28133" s="160"/>
    </row>
    <row r="28134" spans="2:13" x14ac:dyDescent="0.25">
      <c r="B28134" s="151"/>
      <c r="M28134" s="160"/>
    </row>
    <row r="28135" spans="2:13" x14ac:dyDescent="0.25">
      <c r="B28135" s="151"/>
      <c r="M28135" s="160"/>
    </row>
    <row r="28136" spans="2:13" x14ac:dyDescent="0.25">
      <c r="B28136" s="151"/>
      <c r="M28136" s="160"/>
    </row>
    <row r="28137" spans="2:13" x14ac:dyDescent="0.25">
      <c r="B28137" s="151"/>
      <c r="M28137" s="160"/>
    </row>
    <row r="28138" spans="2:13" x14ac:dyDescent="0.25">
      <c r="B28138" s="151"/>
      <c r="M28138" s="160"/>
    </row>
    <row r="28139" spans="2:13" x14ac:dyDescent="0.25">
      <c r="B28139" s="151"/>
      <c r="M28139" s="160"/>
    </row>
    <row r="28140" spans="2:13" x14ac:dyDescent="0.25">
      <c r="B28140" s="151"/>
      <c r="M28140" s="160"/>
    </row>
    <row r="28141" spans="2:13" x14ac:dyDescent="0.25">
      <c r="B28141" s="151"/>
      <c r="M28141" s="160"/>
    </row>
    <row r="28142" spans="2:13" x14ac:dyDescent="0.25">
      <c r="B28142" s="151"/>
      <c r="M28142" s="160"/>
    </row>
    <row r="28143" spans="2:13" x14ac:dyDescent="0.25">
      <c r="B28143" s="151"/>
      <c r="M28143" s="160"/>
    </row>
    <row r="28144" spans="2:13" x14ac:dyDescent="0.25">
      <c r="B28144" s="151"/>
      <c r="M28144" s="160"/>
    </row>
    <row r="28145" spans="2:13" x14ac:dyDescent="0.25">
      <c r="B28145" s="151"/>
      <c r="M28145" s="160"/>
    </row>
    <row r="28146" spans="2:13" x14ac:dyDescent="0.25">
      <c r="B28146" s="151"/>
      <c r="M28146" s="160"/>
    </row>
    <row r="28147" spans="2:13" x14ac:dyDescent="0.25">
      <c r="B28147" s="151"/>
      <c r="M28147" s="160"/>
    </row>
    <row r="28148" spans="2:13" x14ac:dyDescent="0.25">
      <c r="B28148" s="151"/>
      <c r="M28148" s="160"/>
    </row>
    <row r="28149" spans="2:13" x14ac:dyDescent="0.25">
      <c r="B28149" s="151"/>
      <c r="M28149" s="160"/>
    </row>
    <row r="28150" spans="2:13" x14ac:dyDescent="0.25">
      <c r="B28150" s="151"/>
      <c r="M28150" s="160"/>
    </row>
    <row r="28151" spans="2:13" x14ac:dyDescent="0.25">
      <c r="B28151" s="151"/>
      <c r="M28151" s="160"/>
    </row>
    <row r="28152" spans="2:13" x14ac:dyDescent="0.25">
      <c r="B28152" s="151"/>
      <c r="M28152" s="160"/>
    </row>
    <row r="28153" spans="2:13" x14ac:dyDescent="0.25">
      <c r="B28153" s="151"/>
      <c r="M28153" s="160"/>
    </row>
    <row r="28154" spans="2:13" x14ac:dyDescent="0.25">
      <c r="B28154" s="151"/>
      <c r="M28154" s="160"/>
    </row>
    <row r="28155" spans="2:13" x14ac:dyDescent="0.25">
      <c r="B28155" s="151"/>
      <c r="M28155" s="160"/>
    </row>
    <row r="28156" spans="2:13" x14ac:dyDescent="0.25">
      <c r="B28156" s="151"/>
      <c r="M28156" s="160"/>
    </row>
    <row r="28157" spans="2:13" x14ac:dyDescent="0.25">
      <c r="B28157" s="151"/>
      <c r="M28157" s="160"/>
    </row>
    <row r="28158" spans="2:13" x14ac:dyDescent="0.25">
      <c r="B28158" s="151"/>
      <c r="M28158" s="160"/>
    </row>
    <row r="28159" spans="2:13" x14ac:dyDescent="0.25">
      <c r="B28159" s="151"/>
      <c r="M28159" s="160"/>
    </row>
    <row r="28160" spans="2:13" x14ac:dyDescent="0.25">
      <c r="B28160" s="151"/>
      <c r="M28160" s="160"/>
    </row>
    <row r="28161" spans="2:13" x14ac:dyDescent="0.25">
      <c r="B28161" s="151"/>
      <c r="M28161" s="160"/>
    </row>
    <row r="28162" spans="2:13" x14ac:dyDescent="0.25">
      <c r="B28162" s="151"/>
      <c r="M28162" s="160"/>
    </row>
    <row r="28163" spans="2:13" x14ac:dyDescent="0.25">
      <c r="B28163" s="151"/>
      <c r="M28163" s="160"/>
    </row>
    <row r="28164" spans="2:13" x14ac:dyDescent="0.25">
      <c r="B28164" s="151"/>
      <c r="M28164" s="160"/>
    </row>
    <row r="28165" spans="2:13" x14ac:dyDescent="0.25">
      <c r="B28165" s="151"/>
      <c r="M28165" s="160"/>
    </row>
    <row r="28166" spans="2:13" x14ac:dyDescent="0.25">
      <c r="B28166" s="151"/>
      <c r="M28166" s="160"/>
    </row>
    <row r="28167" spans="2:13" x14ac:dyDescent="0.25">
      <c r="B28167" s="151"/>
      <c r="M28167" s="160"/>
    </row>
    <row r="28168" spans="2:13" x14ac:dyDescent="0.25">
      <c r="B28168" s="151"/>
      <c r="M28168" s="160"/>
    </row>
    <row r="28169" spans="2:13" x14ac:dyDescent="0.25">
      <c r="B28169" s="151"/>
      <c r="M28169" s="160"/>
    </row>
    <row r="28170" spans="2:13" x14ac:dyDescent="0.25">
      <c r="B28170" s="151"/>
      <c r="M28170" s="160"/>
    </row>
    <row r="28171" spans="2:13" x14ac:dyDescent="0.25">
      <c r="B28171" s="151"/>
      <c r="M28171" s="160"/>
    </row>
    <row r="28172" spans="2:13" x14ac:dyDescent="0.25">
      <c r="B28172" s="151"/>
      <c r="M28172" s="160"/>
    </row>
    <row r="28173" spans="2:13" x14ac:dyDescent="0.25">
      <c r="B28173" s="151"/>
      <c r="M28173" s="160"/>
    </row>
    <row r="28174" spans="2:13" x14ac:dyDescent="0.25">
      <c r="B28174" s="151"/>
      <c r="M28174" s="160"/>
    </row>
    <row r="28175" spans="2:13" x14ac:dyDescent="0.25">
      <c r="B28175" s="151"/>
      <c r="M28175" s="160"/>
    </row>
    <row r="28176" spans="2:13" x14ac:dyDescent="0.25">
      <c r="B28176" s="151"/>
      <c r="M28176" s="160"/>
    </row>
    <row r="28177" spans="2:13" x14ac:dyDescent="0.25">
      <c r="B28177" s="151"/>
      <c r="M28177" s="160"/>
    </row>
    <row r="28178" spans="2:13" x14ac:dyDescent="0.25">
      <c r="B28178" s="151"/>
      <c r="M28178" s="160"/>
    </row>
    <row r="28179" spans="2:13" x14ac:dyDescent="0.25">
      <c r="B28179" s="151"/>
      <c r="M28179" s="160"/>
    </row>
    <row r="28180" spans="2:13" x14ac:dyDescent="0.25">
      <c r="B28180" s="151"/>
      <c r="M28180" s="160"/>
    </row>
    <row r="28181" spans="2:13" x14ac:dyDescent="0.25">
      <c r="B28181" s="151"/>
      <c r="M28181" s="160"/>
    </row>
    <row r="28182" spans="2:13" x14ac:dyDescent="0.25">
      <c r="B28182" s="151"/>
      <c r="M28182" s="160"/>
    </row>
    <row r="28183" spans="2:13" x14ac:dyDescent="0.25">
      <c r="B28183" s="151"/>
      <c r="M28183" s="160"/>
    </row>
    <row r="28184" spans="2:13" x14ac:dyDescent="0.25">
      <c r="B28184" s="151"/>
      <c r="M28184" s="160"/>
    </row>
    <row r="28185" spans="2:13" x14ac:dyDescent="0.25">
      <c r="B28185" s="151"/>
      <c r="M28185" s="160"/>
    </row>
    <row r="28186" spans="2:13" x14ac:dyDescent="0.25">
      <c r="B28186" s="151"/>
      <c r="M28186" s="160"/>
    </row>
    <row r="28187" spans="2:13" x14ac:dyDescent="0.25">
      <c r="B28187" s="151"/>
      <c r="M28187" s="160"/>
    </row>
    <row r="28188" spans="2:13" x14ac:dyDescent="0.25">
      <c r="B28188" s="151"/>
      <c r="M28188" s="160"/>
    </row>
    <row r="28189" spans="2:13" x14ac:dyDescent="0.25">
      <c r="B28189" s="151"/>
      <c r="M28189" s="160"/>
    </row>
    <row r="28190" spans="2:13" x14ac:dyDescent="0.25">
      <c r="B28190" s="151"/>
      <c r="M28190" s="160"/>
    </row>
    <row r="28191" spans="2:13" x14ac:dyDescent="0.25">
      <c r="B28191" s="151"/>
      <c r="M28191" s="160"/>
    </row>
    <row r="28192" spans="2:13" x14ac:dyDescent="0.25">
      <c r="B28192" s="151"/>
      <c r="M28192" s="160"/>
    </row>
    <row r="28193" spans="2:13" x14ac:dyDescent="0.25">
      <c r="B28193" s="151"/>
      <c r="M28193" s="160"/>
    </row>
    <row r="28194" spans="2:13" x14ac:dyDescent="0.25">
      <c r="B28194" s="151"/>
      <c r="M28194" s="160"/>
    </row>
    <row r="28195" spans="2:13" x14ac:dyDescent="0.25">
      <c r="B28195" s="151"/>
      <c r="M28195" s="160"/>
    </row>
    <row r="28196" spans="2:13" x14ac:dyDescent="0.25">
      <c r="B28196" s="151"/>
      <c r="M28196" s="160"/>
    </row>
    <row r="28197" spans="2:13" x14ac:dyDescent="0.25">
      <c r="B28197" s="151"/>
      <c r="M28197" s="160"/>
    </row>
    <row r="28198" spans="2:13" x14ac:dyDescent="0.25">
      <c r="B28198" s="151"/>
      <c r="M28198" s="160"/>
    </row>
    <row r="28199" spans="2:13" x14ac:dyDescent="0.25">
      <c r="B28199" s="151"/>
      <c r="M28199" s="160"/>
    </row>
    <row r="28200" spans="2:13" x14ac:dyDescent="0.25">
      <c r="B28200" s="151"/>
      <c r="M28200" s="160"/>
    </row>
    <row r="28201" spans="2:13" x14ac:dyDescent="0.25">
      <c r="B28201" s="151"/>
      <c r="M28201" s="160"/>
    </row>
    <row r="28202" spans="2:13" x14ac:dyDescent="0.25">
      <c r="B28202" s="151"/>
      <c r="M28202" s="160"/>
    </row>
    <row r="28203" spans="2:13" x14ac:dyDescent="0.25">
      <c r="B28203" s="151"/>
      <c r="M28203" s="160"/>
    </row>
    <row r="28204" spans="2:13" x14ac:dyDescent="0.25">
      <c r="B28204" s="151"/>
      <c r="M28204" s="160"/>
    </row>
    <row r="28205" spans="2:13" x14ac:dyDescent="0.25">
      <c r="B28205" s="151"/>
      <c r="M28205" s="160"/>
    </row>
    <row r="28206" spans="2:13" x14ac:dyDescent="0.25">
      <c r="B28206" s="151"/>
      <c r="M28206" s="160"/>
    </row>
    <row r="28207" spans="2:13" x14ac:dyDescent="0.25">
      <c r="B28207" s="151"/>
      <c r="M28207" s="160"/>
    </row>
    <row r="28208" spans="2:13" x14ac:dyDescent="0.25">
      <c r="B28208" s="151"/>
      <c r="M28208" s="160"/>
    </row>
    <row r="28209" spans="2:13" x14ac:dyDescent="0.25">
      <c r="B28209" s="151"/>
      <c r="M28209" s="160"/>
    </row>
    <row r="28210" spans="2:13" x14ac:dyDescent="0.25">
      <c r="B28210" s="151"/>
      <c r="M28210" s="160"/>
    </row>
    <row r="28211" spans="2:13" x14ac:dyDescent="0.25">
      <c r="B28211" s="151"/>
      <c r="M28211" s="160"/>
    </row>
    <row r="28212" spans="2:13" x14ac:dyDescent="0.25">
      <c r="B28212" s="151"/>
      <c r="M28212" s="160"/>
    </row>
    <row r="28213" spans="2:13" x14ac:dyDescent="0.25">
      <c r="B28213" s="151"/>
      <c r="M28213" s="160"/>
    </row>
    <row r="28214" spans="2:13" x14ac:dyDescent="0.25">
      <c r="B28214" s="151"/>
      <c r="M28214" s="160"/>
    </row>
    <row r="28215" spans="2:13" x14ac:dyDescent="0.25">
      <c r="B28215" s="151"/>
      <c r="M28215" s="160"/>
    </row>
    <row r="28216" spans="2:13" x14ac:dyDescent="0.25">
      <c r="B28216" s="151"/>
      <c r="M28216" s="160"/>
    </row>
    <row r="28217" spans="2:13" x14ac:dyDescent="0.25">
      <c r="B28217" s="151"/>
      <c r="M28217" s="160"/>
    </row>
    <row r="28218" spans="2:13" x14ac:dyDescent="0.25">
      <c r="B28218" s="151"/>
      <c r="M28218" s="160"/>
    </row>
    <row r="28219" spans="2:13" x14ac:dyDescent="0.25">
      <c r="B28219" s="151"/>
      <c r="M28219" s="160"/>
    </row>
    <row r="28220" spans="2:13" x14ac:dyDescent="0.25">
      <c r="B28220" s="151"/>
      <c r="M28220" s="160"/>
    </row>
    <row r="28221" spans="2:13" x14ac:dyDescent="0.25">
      <c r="B28221" s="151"/>
      <c r="M28221" s="160"/>
    </row>
    <row r="28222" spans="2:13" x14ac:dyDescent="0.25">
      <c r="B28222" s="151"/>
      <c r="M28222" s="160"/>
    </row>
    <row r="28223" spans="2:13" x14ac:dyDescent="0.25">
      <c r="B28223" s="151"/>
      <c r="M28223" s="160"/>
    </row>
    <row r="28224" spans="2:13" x14ac:dyDescent="0.25">
      <c r="B28224" s="151"/>
      <c r="M28224" s="160"/>
    </row>
    <row r="28225" spans="2:13" x14ac:dyDescent="0.25">
      <c r="B28225" s="151"/>
      <c r="M28225" s="160"/>
    </row>
    <row r="28226" spans="2:13" x14ac:dyDescent="0.25">
      <c r="B28226" s="151"/>
      <c r="M28226" s="160"/>
    </row>
    <row r="28227" spans="2:13" x14ac:dyDescent="0.25">
      <c r="B28227" s="151"/>
      <c r="M28227" s="160"/>
    </row>
    <row r="28228" spans="2:13" x14ac:dyDescent="0.25">
      <c r="B28228" s="151"/>
      <c r="M28228" s="160"/>
    </row>
    <row r="28229" spans="2:13" x14ac:dyDescent="0.25">
      <c r="B28229" s="151"/>
      <c r="M28229" s="160"/>
    </row>
    <row r="28230" spans="2:13" x14ac:dyDescent="0.25">
      <c r="B28230" s="151"/>
      <c r="M28230" s="160"/>
    </row>
    <row r="28231" spans="2:13" x14ac:dyDescent="0.25">
      <c r="B28231" s="151"/>
      <c r="M28231" s="160"/>
    </row>
    <row r="28232" spans="2:13" x14ac:dyDescent="0.25">
      <c r="B28232" s="151"/>
      <c r="M28232" s="160"/>
    </row>
    <row r="28233" spans="2:13" x14ac:dyDescent="0.25">
      <c r="B28233" s="151"/>
      <c r="M28233" s="160"/>
    </row>
    <row r="28234" spans="2:13" x14ac:dyDescent="0.25">
      <c r="B28234" s="151"/>
      <c r="M28234" s="160"/>
    </row>
    <row r="28235" spans="2:13" x14ac:dyDescent="0.25">
      <c r="B28235" s="151"/>
      <c r="M28235" s="160"/>
    </row>
    <row r="28236" spans="2:13" x14ac:dyDescent="0.25">
      <c r="B28236" s="151"/>
      <c r="M28236" s="160"/>
    </row>
    <row r="28237" spans="2:13" x14ac:dyDescent="0.25">
      <c r="B28237" s="151"/>
      <c r="M28237" s="160"/>
    </row>
    <row r="28238" spans="2:13" x14ac:dyDescent="0.25">
      <c r="B28238" s="151"/>
      <c r="M28238" s="160"/>
    </row>
    <row r="28239" spans="2:13" x14ac:dyDescent="0.25">
      <c r="B28239" s="151"/>
      <c r="M28239" s="160"/>
    </row>
    <row r="28240" spans="2:13" x14ac:dyDescent="0.25">
      <c r="B28240" s="151"/>
      <c r="M28240" s="160"/>
    </row>
    <row r="28241" spans="2:13" x14ac:dyDescent="0.25">
      <c r="B28241" s="151"/>
      <c r="M28241" s="160"/>
    </row>
    <row r="28242" spans="2:13" x14ac:dyDescent="0.25">
      <c r="B28242" s="151"/>
      <c r="M28242" s="160"/>
    </row>
    <row r="28243" spans="2:13" x14ac:dyDescent="0.25">
      <c r="B28243" s="151"/>
      <c r="M28243" s="160"/>
    </row>
    <row r="28244" spans="2:13" x14ac:dyDescent="0.25">
      <c r="B28244" s="151"/>
      <c r="M28244" s="160"/>
    </row>
    <row r="28245" spans="2:13" x14ac:dyDescent="0.25">
      <c r="B28245" s="151"/>
      <c r="M28245" s="160"/>
    </row>
    <row r="28246" spans="2:13" x14ac:dyDescent="0.25">
      <c r="B28246" s="151"/>
      <c r="M28246" s="160"/>
    </row>
    <row r="28247" spans="2:13" x14ac:dyDescent="0.25">
      <c r="B28247" s="151"/>
      <c r="M28247" s="160"/>
    </row>
    <row r="28248" spans="2:13" x14ac:dyDescent="0.25">
      <c r="B28248" s="151"/>
      <c r="M28248" s="160"/>
    </row>
    <row r="28249" spans="2:13" x14ac:dyDescent="0.25">
      <c r="B28249" s="151"/>
      <c r="M28249" s="160"/>
    </row>
    <row r="28250" spans="2:13" x14ac:dyDescent="0.25">
      <c r="B28250" s="151"/>
      <c r="M28250" s="160"/>
    </row>
    <row r="28251" spans="2:13" x14ac:dyDescent="0.25">
      <c r="B28251" s="151"/>
      <c r="M28251" s="160"/>
    </row>
    <row r="28252" spans="2:13" x14ac:dyDescent="0.25">
      <c r="B28252" s="151"/>
      <c r="M28252" s="160"/>
    </row>
    <row r="28253" spans="2:13" x14ac:dyDescent="0.25">
      <c r="B28253" s="151"/>
      <c r="M28253" s="160"/>
    </row>
    <row r="28254" spans="2:13" x14ac:dyDescent="0.25">
      <c r="B28254" s="151"/>
      <c r="M28254" s="160"/>
    </row>
    <row r="28255" spans="2:13" x14ac:dyDescent="0.25">
      <c r="B28255" s="151"/>
      <c r="M28255" s="160"/>
    </row>
    <row r="28256" spans="2:13" x14ac:dyDescent="0.25">
      <c r="B28256" s="151"/>
      <c r="M28256" s="160"/>
    </row>
    <row r="28257" spans="2:13" x14ac:dyDescent="0.25">
      <c r="B28257" s="151"/>
      <c r="M28257" s="160"/>
    </row>
    <row r="28258" spans="2:13" x14ac:dyDescent="0.25">
      <c r="B28258" s="151"/>
      <c r="M28258" s="160"/>
    </row>
    <row r="28259" spans="2:13" x14ac:dyDescent="0.25">
      <c r="B28259" s="151"/>
      <c r="M28259" s="160"/>
    </row>
    <row r="28260" spans="2:13" x14ac:dyDescent="0.25">
      <c r="B28260" s="151"/>
      <c r="M28260" s="160"/>
    </row>
    <row r="28261" spans="2:13" x14ac:dyDescent="0.25">
      <c r="B28261" s="151"/>
      <c r="M28261" s="160"/>
    </row>
    <row r="28262" spans="2:13" x14ac:dyDescent="0.25">
      <c r="B28262" s="151"/>
      <c r="M28262" s="160"/>
    </row>
    <row r="28263" spans="2:13" x14ac:dyDescent="0.25">
      <c r="B28263" s="151"/>
      <c r="M28263" s="160"/>
    </row>
    <row r="28264" spans="2:13" x14ac:dyDescent="0.25">
      <c r="B28264" s="151"/>
      <c r="M28264" s="160"/>
    </row>
    <row r="28265" spans="2:13" x14ac:dyDescent="0.25">
      <c r="B28265" s="151"/>
      <c r="M28265" s="160"/>
    </row>
    <row r="28266" spans="2:13" x14ac:dyDescent="0.25">
      <c r="B28266" s="151"/>
      <c r="M28266" s="160"/>
    </row>
    <row r="28267" spans="2:13" x14ac:dyDescent="0.25">
      <c r="B28267" s="151"/>
      <c r="M28267" s="160"/>
    </row>
    <row r="28268" spans="2:13" x14ac:dyDescent="0.25">
      <c r="B28268" s="151"/>
      <c r="M28268" s="160"/>
    </row>
    <row r="28269" spans="2:13" x14ac:dyDescent="0.25">
      <c r="B28269" s="151"/>
      <c r="M28269" s="160"/>
    </row>
    <row r="28270" spans="2:13" x14ac:dyDescent="0.25">
      <c r="B28270" s="151"/>
      <c r="M28270" s="160"/>
    </row>
    <row r="28271" spans="2:13" x14ac:dyDescent="0.25">
      <c r="B28271" s="151"/>
      <c r="M28271" s="160"/>
    </row>
    <row r="28272" spans="2:13" x14ac:dyDescent="0.25">
      <c r="B28272" s="151"/>
      <c r="M28272" s="160"/>
    </row>
    <row r="28273" spans="2:13" x14ac:dyDescent="0.25">
      <c r="B28273" s="151"/>
      <c r="M28273" s="160"/>
    </row>
    <row r="28274" spans="2:13" x14ac:dyDescent="0.25">
      <c r="B28274" s="151"/>
      <c r="M28274" s="160"/>
    </row>
    <row r="28275" spans="2:13" x14ac:dyDescent="0.25">
      <c r="B28275" s="151"/>
      <c r="M28275" s="160"/>
    </row>
    <row r="28276" spans="2:13" x14ac:dyDescent="0.25">
      <c r="B28276" s="151"/>
      <c r="M28276" s="160"/>
    </row>
    <row r="28277" spans="2:13" x14ac:dyDescent="0.25">
      <c r="B28277" s="151"/>
      <c r="M28277" s="160"/>
    </row>
    <row r="28278" spans="2:13" x14ac:dyDescent="0.25">
      <c r="B28278" s="151"/>
      <c r="M28278" s="160"/>
    </row>
    <row r="28279" spans="2:13" x14ac:dyDescent="0.25">
      <c r="B28279" s="151"/>
      <c r="M28279" s="160"/>
    </row>
    <row r="28280" spans="2:13" x14ac:dyDescent="0.25">
      <c r="B28280" s="151"/>
      <c r="M28280" s="160"/>
    </row>
    <row r="28281" spans="2:13" x14ac:dyDescent="0.25">
      <c r="B28281" s="151"/>
      <c r="M28281" s="160"/>
    </row>
    <row r="28282" spans="2:13" x14ac:dyDescent="0.25">
      <c r="B28282" s="151"/>
      <c r="M28282" s="160"/>
    </row>
    <row r="28283" spans="2:13" x14ac:dyDescent="0.25">
      <c r="B28283" s="151"/>
      <c r="M28283" s="160"/>
    </row>
    <row r="28284" spans="2:13" x14ac:dyDescent="0.25">
      <c r="B28284" s="151"/>
      <c r="M28284" s="160"/>
    </row>
    <row r="28285" spans="2:13" x14ac:dyDescent="0.25">
      <c r="B28285" s="151"/>
      <c r="M28285" s="160"/>
    </row>
    <row r="28286" spans="2:13" x14ac:dyDescent="0.25">
      <c r="B28286" s="151"/>
      <c r="M28286" s="160"/>
    </row>
    <row r="28287" spans="2:13" x14ac:dyDescent="0.25">
      <c r="B28287" s="151"/>
      <c r="M28287" s="160"/>
    </row>
    <row r="28288" spans="2:13" x14ac:dyDescent="0.25">
      <c r="B28288" s="151"/>
      <c r="M28288" s="160"/>
    </row>
    <row r="28289" spans="2:13" x14ac:dyDescent="0.25">
      <c r="B28289" s="151"/>
      <c r="M28289" s="160"/>
    </row>
    <row r="28290" spans="2:13" x14ac:dyDescent="0.25">
      <c r="B28290" s="151"/>
      <c r="M28290" s="160"/>
    </row>
    <row r="28291" spans="2:13" x14ac:dyDescent="0.25">
      <c r="B28291" s="151"/>
      <c r="M28291" s="160"/>
    </row>
    <row r="28292" spans="2:13" x14ac:dyDescent="0.25">
      <c r="B28292" s="151"/>
      <c r="M28292" s="160"/>
    </row>
    <row r="28293" spans="2:13" x14ac:dyDescent="0.25">
      <c r="B28293" s="151"/>
      <c r="M28293" s="160"/>
    </row>
    <row r="28294" spans="2:13" x14ac:dyDescent="0.25">
      <c r="B28294" s="151"/>
      <c r="M28294" s="160"/>
    </row>
    <row r="28295" spans="2:13" x14ac:dyDescent="0.25">
      <c r="B28295" s="151"/>
      <c r="M28295" s="160"/>
    </row>
    <row r="28296" spans="2:13" x14ac:dyDescent="0.25">
      <c r="B28296" s="151"/>
      <c r="M28296" s="160"/>
    </row>
    <row r="28297" spans="2:13" x14ac:dyDescent="0.25">
      <c r="B28297" s="151"/>
      <c r="M28297" s="160"/>
    </row>
    <row r="28298" spans="2:13" x14ac:dyDescent="0.25">
      <c r="B28298" s="151"/>
      <c r="M28298" s="160"/>
    </row>
    <row r="28299" spans="2:13" x14ac:dyDescent="0.25">
      <c r="B28299" s="151"/>
      <c r="M28299" s="160"/>
    </row>
    <row r="28300" spans="2:13" x14ac:dyDescent="0.25">
      <c r="B28300" s="151"/>
      <c r="M28300" s="160"/>
    </row>
    <row r="28301" spans="2:13" x14ac:dyDescent="0.25">
      <c r="B28301" s="151"/>
      <c r="M28301" s="160"/>
    </row>
    <row r="28302" spans="2:13" x14ac:dyDescent="0.25">
      <c r="B28302" s="151"/>
      <c r="M28302" s="160"/>
    </row>
    <row r="28303" spans="2:13" x14ac:dyDescent="0.25">
      <c r="B28303" s="151"/>
      <c r="M28303" s="160"/>
    </row>
    <row r="28304" spans="2:13" x14ac:dyDescent="0.25">
      <c r="B28304" s="151"/>
      <c r="M28304" s="160"/>
    </row>
    <row r="28305" spans="2:13" x14ac:dyDescent="0.25">
      <c r="B28305" s="151"/>
      <c r="M28305" s="160"/>
    </row>
    <row r="28306" spans="2:13" x14ac:dyDescent="0.25">
      <c r="B28306" s="151"/>
      <c r="M28306" s="160"/>
    </row>
    <row r="28307" spans="2:13" x14ac:dyDescent="0.25">
      <c r="B28307" s="151"/>
      <c r="M28307" s="160"/>
    </row>
    <row r="28308" spans="2:13" x14ac:dyDescent="0.25">
      <c r="B28308" s="151"/>
      <c r="M28308" s="160"/>
    </row>
    <row r="28309" spans="2:13" x14ac:dyDescent="0.25">
      <c r="B28309" s="151"/>
      <c r="M28309" s="160"/>
    </row>
    <row r="28310" spans="2:13" x14ac:dyDescent="0.25">
      <c r="B28310" s="151"/>
      <c r="M28310" s="160"/>
    </row>
    <row r="28311" spans="2:13" x14ac:dyDescent="0.25">
      <c r="B28311" s="151"/>
      <c r="M28311" s="160"/>
    </row>
    <row r="28312" spans="2:13" x14ac:dyDescent="0.25">
      <c r="B28312" s="151"/>
      <c r="M28312" s="160"/>
    </row>
    <row r="28313" spans="2:13" x14ac:dyDescent="0.25">
      <c r="B28313" s="151"/>
      <c r="M28313" s="160"/>
    </row>
    <row r="28314" spans="2:13" x14ac:dyDescent="0.25">
      <c r="B28314" s="151"/>
      <c r="M28314" s="160"/>
    </row>
    <row r="28315" spans="2:13" x14ac:dyDescent="0.25">
      <c r="B28315" s="151"/>
      <c r="M28315" s="160"/>
    </row>
    <row r="28316" spans="2:13" x14ac:dyDescent="0.25">
      <c r="B28316" s="151"/>
      <c r="M28316" s="160"/>
    </row>
    <row r="28317" spans="2:13" x14ac:dyDescent="0.25">
      <c r="B28317" s="151"/>
      <c r="M28317" s="160"/>
    </row>
    <row r="28318" spans="2:13" x14ac:dyDescent="0.25">
      <c r="B28318" s="151"/>
      <c r="M28318" s="160"/>
    </row>
    <row r="28319" spans="2:13" x14ac:dyDescent="0.25">
      <c r="B28319" s="151"/>
      <c r="M28319" s="160"/>
    </row>
    <row r="28320" spans="2:13" x14ac:dyDescent="0.25">
      <c r="B28320" s="151"/>
      <c r="M28320" s="160"/>
    </row>
    <row r="28321" spans="2:13" x14ac:dyDescent="0.25">
      <c r="B28321" s="151"/>
      <c r="M28321" s="160"/>
    </row>
    <row r="28322" spans="2:13" x14ac:dyDescent="0.25">
      <c r="B28322" s="151"/>
      <c r="M28322" s="160"/>
    </row>
    <row r="28323" spans="2:13" x14ac:dyDescent="0.25">
      <c r="B28323" s="151"/>
      <c r="M28323" s="160"/>
    </row>
    <row r="28324" spans="2:13" x14ac:dyDescent="0.25">
      <c r="B28324" s="151"/>
      <c r="M28324" s="160"/>
    </row>
    <row r="28325" spans="2:13" x14ac:dyDescent="0.25">
      <c r="B28325" s="151"/>
      <c r="M28325" s="160"/>
    </row>
    <row r="28326" spans="2:13" x14ac:dyDescent="0.25">
      <c r="B28326" s="151"/>
      <c r="M28326" s="160"/>
    </row>
    <row r="28327" spans="2:13" x14ac:dyDescent="0.25">
      <c r="B28327" s="151"/>
      <c r="M28327" s="160"/>
    </row>
    <row r="28328" spans="2:13" x14ac:dyDescent="0.25">
      <c r="B28328" s="151"/>
      <c r="M28328" s="160"/>
    </row>
    <row r="28329" spans="2:13" x14ac:dyDescent="0.25">
      <c r="B28329" s="151"/>
      <c r="M28329" s="160"/>
    </row>
    <row r="28330" spans="2:13" x14ac:dyDescent="0.25">
      <c r="B28330" s="151"/>
      <c r="M28330" s="160"/>
    </row>
    <row r="28331" spans="2:13" x14ac:dyDescent="0.25">
      <c r="B28331" s="151"/>
      <c r="M28331" s="160"/>
    </row>
    <row r="28332" spans="2:13" x14ac:dyDescent="0.25">
      <c r="B28332" s="151"/>
      <c r="M28332" s="160"/>
    </row>
    <row r="28333" spans="2:13" x14ac:dyDescent="0.25">
      <c r="B28333" s="151"/>
      <c r="M28333" s="160"/>
    </row>
    <row r="28334" spans="2:13" x14ac:dyDescent="0.25">
      <c r="B28334" s="151"/>
      <c r="M28334" s="160"/>
    </row>
    <row r="28335" spans="2:13" x14ac:dyDescent="0.25">
      <c r="B28335" s="151"/>
      <c r="M28335" s="160"/>
    </row>
    <row r="28336" spans="2:13" x14ac:dyDescent="0.25">
      <c r="B28336" s="151"/>
      <c r="M28336" s="160"/>
    </row>
    <row r="28337" spans="2:13" x14ac:dyDescent="0.25">
      <c r="B28337" s="151"/>
      <c r="M28337" s="160"/>
    </row>
    <row r="28338" spans="2:13" x14ac:dyDescent="0.25">
      <c r="B28338" s="151"/>
      <c r="M28338" s="160"/>
    </row>
    <row r="28339" spans="2:13" x14ac:dyDescent="0.25">
      <c r="B28339" s="151"/>
      <c r="M28339" s="160"/>
    </row>
    <row r="28340" spans="2:13" x14ac:dyDescent="0.25">
      <c r="B28340" s="151"/>
      <c r="M28340" s="160"/>
    </row>
    <row r="28341" spans="2:13" x14ac:dyDescent="0.25">
      <c r="B28341" s="151"/>
      <c r="M28341" s="160"/>
    </row>
    <row r="28342" spans="2:13" x14ac:dyDescent="0.25">
      <c r="B28342" s="151"/>
      <c r="M28342" s="160"/>
    </row>
    <row r="28343" spans="2:13" x14ac:dyDescent="0.25">
      <c r="B28343" s="151"/>
      <c r="M28343" s="160"/>
    </row>
    <row r="28344" spans="2:13" x14ac:dyDescent="0.25">
      <c r="B28344" s="151"/>
      <c r="M28344" s="160"/>
    </row>
    <row r="28345" spans="2:13" x14ac:dyDescent="0.25">
      <c r="B28345" s="151"/>
      <c r="M28345" s="160"/>
    </row>
    <row r="28346" spans="2:13" x14ac:dyDescent="0.25">
      <c r="B28346" s="151"/>
      <c r="M28346" s="160"/>
    </row>
    <row r="28347" spans="2:13" x14ac:dyDescent="0.25">
      <c r="B28347" s="151"/>
      <c r="M28347" s="160"/>
    </row>
    <row r="28348" spans="2:13" x14ac:dyDescent="0.25">
      <c r="B28348" s="151"/>
      <c r="M28348" s="160"/>
    </row>
    <row r="28349" spans="2:13" x14ac:dyDescent="0.25">
      <c r="B28349" s="151"/>
      <c r="M28349" s="160"/>
    </row>
    <row r="28350" spans="2:13" x14ac:dyDescent="0.25">
      <c r="B28350" s="151"/>
      <c r="M28350" s="160"/>
    </row>
    <row r="28351" spans="2:13" x14ac:dyDescent="0.25">
      <c r="B28351" s="151"/>
      <c r="M28351" s="160"/>
    </row>
    <row r="28352" spans="2:13" x14ac:dyDescent="0.25">
      <c r="B28352" s="151"/>
      <c r="M28352" s="160"/>
    </row>
    <row r="28353" spans="2:13" x14ac:dyDescent="0.25">
      <c r="B28353" s="151"/>
      <c r="M28353" s="160"/>
    </row>
    <row r="28354" spans="2:13" x14ac:dyDescent="0.25">
      <c r="B28354" s="151"/>
      <c r="M28354" s="160"/>
    </row>
    <row r="28355" spans="2:13" x14ac:dyDescent="0.25">
      <c r="B28355" s="151"/>
      <c r="M28355" s="160"/>
    </row>
    <row r="28356" spans="2:13" x14ac:dyDescent="0.25">
      <c r="B28356" s="151"/>
      <c r="M28356" s="160"/>
    </row>
    <row r="28357" spans="2:13" x14ac:dyDescent="0.25">
      <c r="B28357" s="151"/>
      <c r="M28357" s="160"/>
    </row>
    <row r="28358" spans="2:13" x14ac:dyDescent="0.25">
      <c r="B28358" s="151"/>
      <c r="M28358" s="160"/>
    </row>
    <row r="28359" spans="2:13" x14ac:dyDescent="0.25">
      <c r="B28359" s="151"/>
      <c r="M28359" s="160"/>
    </row>
    <row r="28360" spans="2:13" x14ac:dyDescent="0.25">
      <c r="B28360" s="151"/>
      <c r="M28360" s="160"/>
    </row>
    <row r="28361" spans="2:13" x14ac:dyDescent="0.25">
      <c r="B28361" s="151"/>
      <c r="M28361" s="160"/>
    </row>
    <row r="28362" spans="2:13" x14ac:dyDescent="0.25">
      <c r="B28362" s="151"/>
      <c r="M28362" s="160"/>
    </row>
    <row r="28363" spans="2:13" x14ac:dyDescent="0.25">
      <c r="B28363" s="151"/>
      <c r="M28363" s="160"/>
    </row>
    <row r="28364" spans="2:13" x14ac:dyDescent="0.25">
      <c r="B28364" s="151"/>
      <c r="M28364" s="160"/>
    </row>
    <row r="28365" spans="2:13" x14ac:dyDescent="0.25">
      <c r="B28365" s="151"/>
      <c r="M28365" s="160"/>
    </row>
    <row r="28366" spans="2:13" x14ac:dyDescent="0.25">
      <c r="B28366" s="151"/>
      <c r="M28366" s="160"/>
    </row>
    <row r="28367" spans="2:13" x14ac:dyDescent="0.25">
      <c r="B28367" s="151"/>
      <c r="M28367" s="160"/>
    </row>
    <row r="28368" spans="2:13" x14ac:dyDescent="0.25">
      <c r="B28368" s="151"/>
      <c r="M28368" s="160"/>
    </row>
    <row r="28369" spans="2:13" x14ac:dyDescent="0.25">
      <c r="B28369" s="151"/>
      <c r="M28369" s="160"/>
    </row>
    <row r="28370" spans="2:13" x14ac:dyDescent="0.25">
      <c r="B28370" s="151"/>
      <c r="M28370" s="160"/>
    </row>
    <row r="28371" spans="2:13" x14ac:dyDescent="0.25">
      <c r="B28371" s="151"/>
      <c r="M28371" s="160"/>
    </row>
    <row r="28372" spans="2:13" x14ac:dyDescent="0.25">
      <c r="B28372" s="151"/>
      <c r="M28372" s="160"/>
    </row>
    <row r="28373" spans="2:13" x14ac:dyDescent="0.25">
      <c r="B28373" s="151"/>
      <c r="M28373" s="160"/>
    </row>
    <row r="28374" spans="2:13" x14ac:dyDescent="0.25">
      <c r="B28374" s="151"/>
      <c r="M28374" s="160"/>
    </row>
    <row r="28375" spans="2:13" x14ac:dyDescent="0.25">
      <c r="B28375" s="151"/>
      <c r="M28375" s="160"/>
    </row>
    <row r="28376" spans="2:13" x14ac:dyDescent="0.25">
      <c r="B28376" s="151"/>
      <c r="M28376" s="160"/>
    </row>
    <row r="28377" spans="2:13" x14ac:dyDescent="0.25">
      <c r="B28377" s="151"/>
      <c r="M28377" s="160"/>
    </row>
    <row r="28378" spans="2:13" x14ac:dyDescent="0.25">
      <c r="B28378" s="151"/>
      <c r="M28378" s="160"/>
    </row>
    <row r="28379" spans="2:13" x14ac:dyDescent="0.25">
      <c r="B28379" s="151"/>
      <c r="M28379" s="160"/>
    </row>
    <row r="28380" spans="2:13" x14ac:dyDescent="0.25">
      <c r="B28380" s="151"/>
      <c r="M28380" s="160"/>
    </row>
    <row r="28381" spans="2:13" x14ac:dyDescent="0.25">
      <c r="B28381" s="151"/>
      <c r="M28381" s="160"/>
    </row>
    <row r="28382" spans="2:13" x14ac:dyDescent="0.25">
      <c r="B28382" s="151"/>
      <c r="M28382" s="160"/>
    </row>
    <row r="28383" spans="2:13" x14ac:dyDescent="0.25">
      <c r="B28383" s="151"/>
      <c r="M28383" s="160"/>
    </row>
    <row r="28384" spans="2:13" x14ac:dyDescent="0.25">
      <c r="B28384" s="151"/>
      <c r="M28384" s="160"/>
    </row>
    <row r="28385" spans="2:13" x14ac:dyDescent="0.25">
      <c r="B28385" s="151"/>
      <c r="M28385" s="160"/>
    </row>
    <row r="28386" spans="2:13" x14ac:dyDescent="0.25">
      <c r="B28386" s="151"/>
      <c r="M28386" s="160"/>
    </row>
    <row r="28387" spans="2:13" x14ac:dyDescent="0.25">
      <c r="B28387" s="151"/>
      <c r="M28387" s="160"/>
    </row>
    <row r="28388" spans="2:13" x14ac:dyDescent="0.25">
      <c r="B28388" s="151"/>
      <c r="M28388" s="160"/>
    </row>
    <row r="28389" spans="2:13" x14ac:dyDescent="0.25">
      <c r="B28389" s="151"/>
      <c r="M28389" s="160"/>
    </row>
    <row r="28390" spans="2:13" x14ac:dyDescent="0.25">
      <c r="B28390" s="151"/>
      <c r="M28390" s="160"/>
    </row>
    <row r="28391" spans="2:13" x14ac:dyDescent="0.25">
      <c r="B28391" s="151"/>
      <c r="M28391" s="160"/>
    </row>
    <row r="28392" spans="2:13" x14ac:dyDescent="0.25">
      <c r="B28392" s="151"/>
      <c r="M28392" s="160"/>
    </row>
    <row r="28393" spans="2:13" x14ac:dyDescent="0.25">
      <c r="B28393" s="151"/>
      <c r="M28393" s="160"/>
    </row>
    <row r="28394" spans="2:13" x14ac:dyDescent="0.25">
      <c r="B28394" s="151"/>
      <c r="M28394" s="160"/>
    </row>
    <row r="28395" spans="2:13" x14ac:dyDescent="0.25">
      <c r="B28395" s="151"/>
      <c r="M28395" s="160"/>
    </row>
    <row r="28396" spans="2:13" x14ac:dyDescent="0.25">
      <c r="B28396" s="151"/>
      <c r="M28396" s="160"/>
    </row>
    <row r="28397" spans="2:13" x14ac:dyDescent="0.25">
      <c r="B28397" s="151"/>
      <c r="M28397" s="160"/>
    </row>
    <row r="28398" spans="2:13" x14ac:dyDescent="0.25">
      <c r="B28398" s="151"/>
      <c r="M28398" s="160"/>
    </row>
    <row r="28399" spans="2:13" x14ac:dyDescent="0.25">
      <c r="B28399" s="151"/>
      <c r="M28399" s="160"/>
    </row>
    <row r="28400" spans="2:13" x14ac:dyDescent="0.25">
      <c r="B28400" s="151"/>
      <c r="M28400" s="160"/>
    </row>
    <row r="28401" spans="2:13" x14ac:dyDescent="0.25">
      <c r="B28401" s="151"/>
      <c r="M28401" s="160"/>
    </row>
    <row r="28402" spans="2:13" x14ac:dyDescent="0.25">
      <c r="B28402" s="151"/>
      <c r="M28402" s="160"/>
    </row>
    <row r="28403" spans="2:13" x14ac:dyDescent="0.25">
      <c r="B28403" s="151"/>
      <c r="M28403" s="160"/>
    </row>
    <row r="28404" spans="2:13" x14ac:dyDescent="0.25">
      <c r="B28404" s="151"/>
      <c r="M28404" s="160"/>
    </row>
    <row r="28405" spans="2:13" x14ac:dyDescent="0.25">
      <c r="B28405" s="151"/>
      <c r="M28405" s="160"/>
    </row>
    <row r="28406" spans="2:13" x14ac:dyDescent="0.25">
      <c r="B28406" s="151"/>
      <c r="M28406" s="160"/>
    </row>
    <row r="28407" spans="2:13" x14ac:dyDescent="0.25">
      <c r="B28407" s="151"/>
      <c r="M28407" s="160"/>
    </row>
    <row r="28408" spans="2:13" x14ac:dyDescent="0.25">
      <c r="B28408" s="151"/>
      <c r="M28408" s="160"/>
    </row>
    <row r="28409" spans="2:13" x14ac:dyDescent="0.25">
      <c r="B28409" s="151"/>
      <c r="M28409" s="160"/>
    </row>
    <row r="28410" spans="2:13" x14ac:dyDescent="0.25">
      <c r="B28410" s="151"/>
      <c r="M28410" s="160"/>
    </row>
    <row r="28411" spans="2:13" x14ac:dyDescent="0.25">
      <c r="B28411" s="151"/>
      <c r="M28411" s="160"/>
    </row>
    <row r="28412" spans="2:13" x14ac:dyDescent="0.25">
      <c r="B28412" s="151"/>
      <c r="M28412" s="160"/>
    </row>
    <row r="28413" spans="2:13" x14ac:dyDescent="0.25">
      <c r="B28413" s="151"/>
      <c r="M28413" s="160"/>
    </row>
    <row r="28414" spans="2:13" x14ac:dyDescent="0.25">
      <c r="B28414" s="151"/>
      <c r="M28414" s="160"/>
    </row>
    <row r="28415" spans="2:13" x14ac:dyDescent="0.25">
      <c r="B28415" s="151"/>
      <c r="M28415" s="160"/>
    </row>
    <row r="28416" spans="2:13" x14ac:dyDescent="0.25">
      <c r="B28416" s="151"/>
      <c r="M28416" s="160"/>
    </row>
    <row r="28417" spans="2:13" x14ac:dyDescent="0.25">
      <c r="B28417" s="151"/>
      <c r="M28417" s="160"/>
    </row>
    <row r="28418" spans="2:13" x14ac:dyDescent="0.25">
      <c r="B28418" s="151"/>
      <c r="M28418" s="160"/>
    </row>
    <row r="28419" spans="2:13" x14ac:dyDescent="0.25">
      <c r="B28419" s="151"/>
      <c r="M28419" s="160"/>
    </row>
    <row r="28420" spans="2:13" x14ac:dyDescent="0.25">
      <c r="B28420" s="151"/>
      <c r="M28420" s="160"/>
    </row>
    <row r="28421" spans="2:13" x14ac:dyDescent="0.25">
      <c r="B28421" s="151"/>
      <c r="M28421" s="160"/>
    </row>
    <row r="28422" spans="2:13" x14ac:dyDescent="0.25">
      <c r="B28422" s="151"/>
      <c r="M28422" s="160"/>
    </row>
    <row r="28423" spans="2:13" x14ac:dyDescent="0.25">
      <c r="B28423" s="151"/>
      <c r="M28423" s="160"/>
    </row>
    <row r="28424" spans="2:13" x14ac:dyDescent="0.25">
      <c r="B28424" s="151"/>
      <c r="M28424" s="160"/>
    </row>
    <row r="28425" spans="2:13" x14ac:dyDescent="0.25">
      <c r="B28425" s="151"/>
      <c r="M28425" s="160"/>
    </row>
    <row r="28426" spans="2:13" x14ac:dyDescent="0.25">
      <c r="B28426" s="151"/>
      <c r="M28426" s="160"/>
    </row>
    <row r="28427" spans="2:13" x14ac:dyDescent="0.25">
      <c r="B28427" s="151"/>
      <c r="M28427" s="160"/>
    </row>
    <row r="28428" spans="2:13" x14ac:dyDescent="0.25">
      <c r="B28428" s="151"/>
      <c r="M28428" s="160"/>
    </row>
    <row r="28429" spans="2:13" x14ac:dyDescent="0.25">
      <c r="B28429" s="151"/>
      <c r="M28429" s="160"/>
    </row>
    <row r="28430" spans="2:13" x14ac:dyDescent="0.25">
      <c r="B28430" s="151"/>
      <c r="M28430" s="160"/>
    </row>
    <row r="28431" spans="2:13" x14ac:dyDescent="0.25">
      <c r="B28431" s="151"/>
      <c r="M28431" s="160"/>
    </row>
    <row r="28432" spans="2:13" x14ac:dyDescent="0.25">
      <c r="B28432" s="151"/>
      <c r="M28432" s="160"/>
    </row>
    <row r="28433" spans="2:13" x14ac:dyDescent="0.25">
      <c r="B28433" s="151"/>
      <c r="M28433" s="160"/>
    </row>
    <row r="28434" spans="2:13" x14ac:dyDescent="0.25">
      <c r="B28434" s="151"/>
      <c r="M28434" s="160"/>
    </row>
    <row r="28435" spans="2:13" x14ac:dyDescent="0.25">
      <c r="B28435" s="151"/>
      <c r="M28435" s="160"/>
    </row>
    <row r="28436" spans="2:13" x14ac:dyDescent="0.25">
      <c r="B28436" s="151"/>
      <c r="M28436" s="160"/>
    </row>
    <row r="28437" spans="2:13" x14ac:dyDescent="0.25">
      <c r="B28437" s="151"/>
      <c r="M28437" s="160"/>
    </row>
    <row r="28438" spans="2:13" x14ac:dyDescent="0.25">
      <c r="B28438" s="151"/>
      <c r="M28438" s="160"/>
    </row>
    <row r="28439" spans="2:13" x14ac:dyDescent="0.25">
      <c r="B28439" s="151"/>
      <c r="M28439" s="160"/>
    </row>
    <row r="28440" spans="2:13" x14ac:dyDescent="0.25">
      <c r="B28440" s="151"/>
      <c r="M28440" s="160"/>
    </row>
    <row r="28441" spans="2:13" x14ac:dyDescent="0.25">
      <c r="B28441" s="151"/>
      <c r="M28441" s="160"/>
    </row>
    <row r="28442" spans="2:13" x14ac:dyDescent="0.25">
      <c r="B28442" s="151"/>
      <c r="M28442" s="160"/>
    </row>
    <row r="28443" spans="2:13" x14ac:dyDescent="0.25">
      <c r="B28443" s="151"/>
      <c r="M28443" s="160"/>
    </row>
    <row r="28444" spans="2:13" x14ac:dyDescent="0.25">
      <c r="B28444" s="151"/>
      <c r="M28444" s="160"/>
    </row>
    <row r="28445" spans="2:13" x14ac:dyDescent="0.25">
      <c r="B28445" s="151"/>
      <c r="M28445" s="160"/>
    </row>
    <row r="28446" spans="2:13" x14ac:dyDescent="0.25">
      <c r="B28446" s="151"/>
      <c r="M28446" s="160"/>
    </row>
    <row r="28447" spans="2:13" x14ac:dyDescent="0.25">
      <c r="B28447" s="151"/>
      <c r="M28447" s="160"/>
    </row>
    <row r="28448" spans="2:13" x14ac:dyDescent="0.25">
      <c r="B28448" s="151"/>
      <c r="M28448" s="160"/>
    </row>
    <row r="28449" spans="2:13" x14ac:dyDescent="0.25">
      <c r="B28449" s="151"/>
      <c r="M28449" s="160"/>
    </row>
    <row r="28450" spans="2:13" x14ac:dyDescent="0.25">
      <c r="B28450" s="151"/>
      <c r="M28450" s="160"/>
    </row>
    <row r="28451" spans="2:13" x14ac:dyDescent="0.25">
      <c r="B28451" s="151"/>
      <c r="M28451" s="160"/>
    </row>
    <row r="28452" spans="2:13" x14ac:dyDescent="0.25">
      <c r="B28452" s="151"/>
      <c r="M28452" s="160"/>
    </row>
    <row r="28453" spans="2:13" x14ac:dyDescent="0.25">
      <c r="B28453" s="151"/>
      <c r="M28453" s="160"/>
    </row>
    <row r="28454" spans="2:13" x14ac:dyDescent="0.25">
      <c r="B28454" s="151"/>
      <c r="M28454" s="160"/>
    </row>
    <row r="28455" spans="2:13" x14ac:dyDescent="0.25">
      <c r="B28455" s="151"/>
      <c r="M28455" s="160"/>
    </row>
    <row r="28456" spans="2:13" x14ac:dyDescent="0.25">
      <c r="B28456" s="151"/>
      <c r="M28456" s="160"/>
    </row>
    <row r="28457" spans="2:13" x14ac:dyDescent="0.25">
      <c r="B28457" s="151"/>
      <c r="M28457" s="160"/>
    </row>
    <row r="28458" spans="2:13" x14ac:dyDescent="0.25">
      <c r="B28458" s="151"/>
      <c r="M28458" s="160"/>
    </row>
    <row r="28459" spans="2:13" x14ac:dyDescent="0.25">
      <c r="B28459" s="151"/>
      <c r="M28459" s="160"/>
    </row>
    <row r="28460" spans="2:13" x14ac:dyDescent="0.25">
      <c r="B28460" s="151"/>
      <c r="M28460" s="160"/>
    </row>
    <row r="28461" spans="2:13" x14ac:dyDescent="0.25">
      <c r="B28461" s="151"/>
      <c r="M28461" s="160"/>
    </row>
    <row r="28462" spans="2:13" x14ac:dyDescent="0.25">
      <c r="B28462" s="151"/>
      <c r="M28462" s="160"/>
    </row>
    <row r="28463" spans="2:13" x14ac:dyDescent="0.25">
      <c r="B28463" s="151"/>
      <c r="M28463" s="160"/>
    </row>
    <row r="28464" spans="2:13" x14ac:dyDescent="0.25">
      <c r="B28464" s="151"/>
      <c r="M28464" s="160"/>
    </row>
    <row r="28465" spans="2:13" x14ac:dyDescent="0.25">
      <c r="B28465" s="151"/>
      <c r="M28465" s="160"/>
    </row>
    <row r="28466" spans="2:13" x14ac:dyDescent="0.25">
      <c r="B28466" s="151"/>
      <c r="M28466" s="160"/>
    </row>
    <row r="28467" spans="2:13" x14ac:dyDescent="0.25">
      <c r="B28467" s="151"/>
      <c r="M28467" s="160"/>
    </row>
    <row r="28468" spans="2:13" x14ac:dyDescent="0.25">
      <c r="B28468" s="151"/>
      <c r="M28468" s="160"/>
    </row>
    <row r="28469" spans="2:13" x14ac:dyDescent="0.25">
      <c r="B28469" s="151"/>
      <c r="M28469" s="160"/>
    </row>
    <row r="28470" spans="2:13" x14ac:dyDescent="0.25">
      <c r="B28470" s="151"/>
      <c r="M28470" s="160"/>
    </row>
    <row r="28471" spans="2:13" x14ac:dyDescent="0.25">
      <c r="B28471" s="151"/>
      <c r="M28471" s="160"/>
    </row>
    <row r="28472" spans="2:13" x14ac:dyDescent="0.25">
      <c r="B28472" s="151"/>
      <c r="M28472" s="160"/>
    </row>
    <row r="28473" spans="2:13" x14ac:dyDescent="0.25">
      <c r="B28473" s="151"/>
      <c r="M28473" s="160"/>
    </row>
    <row r="28474" spans="2:13" x14ac:dyDescent="0.25">
      <c r="B28474" s="151"/>
      <c r="M28474" s="160"/>
    </row>
    <row r="28475" spans="2:13" x14ac:dyDescent="0.25">
      <c r="B28475" s="151"/>
      <c r="M28475" s="160"/>
    </row>
    <row r="28476" spans="2:13" x14ac:dyDescent="0.25">
      <c r="B28476" s="151"/>
      <c r="M28476" s="160"/>
    </row>
    <row r="28477" spans="2:13" x14ac:dyDescent="0.25">
      <c r="B28477" s="151"/>
      <c r="M28477" s="160"/>
    </row>
    <row r="28478" spans="2:13" x14ac:dyDescent="0.25">
      <c r="B28478" s="151"/>
      <c r="M28478" s="160"/>
    </row>
    <row r="28479" spans="2:13" x14ac:dyDescent="0.25">
      <c r="B28479" s="151"/>
      <c r="M28479" s="160"/>
    </row>
    <row r="28480" spans="2:13" x14ac:dyDescent="0.25">
      <c r="B28480" s="151"/>
      <c r="M28480" s="160"/>
    </row>
    <row r="28481" spans="2:13" x14ac:dyDescent="0.25">
      <c r="B28481" s="151"/>
      <c r="M28481" s="160"/>
    </row>
    <row r="28482" spans="2:13" x14ac:dyDescent="0.25">
      <c r="B28482" s="151"/>
      <c r="M28482" s="160"/>
    </row>
    <row r="28483" spans="2:13" x14ac:dyDescent="0.25">
      <c r="B28483" s="151"/>
      <c r="M28483" s="160"/>
    </row>
    <row r="28484" spans="2:13" x14ac:dyDescent="0.25">
      <c r="B28484" s="151"/>
      <c r="M28484" s="160"/>
    </row>
    <row r="28485" spans="2:13" x14ac:dyDescent="0.25">
      <c r="B28485" s="151"/>
      <c r="M28485" s="160"/>
    </row>
    <row r="28486" spans="2:13" x14ac:dyDescent="0.25">
      <c r="B28486" s="151"/>
      <c r="M28486" s="160"/>
    </row>
    <row r="28487" spans="2:13" x14ac:dyDescent="0.25">
      <c r="B28487" s="151"/>
      <c r="M28487" s="160"/>
    </row>
    <row r="28488" spans="2:13" x14ac:dyDescent="0.25">
      <c r="B28488" s="151"/>
      <c r="M28488" s="160"/>
    </row>
    <row r="28489" spans="2:13" x14ac:dyDescent="0.25">
      <c r="B28489" s="151"/>
      <c r="M28489" s="160"/>
    </row>
    <row r="28490" spans="2:13" x14ac:dyDescent="0.25">
      <c r="B28490" s="151"/>
      <c r="M28490" s="160"/>
    </row>
    <row r="28491" spans="2:13" x14ac:dyDescent="0.25">
      <c r="B28491" s="151"/>
      <c r="M28491" s="160"/>
    </row>
    <row r="28492" spans="2:13" x14ac:dyDescent="0.25">
      <c r="B28492" s="151"/>
      <c r="M28492" s="160"/>
    </row>
    <row r="28493" spans="2:13" x14ac:dyDescent="0.25">
      <c r="B28493" s="151"/>
      <c r="M28493" s="160"/>
    </row>
    <row r="28494" spans="2:13" x14ac:dyDescent="0.25">
      <c r="B28494" s="151"/>
      <c r="M28494" s="160"/>
    </row>
    <row r="28495" spans="2:13" x14ac:dyDescent="0.25">
      <c r="B28495" s="151"/>
      <c r="M28495" s="160"/>
    </row>
    <row r="28496" spans="2:13" x14ac:dyDescent="0.25">
      <c r="B28496" s="151"/>
      <c r="M28496" s="160"/>
    </row>
    <row r="28497" spans="2:13" x14ac:dyDescent="0.25">
      <c r="B28497" s="151"/>
      <c r="M28497" s="160"/>
    </row>
    <row r="28498" spans="2:13" x14ac:dyDescent="0.25">
      <c r="B28498" s="151"/>
      <c r="M28498" s="160"/>
    </row>
    <row r="28499" spans="2:13" x14ac:dyDescent="0.25">
      <c r="B28499" s="151"/>
      <c r="M28499" s="160"/>
    </row>
    <row r="28500" spans="2:13" x14ac:dyDescent="0.25">
      <c r="B28500" s="151"/>
      <c r="M28500" s="160"/>
    </row>
    <row r="28501" spans="2:13" x14ac:dyDescent="0.25">
      <c r="B28501" s="151"/>
      <c r="M28501" s="160"/>
    </row>
    <row r="28502" spans="2:13" x14ac:dyDescent="0.25">
      <c r="B28502" s="151"/>
      <c r="M28502" s="160"/>
    </row>
    <row r="28503" spans="2:13" x14ac:dyDescent="0.25">
      <c r="B28503" s="151"/>
      <c r="M28503" s="160"/>
    </row>
    <row r="28504" spans="2:13" x14ac:dyDescent="0.25">
      <c r="B28504" s="151"/>
      <c r="M28504" s="160"/>
    </row>
    <row r="28505" spans="2:13" x14ac:dyDescent="0.25">
      <c r="B28505" s="151"/>
      <c r="M28505" s="160"/>
    </row>
    <row r="28506" spans="2:13" x14ac:dyDescent="0.25">
      <c r="B28506" s="151"/>
      <c r="M28506" s="160"/>
    </row>
    <row r="28507" spans="2:13" x14ac:dyDescent="0.25">
      <c r="B28507" s="151"/>
      <c r="M28507" s="160"/>
    </row>
    <row r="28508" spans="2:13" x14ac:dyDescent="0.25">
      <c r="B28508" s="151"/>
      <c r="M28508" s="160"/>
    </row>
    <row r="28509" spans="2:13" x14ac:dyDescent="0.25">
      <c r="B28509" s="151"/>
      <c r="M28509" s="160"/>
    </row>
    <row r="28510" spans="2:13" x14ac:dyDescent="0.25">
      <c r="B28510" s="151"/>
      <c r="M28510" s="160"/>
    </row>
    <row r="28511" spans="2:13" x14ac:dyDescent="0.25">
      <c r="B28511" s="151"/>
      <c r="M28511" s="160"/>
    </row>
    <row r="28512" spans="2:13" x14ac:dyDescent="0.25">
      <c r="B28512" s="151"/>
      <c r="M28512" s="160"/>
    </row>
    <row r="28513" spans="2:13" x14ac:dyDescent="0.25">
      <c r="B28513" s="151"/>
      <c r="M28513" s="160"/>
    </row>
    <row r="28514" spans="2:13" x14ac:dyDescent="0.25">
      <c r="B28514" s="151"/>
      <c r="M28514" s="160"/>
    </row>
    <row r="28515" spans="2:13" x14ac:dyDescent="0.25">
      <c r="B28515" s="151"/>
      <c r="M28515" s="160"/>
    </row>
    <row r="28516" spans="2:13" x14ac:dyDescent="0.25">
      <c r="B28516" s="151"/>
      <c r="M28516" s="160"/>
    </row>
    <row r="28517" spans="2:13" x14ac:dyDescent="0.25">
      <c r="B28517" s="151"/>
      <c r="M28517" s="160"/>
    </row>
    <row r="28518" spans="2:13" x14ac:dyDescent="0.25">
      <c r="B28518" s="151"/>
      <c r="M28518" s="160"/>
    </row>
    <row r="28519" spans="2:13" x14ac:dyDescent="0.25">
      <c r="B28519" s="151"/>
      <c r="M28519" s="160"/>
    </row>
    <row r="28520" spans="2:13" x14ac:dyDescent="0.25">
      <c r="B28520" s="151"/>
      <c r="M28520" s="160"/>
    </row>
    <row r="28521" spans="2:13" x14ac:dyDescent="0.25">
      <c r="B28521" s="151"/>
      <c r="M28521" s="160"/>
    </row>
    <row r="28522" spans="2:13" x14ac:dyDescent="0.25">
      <c r="B28522" s="151"/>
      <c r="M28522" s="160"/>
    </row>
    <row r="28523" spans="2:13" x14ac:dyDescent="0.25">
      <c r="B28523" s="151"/>
      <c r="M28523" s="160"/>
    </row>
    <row r="28524" spans="2:13" x14ac:dyDescent="0.25">
      <c r="B28524" s="151"/>
      <c r="M28524" s="160"/>
    </row>
    <row r="28525" spans="2:13" x14ac:dyDescent="0.25">
      <c r="B28525" s="151"/>
      <c r="M28525" s="160"/>
    </row>
    <row r="28526" spans="2:13" x14ac:dyDescent="0.25">
      <c r="B28526" s="151"/>
      <c r="M28526" s="160"/>
    </row>
    <row r="28527" spans="2:13" x14ac:dyDescent="0.25">
      <c r="B28527" s="151"/>
      <c r="M28527" s="160"/>
    </row>
    <row r="28528" spans="2:13" x14ac:dyDescent="0.25">
      <c r="B28528" s="151"/>
      <c r="M28528" s="160"/>
    </row>
    <row r="28529" spans="2:13" x14ac:dyDescent="0.25">
      <c r="B28529" s="151"/>
      <c r="M28529" s="160"/>
    </row>
    <row r="28530" spans="2:13" x14ac:dyDescent="0.25">
      <c r="B28530" s="151"/>
      <c r="M28530" s="160"/>
    </row>
    <row r="28531" spans="2:13" x14ac:dyDescent="0.25">
      <c r="B28531" s="151"/>
      <c r="M28531" s="160"/>
    </row>
    <row r="28532" spans="2:13" x14ac:dyDescent="0.25">
      <c r="B28532" s="151"/>
      <c r="M28532" s="160"/>
    </row>
    <row r="28533" spans="2:13" x14ac:dyDescent="0.25">
      <c r="B28533" s="151"/>
      <c r="M28533" s="160"/>
    </row>
    <row r="28534" spans="2:13" x14ac:dyDescent="0.25">
      <c r="B28534" s="151"/>
      <c r="M28534" s="160"/>
    </row>
    <row r="28535" spans="2:13" x14ac:dyDescent="0.25">
      <c r="B28535" s="151"/>
      <c r="M28535" s="160"/>
    </row>
    <row r="28536" spans="2:13" x14ac:dyDescent="0.25">
      <c r="B28536" s="151"/>
      <c r="M28536" s="160"/>
    </row>
    <row r="28537" spans="2:13" x14ac:dyDescent="0.25">
      <c r="B28537" s="151"/>
      <c r="M28537" s="160"/>
    </row>
    <row r="28538" spans="2:13" x14ac:dyDescent="0.25">
      <c r="B28538" s="151"/>
      <c r="M28538" s="160"/>
    </row>
    <row r="28539" spans="2:13" x14ac:dyDescent="0.25">
      <c r="B28539" s="151"/>
      <c r="M28539" s="160"/>
    </row>
    <row r="28540" spans="2:13" x14ac:dyDescent="0.25">
      <c r="B28540" s="151"/>
      <c r="M28540" s="160"/>
    </row>
    <row r="28541" spans="2:13" x14ac:dyDescent="0.25">
      <c r="B28541" s="151"/>
      <c r="M28541" s="160"/>
    </row>
    <row r="28542" spans="2:13" x14ac:dyDescent="0.25">
      <c r="B28542" s="151"/>
      <c r="M28542" s="160"/>
    </row>
    <row r="28543" spans="2:13" x14ac:dyDescent="0.25">
      <c r="B28543" s="151"/>
      <c r="M28543" s="160"/>
    </row>
    <row r="28544" spans="2:13" x14ac:dyDescent="0.25">
      <c r="B28544" s="151"/>
      <c r="M28544" s="160"/>
    </row>
    <row r="28545" spans="2:13" x14ac:dyDescent="0.25">
      <c r="B28545" s="151"/>
      <c r="M28545" s="160"/>
    </row>
    <row r="28546" spans="2:13" x14ac:dyDescent="0.25">
      <c r="B28546" s="151"/>
      <c r="M28546" s="160"/>
    </row>
    <row r="28547" spans="2:13" x14ac:dyDescent="0.25">
      <c r="B28547" s="151"/>
      <c r="M28547" s="160"/>
    </row>
    <row r="28548" spans="2:13" x14ac:dyDescent="0.25">
      <c r="B28548" s="151"/>
      <c r="M28548" s="160"/>
    </row>
    <row r="28549" spans="2:13" x14ac:dyDescent="0.25">
      <c r="B28549" s="151"/>
      <c r="M28549" s="160"/>
    </row>
    <row r="28550" spans="2:13" x14ac:dyDescent="0.25">
      <c r="B28550" s="151"/>
      <c r="M28550" s="160"/>
    </row>
    <row r="28551" spans="2:13" x14ac:dyDescent="0.25">
      <c r="B28551" s="151"/>
      <c r="M28551" s="160"/>
    </row>
    <row r="28552" spans="2:13" x14ac:dyDescent="0.25">
      <c r="B28552" s="151"/>
      <c r="M28552" s="160"/>
    </row>
    <row r="28553" spans="2:13" x14ac:dyDescent="0.25">
      <c r="B28553" s="151"/>
      <c r="M28553" s="160"/>
    </row>
    <row r="28554" spans="2:13" x14ac:dyDescent="0.25">
      <c r="B28554" s="151"/>
      <c r="M28554" s="160"/>
    </row>
    <row r="28555" spans="2:13" x14ac:dyDescent="0.25">
      <c r="B28555" s="151"/>
      <c r="M28555" s="160"/>
    </row>
    <row r="28556" spans="2:13" x14ac:dyDescent="0.25">
      <c r="B28556" s="151"/>
      <c r="M28556" s="160"/>
    </row>
    <row r="28557" spans="2:13" x14ac:dyDescent="0.25">
      <c r="B28557" s="151"/>
      <c r="M28557" s="160"/>
    </row>
    <row r="28558" spans="2:13" x14ac:dyDescent="0.25">
      <c r="B28558" s="151"/>
      <c r="M28558" s="160"/>
    </row>
    <row r="28559" spans="2:13" x14ac:dyDescent="0.25">
      <c r="B28559" s="151"/>
      <c r="M28559" s="160"/>
    </row>
    <row r="28560" spans="2:13" x14ac:dyDescent="0.25">
      <c r="B28560" s="151"/>
      <c r="M28560" s="160"/>
    </row>
    <row r="28561" spans="2:13" x14ac:dyDescent="0.25">
      <c r="B28561" s="151"/>
      <c r="M28561" s="160"/>
    </row>
    <row r="28562" spans="2:13" x14ac:dyDescent="0.25">
      <c r="B28562" s="151"/>
      <c r="M28562" s="160"/>
    </row>
    <row r="28563" spans="2:13" x14ac:dyDescent="0.25">
      <c r="B28563" s="151"/>
      <c r="M28563" s="160"/>
    </row>
    <row r="28564" spans="2:13" x14ac:dyDescent="0.25">
      <c r="B28564" s="151"/>
      <c r="M28564" s="160"/>
    </row>
    <row r="28565" spans="2:13" x14ac:dyDescent="0.25">
      <c r="B28565" s="151"/>
      <c r="M28565" s="160"/>
    </row>
    <row r="28566" spans="2:13" x14ac:dyDescent="0.25">
      <c r="B28566" s="151"/>
      <c r="M28566" s="160"/>
    </row>
    <row r="28567" spans="2:13" x14ac:dyDescent="0.25">
      <c r="B28567" s="151"/>
      <c r="M28567" s="160"/>
    </row>
    <row r="28568" spans="2:13" x14ac:dyDescent="0.25">
      <c r="B28568" s="151"/>
      <c r="M28568" s="160"/>
    </row>
    <row r="28569" spans="2:13" x14ac:dyDescent="0.25">
      <c r="B28569" s="151"/>
      <c r="M28569" s="160"/>
    </row>
    <row r="28570" spans="2:13" x14ac:dyDescent="0.25">
      <c r="B28570" s="151"/>
      <c r="M28570" s="160"/>
    </row>
    <row r="28571" spans="2:13" x14ac:dyDescent="0.25">
      <c r="B28571" s="151"/>
      <c r="M28571" s="160"/>
    </row>
    <row r="28572" spans="2:13" x14ac:dyDescent="0.25">
      <c r="B28572" s="151"/>
      <c r="M28572" s="160"/>
    </row>
    <row r="28573" spans="2:13" x14ac:dyDescent="0.25">
      <c r="B28573" s="151"/>
      <c r="M28573" s="160"/>
    </row>
    <row r="28574" spans="2:13" x14ac:dyDescent="0.25">
      <c r="B28574" s="151"/>
      <c r="M28574" s="160"/>
    </row>
    <row r="28575" spans="2:13" x14ac:dyDescent="0.25">
      <c r="B28575" s="151"/>
      <c r="M28575" s="160"/>
    </row>
    <row r="28576" spans="2:13" x14ac:dyDescent="0.25">
      <c r="B28576" s="151"/>
      <c r="M28576" s="160"/>
    </row>
    <row r="28577" spans="2:13" x14ac:dyDescent="0.25">
      <c r="B28577" s="151"/>
      <c r="M28577" s="160"/>
    </row>
    <row r="28578" spans="2:13" x14ac:dyDescent="0.25">
      <c r="B28578" s="151"/>
      <c r="M28578" s="160"/>
    </row>
    <row r="28579" spans="2:13" x14ac:dyDescent="0.25">
      <c r="B28579" s="151"/>
      <c r="M28579" s="160"/>
    </row>
    <row r="28580" spans="2:13" x14ac:dyDescent="0.25">
      <c r="B28580" s="151"/>
      <c r="M28580" s="160"/>
    </row>
    <row r="28581" spans="2:13" x14ac:dyDescent="0.25">
      <c r="B28581" s="151"/>
      <c r="M28581" s="160"/>
    </row>
    <row r="28582" spans="2:13" x14ac:dyDescent="0.25">
      <c r="B28582" s="151"/>
      <c r="M28582" s="160"/>
    </row>
    <row r="28583" spans="2:13" x14ac:dyDescent="0.25">
      <c r="B28583" s="151"/>
      <c r="M28583" s="160"/>
    </row>
    <row r="28584" spans="2:13" x14ac:dyDescent="0.25">
      <c r="B28584" s="151"/>
      <c r="M28584" s="160"/>
    </row>
    <row r="28585" spans="2:13" x14ac:dyDescent="0.25">
      <c r="B28585" s="151"/>
      <c r="M28585" s="160"/>
    </row>
    <row r="28586" spans="2:13" x14ac:dyDescent="0.25">
      <c r="B28586" s="151"/>
      <c r="M28586" s="160"/>
    </row>
    <row r="28587" spans="2:13" x14ac:dyDescent="0.25">
      <c r="B28587" s="151"/>
      <c r="M28587" s="160"/>
    </row>
    <row r="28588" spans="2:13" x14ac:dyDescent="0.25">
      <c r="B28588" s="151"/>
      <c r="M28588" s="160"/>
    </row>
    <row r="28589" spans="2:13" x14ac:dyDescent="0.25">
      <c r="B28589" s="151"/>
      <c r="M28589" s="160"/>
    </row>
    <row r="28590" spans="2:13" x14ac:dyDescent="0.25">
      <c r="B28590" s="151"/>
      <c r="M28590" s="160"/>
    </row>
    <row r="28591" spans="2:13" x14ac:dyDescent="0.25">
      <c r="B28591" s="151"/>
      <c r="M28591" s="160"/>
    </row>
    <row r="28592" spans="2:13" x14ac:dyDescent="0.25">
      <c r="B28592" s="151"/>
      <c r="M28592" s="160"/>
    </row>
    <row r="28593" spans="2:13" x14ac:dyDescent="0.25">
      <c r="B28593" s="151"/>
      <c r="M28593" s="160"/>
    </row>
    <row r="28594" spans="2:13" x14ac:dyDescent="0.25">
      <c r="B28594" s="151"/>
      <c r="M28594" s="160"/>
    </row>
    <row r="28595" spans="2:13" x14ac:dyDescent="0.25">
      <c r="B28595" s="151"/>
      <c r="M28595" s="160"/>
    </row>
    <row r="28596" spans="2:13" x14ac:dyDescent="0.25">
      <c r="B28596" s="151"/>
      <c r="M28596" s="160"/>
    </row>
    <row r="28597" spans="2:13" x14ac:dyDescent="0.25">
      <c r="B28597" s="151"/>
      <c r="M28597" s="160"/>
    </row>
    <row r="28598" spans="2:13" x14ac:dyDescent="0.25">
      <c r="B28598" s="151"/>
      <c r="M28598" s="160"/>
    </row>
    <row r="28599" spans="2:13" x14ac:dyDescent="0.25">
      <c r="B28599" s="151"/>
      <c r="M28599" s="160"/>
    </row>
    <row r="28600" spans="2:13" x14ac:dyDescent="0.25">
      <c r="B28600" s="151"/>
      <c r="M28600" s="160"/>
    </row>
    <row r="28601" spans="2:13" x14ac:dyDescent="0.25">
      <c r="B28601" s="151"/>
      <c r="M28601" s="160"/>
    </row>
    <row r="28602" spans="2:13" x14ac:dyDescent="0.25">
      <c r="B28602" s="151"/>
      <c r="M28602" s="160"/>
    </row>
    <row r="28603" spans="2:13" x14ac:dyDescent="0.25">
      <c r="B28603" s="151"/>
      <c r="M28603" s="160"/>
    </row>
    <row r="28604" spans="2:13" x14ac:dyDescent="0.25">
      <c r="B28604" s="151"/>
      <c r="M28604" s="160"/>
    </row>
    <row r="28605" spans="2:13" x14ac:dyDescent="0.25">
      <c r="B28605" s="151"/>
      <c r="M28605" s="160"/>
    </row>
    <row r="28606" spans="2:13" x14ac:dyDescent="0.25">
      <c r="B28606" s="151"/>
      <c r="M28606" s="160"/>
    </row>
    <row r="28607" spans="2:13" x14ac:dyDescent="0.25">
      <c r="B28607" s="151"/>
      <c r="M28607" s="160"/>
    </row>
    <row r="28608" spans="2:13" x14ac:dyDescent="0.25">
      <c r="B28608" s="151"/>
      <c r="M28608" s="160"/>
    </row>
    <row r="28609" spans="2:13" x14ac:dyDescent="0.25">
      <c r="B28609" s="151"/>
      <c r="M28609" s="160"/>
    </row>
    <row r="28610" spans="2:13" x14ac:dyDescent="0.25">
      <c r="B28610" s="151"/>
      <c r="M28610" s="160"/>
    </row>
    <row r="28611" spans="2:13" x14ac:dyDescent="0.25">
      <c r="B28611" s="151"/>
      <c r="M28611" s="160"/>
    </row>
    <row r="28612" spans="2:13" x14ac:dyDescent="0.25">
      <c r="B28612" s="151"/>
      <c r="M28612" s="160"/>
    </row>
    <row r="28613" spans="2:13" x14ac:dyDescent="0.25">
      <c r="B28613" s="151"/>
      <c r="M28613" s="160"/>
    </row>
    <row r="28614" spans="2:13" x14ac:dyDescent="0.25">
      <c r="B28614" s="151"/>
      <c r="M28614" s="160"/>
    </row>
    <row r="28615" spans="2:13" x14ac:dyDescent="0.25">
      <c r="B28615" s="151"/>
      <c r="M28615" s="160"/>
    </row>
    <row r="28616" spans="2:13" x14ac:dyDescent="0.25">
      <c r="B28616" s="151"/>
      <c r="M28616" s="160"/>
    </row>
    <row r="28617" spans="2:13" x14ac:dyDescent="0.25">
      <c r="B28617" s="151"/>
      <c r="M28617" s="160"/>
    </row>
    <row r="28618" spans="2:13" x14ac:dyDescent="0.25">
      <c r="B28618" s="151"/>
      <c r="M28618" s="160"/>
    </row>
    <row r="28619" spans="2:13" x14ac:dyDescent="0.25">
      <c r="B28619" s="151"/>
      <c r="M28619" s="160"/>
    </row>
    <row r="28620" spans="2:13" x14ac:dyDescent="0.25">
      <c r="B28620" s="151"/>
      <c r="M28620" s="160"/>
    </row>
    <row r="28621" spans="2:13" x14ac:dyDescent="0.25">
      <c r="B28621" s="151"/>
      <c r="M28621" s="160"/>
    </row>
    <row r="28622" spans="2:13" x14ac:dyDescent="0.25">
      <c r="B28622" s="151"/>
      <c r="M28622" s="160"/>
    </row>
    <row r="28623" spans="2:13" x14ac:dyDescent="0.25">
      <c r="B28623" s="151"/>
      <c r="M28623" s="160"/>
    </row>
    <row r="28624" spans="2:13" x14ac:dyDescent="0.25">
      <c r="B28624" s="151"/>
      <c r="M28624" s="160"/>
    </row>
    <row r="28625" spans="2:13" x14ac:dyDescent="0.25">
      <c r="B28625" s="151"/>
      <c r="M28625" s="160"/>
    </row>
    <row r="28626" spans="2:13" x14ac:dyDescent="0.25">
      <c r="B28626" s="151"/>
      <c r="M28626" s="160"/>
    </row>
    <row r="28627" spans="2:13" x14ac:dyDescent="0.25">
      <c r="B28627" s="151"/>
      <c r="M28627" s="160"/>
    </row>
    <row r="28628" spans="2:13" x14ac:dyDescent="0.25">
      <c r="B28628" s="151"/>
      <c r="M28628" s="160"/>
    </row>
    <row r="28629" spans="2:13" x14ac:dyDescent="0.25">
      <c r="B28629" s="151"/>
      <c r="M28629" s="160"/>
    </row>
    <row r="28630" spans="2:13" x14ac:dyDescent="0.25">
      <c r="B28630" s="151"/>
      <c r="M28630" s="160"/>
    </row>
    <row r="28631" spans="2:13" x14ac:dyDescent="0.25">
      <c r="B28631" s="151"/>
      <c r="M28631" s="160"/>
    </row>
    <row r="28632" spans="2:13" x14ac:dyDescent="0.25">
      <c r="B28632" s="151"/>
      <c r="M28632" s="160"/>
    </row>
    <row r="28633" spans="2:13" x14ac:dyDescent="0.25">
      <c r="B28633" s="151"/>
      <c r="M28633" s="160"/>
    </row>
    <row r="28634" spans="2:13" x14ac:dyDescent="0.25">
      <c r="B28634" s="151"/>
      <c r="M28634" s="160"/>
    </row>
    <row r="28635" spans="2:13" x14ac:dyDescent="0.25">
      <c r="B28635" s="151"/>
      <c r="M28635" s="160"/>
    </row>
    <row r="28636" spans="2:13" x14ac:dyDescent="0.25">
      <c r="B28636" s="151"/>
      <c r="M28636" s="160"/>
    </row>
    <row r="28637" spans="2:13" x14ac:dyDescent="0.25">
      <c r="B28637" s="151"/>
      <c r="M28637" s="160"/>
    </row>
    <row r="28638" spans="2:13" x14ac:dyDescent="0.25">
      <c r="B28638" s="151"/>
      <c r="M28638" s="160"/>
    </row>
    <row r="28639" spans="2:13" x14ac:dyDescent="0.25">
      <c r="B28639" s="151"/>
      <c r="M28639" s="160"/>
    </row>
    <row r="28640" spans="2:13" x14ac:dyDescent="0.25">
      <c r="B28640" s="151"/>
      <c r="M28640" s="160"/>
    </row>
    <row r="28641" spans="2:13" x14ac:dyDescent="0.25">
      <c r="B28641" s="151"/>
      <c r="M28641" s="160"/>
    </row>
    <row r="28642" spans="2:13" x14ac:dyDescent="0.25">
      <c r="B28642" s="151"/>
      <c r="M28642" s="160"/>
    </row>
    <row r="28643" spans="2:13" x14ac:dyDescent="0.25">
      <c r="B28643" s="151"/>
      <c r="M28643" s="160"/>
    </row>
    <row r="28644" spans="2:13" x14ac:dyDescent="0.25">
      <c r="B28644" s="151"/>
      <c r="M28644" s="160"/>
    </row>
    <row r="28645" spans="2:13" x14ac:dyDescent="0.25">
      <c r="B28645" s="151"/>
      <c r="M28645" s="160"/>
    </row>
    <row r="28646" spans="2:13" x14ac:dyDescent="0.25">
      <c r="B28646" s="151"/>
      <c r="M28646" s="160"/>
    </row>
    <row r="28647" spans="2:13" x14ac:dyDescent="0.25">
      <c r="B28647" s="151"/>
      <c r="M28647" s="160"/>
    </row>
    <row r="28648" spans="2:13" x14ac:dyDescent="0.25">
      <c r="B28648" s="151"/>
      <c r="M28648" s="160"/>
    </row>
    <row r="28649" spans="2:13" x14ac:dyDescent="0.25">
      <c r="B28649" s="151"/>
      <c r="M28649" s="160"/>
    </row>
    <row r="28650" spans="2:13" x14ac:dyDescent="0.25">
      <c r="B28650" s="151"/>
      <c r="M28650" s="160"/>
    </row>
    <row r="28651" spans="2:13" x14ac:dyDescent="0.25">
      <c r="B28651" s="151"/>
      <c r="M28651" s="160"/>
    </row>
    <row r="28652" spans="2:13" x14ac:dyDescent="0.25">
      <c r="B28652" s="151"/>
      <c r="M28652" s="160"/>
    </row>
    <row r="28653" spans="2:13" x14ac:dyDescent="0.25">
      <c r="B28653" s="151"/>
      <c r="M28653" s="160"/>
    </row>
    <row r="28654" spans="2:13" x14ac:dyDescent="0.25">
      <c r="B28654" s="151"/>
      <c r="M28654" s="160"/>
    </row>
    <row r="28655" spans="2:13" x14ac:dyDescent="0.25">
      <c r="B28655" s="151"/>
      <c r="M28655" s="160"/>
    </row>
    <row r="28656" spans="2:13" x14ac:dyDescent="0.25">
      <c r="B28656" s="151"/>
      <c r="M28656" s="160"/>
    </row>
    <row r="28657" spans="2:13" x14ac:dyDescent="0.25">
      <c r="B28657" s="151"/>
      <c r="M28657" s="160"/>
    </row>
    <row r="28658" spans="2:13" x14ac:dyDescent="0.25">
      <c r="B28658" s="151"/>
      <c r="M28658" s="160"/>
    </row>
    <row r="28659" spans="2:13" x14ac:dyDescent="0.25">
      <c r="B28659" s="151"/>
      <c r="M28659" s="160"/>
    </row>
    <row r="28660" spans="2:13" x14ac:dyDescent="0.25">
      <c r="B28660" s="151"/>
      <c r="M28660" s="160"/>
    </row>
    <row r="28661" spans="2:13" x14ac:dyDescent="0.25">
      <c r="B28661" s="151"/>
      <c r="M28661" s="160"/>
    </row>
    <row r="28662" spans="2:13" x14ac:dyDescent="0.25">
      <c r="B28662" s="151"/>
      <c r="M28662" s="160"/>
    </row>
    <row r="28663" spans="2:13" x14ac:dyDescent="0.25">
      <c r="B28663" s="151"/>
      <c r="M28663" s="160"/>
    </row>
    <row r="28664" spans="2:13" x14ac:dyDescent="0.25">
      <c r="B28664" s="151"/>
      <c r="M28664" s="160"/>
    </row>
    <row r="28665" spans="2:13" x14ac:dyDescent="0.25">
      <c r="B28665" s="151"/>
      <c r="M28665" s="160"/>
    </row>
    <row r="28666" spans="2:13" x14ac:dyDescent="0.25">
      <c r="B28666" s="151"/>
      <c r="M28666" s="160"/>
    </row>
    <row r="28667" spans="2:13" x14ac:dyDescent="0.25">
      <c r="B28667" s="151"/>
      <c r="M28667" s="160"/>
    </row>
    <row r="28668" spans="2:13" x14ac:dyDescent="0.25">
      <c r="B28668" s="151"/>
      <c r="M28668" s="160"/>
    </row>
    <row r="28669" spans="2:13" x14ac:dyDescent="0.25">
      <c r="B28669" s="151"/>
      <c r="M28669" s="160"/>
    </row>
    <row r="28670" spans="2:13" x14ac:dyDescent="0.25">
      <c r="B28670" s="151"/>
      <c r="M28670" s="160"/>
    </row>
    <row r="28671" spans="2:13" x14ac:dyDescent="0.25">
      <c r="B28671" s="151"/>
      <c r="M28671" s="160"/>
    </row>
    <row r="28672" spans="2:13" x14ac:dyDescent="0.25">
      <c r="B28672" s="151"/>
      <c r="M28672" s="160"/>
    </row>
    <row r="28673" spans="2:13" x14ac:dyDescent="0.25">
      <c r="B28673" s="151"/>
      <c r="M28673" s="160"/>
    </row>
    <row r="28674" spans="2:13" x14ac:dyDescent="0.25">
      <c r="B28674" s="151"/>
      <c r="M28674" s="160"/>
    </row>
    <row r="28675" spans="2:13" x14ac:dyDescent="0.25">
      <c r="B28675" s="151"/>
      <c r="M28675" s="160"/>
    </row>
    <row r="28676" spans="2:13" x14ac:dyDescent="0.25">
      <c r="B28676" s="151"/>
      <c r="M28676" s="160"/>
    </row>
    <row r="28677" spans="2:13" x14ac:dyDescent="0.25">
      <c r="B28677" s="151"/>
      <c r="M28677" s="160"/>
    </row>
    <row r="28678" spans="2:13" x14ac:dyDescent="0.25">
      <c r="B28678" s="151"/>
      <c r="M28678" s="160"/>
    </row>
    <row r="28679" spans="2:13" x14ac:dyDescent="0.25">
      <c r="B28679" s="151"/>
      <c r="M28679" s="160"/>
    </row>
    <row r="28680" spans="2:13" x14ac:dyDescent="0.25">
      <c r="B28680" s="151"/>
      <c r="M28680" s="160"/>
    </row>
    <row r="28681" spans="2:13" x14ac:dyDescent="0.25">
      <c r="B28681" s="151"/>
      <c r="M28681" s="160"/>
    </row>
    <row r="28682" spans="2:13" x14ac:dyDescent="0.25">
      <c r="B28682" s="151"/>
      <c r="M28682" s="160"/>
    </row>
    <row r="28683" spans="2:13" x14ac:dyDescent="0.25">
      <c r="B28683" s="151"/>
      <c r="M28683" s="160"/>
    </row>
    <row r="28684" spans="2:13" x14ac:dyDescent="0.25">
      <c r="B28684" s="151"/>
      <c r="M28684" s="160"/>
    </row>
    <row r="28685" spans="2:13" x14ac:dyDescent="0.25">
      <c r="B28685" s="151"/>
      <c r="M28685" s="160"/>
    </row>
    <row r="28686" spans="2:13" x14ac:dyDescent="0.25">
      <c r="B28686" s="151"/>
      <c r="M28686" s="160"/>
    </row>
    <row r="28687" spans="2:13" x14ac:dyDescent="0.25">
      <c r="B28687" s="151"/>
      <c r="M28687" s="160"/>
    </row>
    <row r="28688" spans="2:13" x14ac:dyDescent="0.25">
      <c r="B28688" s="151"/>
      <c r="M28688" s="160"/>
    </row>
    <row r="28689" spans="2:13" x14ac:dyDescent="0.25">
      <c r="B28689" s="151"/>
      <c r="M28689" s="160"/>
    </row>
    <row r="28690" spans="2:13" x14ac:dyDescent="0.25">
      <c r="B28690" s="151"/>
      <c r="M28690" s="160"/>
    </row>
    <row r="28691" spans="2:13" x14ac:dyDescent="0.25">
      <c r="B28691" s="151"/>
      <c r="M28691" s="160"/>
    </row>
    <row r="28692" spans="2:13" x14ac:dyDescent="0.25">
      <c r="B28692" s="151"/>
      <c r="M28692" s="160"/>
    </row>
    <row r="28693" spans="2:13" x14ac:dyDescent="0.25">
      <c r="B28693" s="151"/>
      <c r="M28693" s="160"/>
    </row>
    <row r="28694" spans="2:13" x14ac:dyDescent="0.25">
      <c r="B28694" s="151"/>
      <c r="M28694" s="160"/>
    </row>
    <row r="28695" spans="2:13" x14ac:dyDescent="0.25">
      <c r="B28695" s="151"/>
      <c r="M28695" s="160"/>
    </row>
    <row r="28696" spans="2:13" x14ac:dyDescent="0.25">
      <c r="B28696" s="151"/>
      <c r="M28696" s="160"/>
    </row>
    <row r="28697" spans="2:13" x14ac:dyDescent="0.25">
      <c r="B28697" s="151"/>
      <c r="M28697" s="160"/>
    </row>
    <row r="28698" spans="2:13" x14ac:dyDescent="0.25">
      <c r="B28698" s="151"/>
      <c r="M28698" s="160"/>
    </row>
    <row r="28699" spans="2:13" x14ac:dyDescent="0.25">
      <c r="B28699" s="151"/>
      <c r="M28699" s="160"/>
    </row>
    <row r="28700" spans="2:13" x14ac:dyDescent="0.25">
      <c r="B28700" s="151"/>
      <c r="M28700" s="160"/>
    </row>
    <row r="28701" spans="2:13" x14ac:dyDescent="0.25">
      <c r="B28701" s="151"/>
      <c r="M28701" s="160"/>
    </row>
    <row r="28702" spans="2:13" x14ac:dyDescent="0.25">
      <c r="B28702" s="151"/>
      <c r="M28702" s="160"/>
    </row>
    <row r="28703" spans="2:13" x14ac:dyDescent="0.25">
      <c r="B28703" s="151"/>
      <c r="M28703" s="160"/>
    </row>
    <row r="28704" spans="2:13" x14ac:dyDescent="0.25">
      <c r="B28704" s="151"/>
      <c r="M28704" s="160"/>
    </row>
    <row r="28705" spans="2:13" x14ac:dyDescent="0.25">
      <c r="B28705" s="151"/>
      <c r="M28705" s="160"/>
    </row>
    <row r="28706" spans="2:13" x14ac:dyDescent="0.25">
      <c r="B28706" s="151"/>
      <c r="M28706" s="160"/>
    </row>
    <row r="28707" spans="2:13" x14ac:dyDescent="0.25">
      <c r="B28707" s="151"/>
      <c r="M28707" s="160"/>
    </row>
    <row r="28708" spans="2:13" x14ac:dyDescent="0.25">
      <c r="B28708" s="151"/>
      <c r="M28708" s="160"/>
    </row>
    <row r="28709" spans="2:13" x14ac:dyDescent="0.25">
      <c r="B28709" s="151"/>
      <c r="M28709" s="160"/>
    </row>
    <row r="28710" spans="2:13" x14ac:dyDescent="0.25">
      <c r="B28710" s="151"/>
      <c r="M28710" s="160"/>
    </row>
    <row r="28711" spans="2:13" x14ac:dyDescent="0.25">
      <c r="B28711" s="151"/>
      <c r="M28711" s="160"/>
    </row>
    <row r="28712" spans="2:13" x14ac:dyDescent="0.25">
      <c r="B28712" s="151"/>
      <c r="M28712" s="160"/>
    </row>
    <row r="28713" spans="2:13" x14ac:dyDescent="0.25">
      <c r="B28713" s="151"/>
      <c r="M28713" s="160"/>
    </row>
    <row r="28714" spans="2:13" x14ac:dyDescent="0.25">
      <c r="B28714" s="151"/>
      <c r="M28714" s="160"/>
    </row>
    <row r="28715" spans="2:13" x14ac:dyDescent="0.25">
      <c r="B28715" s="151"/>
      <c r="M28715" s="160"/>
    </row>
    <row r="28716" spans="2:13" x14ac:dyDescent="0.25">
      <c r="B28716" s="151"/>
      <c r="M28716" s="160"/>
    </row>
    <row r="28717" spans="2:13" x14ac:dyDescent="0.25">
      <c r="B28717" s="151"/>
      <c r="M28717" s="160"/>
    </row>
    <row r="28718" spans="2:13" x14ac:dyDescent="0.25">
      <c r="B28718" s="151"/>
      <c r="M28718" s="160"/>
    </row>
    <row r="28719" spans="2:13" x14ac:dyDescent="0.25">
      <c r="B28719" s="151"/>
      <c r="M28719" s="160"/>
    </row>
    <row r="28720" spans="2:13" x14ac:dyDescent="0.25">
      <c r="B28720" s="151"/>
      <c r="M28720" s="160"/>
    </row>
    <row r="28721" spans="2:13" x14ac:dyDescent="0.25">
      <c r="B28721" s="151"/>
      <c r="M28721" s="160"/>
    </row>
    <row r="28722" spans="2:13" x14ac:dyDescent="0.25">
      <c r="B28722" s="151"/>
      <c r="M28722" s="160"/>
    </row>
    <row r="28723" spans="2:13" x14ac:dyDescent="0.25">
      <c r="B28723" s="151"/>
      <c r="M28723" s="160"/>
    </row>
    <row r="28724" spans="2:13" x14ac:dyDescent="0.25">
      <c r="B28724" s="151"/>
      <c r="M28724" s="160"/>
    </row>
    <row r="28725" spans="2:13" x14ac:dyDescent="0.25">
      <c r="B28725" s="151"/>
      <c r="M28725" s="160"/>
    </row>
    <row r="28726" spans="2:13" x14ac:dyDescent="0.25">
      <c r="B28726" s="151"/>
      <c r="M28726" s="160"/>
    </row>
    <row r="28727" spans="2:13" x14ac:dyDescent="0.25">
      <c r="B28727" s="151"/>
      <c r="M28727" s="160"/>
    </row>
    <row r="28728" spans="2:13" x14ac:dyDescent="0.25">
      <c r="B28728" s="151"/>
      <c r="M28728" s="160"/>
    </row>
    <row r="28729" spans="2:13" x14ac:dyDescent="0.25">
      <c r="B28729" s="151"/>
      <c r="M28729" s="160"/>
    </row>
    <row r="28730" spans="2:13" x14ac:dyDescent="0.25">
      <c r="B28730" s="151"/>
      <c r="M28730" s="160"/>
    </row>
    <row r="28731" spans="2:13" x14ac:dyDescent="0.25">
      <c r="B28731" s="151"/>
      <c r="M28731" s="160"/>
    </row>
    <row r="28732" spans="2:13" x14ac:dyDescent="0.25">
      <c r="B28732" s="151"/>
      <c r="M28732" s="160"/>
    </row>
    <row r="28733" spans="2:13" x14ac:dyDescent="0.25">
      <c r="B28733" s="151"/>
      <c r="M28733" s="160"/>
    </row>
    <row r="28734" spans="2:13" x14ac:dyDescent="0.25">
      <c r="B28734" s="151"/>
      <c r="M28734" s="160"/>
    </row>
    <row r="28735" spans="2:13" x14ac:dyDescent="0.25">
      <c r="B28735" s="151"/>
      <c r="M28735" s="160"/>
    </row>
    <row r="28736" spans="2:13" x14ac:dyDescent="0.25">
      <c r="B28736" s="151"/>
      <c r="M28736" s="160"/>
    </row>
    <row r="28737" spans="2:13" x14ac:dyDescent="0.25">
      <c r="B28737" s="151"/>
      <c r="M28737" s="160"/>
    </row>
    <row r="28738" spans="2:13" x14ac:dyDescent="0.25">
      <c r="B28738" s="151"/>
      <c r="M28738" s="160"/>
    </row>
    <row r="28739" spans="2:13" x14ac:dyDescent="0.25">
      <c r="B28739" s="151"/>
      <c r="M28739" s="160"/>
    </row>
    <row r="28740" spans="2:13" x14ac:dyDescent="0.25">
      <c r="B28740" s="151"/>
      <c r="M28740" s="160"/>
    </row>
    <row r="28741" spans="2:13" x14ac:dyDescent="0.25">
      <c r="B28741" s="151"/>
      <c r="M28741" s="160"/>
    </row>
    <row r="28742" spans="2:13" x14ac:dyDescent="0.25">
      <c r="B28742" s="151"/>
      <c r="M28742" s="160"/>
    </row>
    <row r="28743" spans="2:13" x14ac:dyDescent="0.25">
      <c r="B28743" s="151"/>
      <c r="M28743" s="160"/>
    </row>
    <row r="28744" spans="2:13" x14ac:dyDescent="0.25">
      <c r="B28744" s="151"/>
      <c r="M28744" s="160"/>
    </row>
    <row r="28745" spans="2:13" x14ac:dyDescent="0.25">
      <c r="B28745" s="151"/>
      <c r="M28745" s="160"/>
    </row>
    <row r="28746" spans="2:13" x14ac:dyDescent="0.25">
      <c r="B28746" s="151"/>
      <c r="M28746" s="160"/>
    </row>
    <row r="28747" spans="2:13" x14ac:dyDescent="0.25">
      <c r="B28747" s="151"/>
      <c r="M28747" s="160"/>
    </row>
    <row r="28748" spans="2:13" x14ac:dyDescent="0.25">
      <c r="B28748" s="151"/>
      <c r="M28748" s="160"/>
    </row>
    <row r="28749" spans="2:13" x14ac:dyDescent="0.25">
      <c r="B28749" s="151"/>
      <c r="M28749" s="160"/>
    </row>
    <row r="28750" spans="2:13" x14ac:dyDescent="0.25">
      <c r="B28750" s="151"/>
      <c r="M28750" s="160"/>
    </row>
    <row r="28751" spans="2:13" x14ac:dyDescent="0.25">
      <c r="B28751" s="151"/>
      <c r="M28751" s="160"/>
    </row>
    <row r="28752" spans="2:13" x14ac:dyDescent="0.25">
      <c r="B28752" s="151"/>
      <c r="M28752" s="160"/>
    </row>
    <row r="28753" spans="2:13" x14ac:dyDescent="0.25">
      <c r="B28753" s="151"/>
      <c r="M28753" s="160"/>
    </row>
    <row r="28754" spans="2:13" x14ac:dyDescent="0.25">
      <c r="B28754" s="151"/>
      <c r="M28754" s="160"/>
    </row>
    <row r="28755" spans="2:13" x14ac:dyDescent="0.25">
      <c r="B28755" s="151"/>
      <c r="M28755" s="160"/>
    </row>
    <row r="28756" spans="2:13" x14ac:dyDescent="0.25">
      <c r="B28756" s="151"/>
      <c r="M28756" s="160"/>
    </row>
    <row r="28757" spans="2:13" x14ac:dyDescent="0.25">
      <c r="B28757" s="151"/>
      <c r="M28757" s="160"/>
    </row>
    <row r="28758" spans="2:13" x14ac:dyDescent="0.25">
      <c r="B28758" s="151"/>
      <c r="M28758" s="160"/>
    </row>
    <row r="28759" spans="2:13" x14ac:dyDescent="0.25">
      <c r="B28759" s="151"/>
      <c r="M28759" s="160"/>
    </row>
    <row r="28760" spans="2:13" x14ac:dyDescent="0.25">
      <c r="B28760" s="151"/>
      <c r="M28760" s="160"/>
    </row>
    <row r="28761" spans="2:13" x14ac:dyDescent="0.25">
      <c r="B28761" s="151"/>
      <c r="M28761" s="160"/>
    </row>
    <row r="28762" spans="2:13" x14ac:dyDescent="0.25">
      <c r="B28762" s="151"/>
      <c r="M28762" s="160"/>
    </row>
    <row r="28763" spans="2:13" x14ac:dyDescent="0.25">
      <c r="B28763" s="151"/>
      <c r="M28763" s="160"/>
    </row>
    <row r="28764" spans="2:13" x14ac:dyDescent="0.25">
      <c r="B28764" s="151"/>
      <c r="M28764" s="160"/>
    </row>
    <row r="28765" spans="2:13" x14ac:dyDescent="0.25">
      <c r="B28765" s="151"/>
      <c r="M28765" s="160"/>
    </row>
    <row r="28766" spans="2:13" x14ac:dyDescent="0.25">
      <c r="B28766" s="151"/>
      <c r="M28766" s="160"/>
    </row>
    <row r="28767" spans="2:13" x14ac:dyDescent="0.25">
      <c r="B28767" s="151"/>
      <c r="M28767" s="160"/>
    </row>
    <row r="28768" spans="2:13" x14ac:dyDescent="0.25">
      <c r="B28768" s="151"/>
      <c r="M28768" s="160"/>
    </row>
    <row r="28769" spans="2:13" x14ac:dyDescent="0.25">
      <c r="B28769" s="151"/>
      <c r="M28769" s="160"/>
    </row>
    <row r="28770" spans="2:13" x14ac:dyDescent="0.25">
      <c r="B28770" s="151"/>
      <c r="M28770" s="160"/>
    </row>
    <row r="28771" spans="2:13" x14ac:dyDescent="0.25">
      <c r="B28771" s="151"/>
      <c r="M28771" s="160"/>
    </row>
    <row r="28772" spans="2:13" x14ac:dyDescent="0.25">
      <c r="B28772" s="151"/>
      <c r="M28772" s="160"/>
    </row>
    <row r="28773" spans="2:13" x14ac:dyDescent="0.25">
      <c r="B28773" s="151"/>
      <c r="M28773" s="160"/>
    </row>
    <row r="28774" spans="2:13" x14ac:dyDescent="0.25">
      <c r="B28774" s="151"/>
      <c r="M28774" s="160"/>
    </row>
    <row r="28775" spans="2:13" x14ac:dyDescent="0.25">
      <c r="B28775" s="151"/>
      <c r="M28775" s="160"/>
    </row>
    <row r="28776" spans="2:13" x14ac:dyDescent="0.25">
      <c r="B28776" s="151"/>
      <c r="M28776" s="160"/>
    </row>
    <row r="28777" spans="2:13" x14ac:dyDescent="0.25">
      <c r="B28777" s="151"/>
      <c r="M28777" s="160"/>
    </row>
    <row r="28778" spans="2:13" x14ac:dyDescent="0.25">
      <c r="B28778" s="151"/>
      <c r="M28778" s="160"/>
    </row>
    <row r="28779" spans="2:13" x14ac:dyDescent="0.25">
      <c r="B28779" s="151"/>
      <c r="M28779" s="160"/>
    </row>
    <row r="28780" spans="2:13" x14ac:dyDescent="0.25">
      <c r="B28780" s="151"/>
      <c r="M28780" s="160"/>
    </row>
    <row r="28781" spans="2:13" x14ac:dyDescent="0.25">
      <c r="B28781" s="151"/>
      <c r="M28781" s="160"/>
    </row>
    <row r="28782" spans="2:13" x14ac:dyDescent="0.25">
      <c r="B28782" s="151"/>
      <c r="M28782" s="160"/>
    </row>
    <row r="28783" spans="2:13" x14ac:dyDescent="0.25">
      <c r="B28783" s="151"/>
      <c r="M28783" s="160"/>
    </row>
    <row r="28784" spans="2:13" x14ac:dyDescent="0.25">
      <c r="B28784" s="151"/>
      <c r="M28784" s="160"/>
    </row>
    <row r="28785" spans="2:13" x14ac:dyDescent="0.25">
      <c r="B28785" s="151"/>
      <c r="M28785" s="160"/>
    </row>
    <row r="28786" spans="2:13" x14ac:dyDescent="0.25">
      <c r="B28786" s="151"/>
      <c r="M28786" s="160"/>
    </row>
    <row r="28787" spans="2:13" x14ac:dyDescent="0.25">
      <c r="B28787" s="151"/>
      <c r="M28787" s="160"/>
    </row>
    <row r="28788" spans="2:13" x14ac:dyDescent="0.25">
      <c r="B28788" s="151"/>
      <c r="M28788" s="160"/>
    </row>
    <row r="28789" spans="2:13" x14ac:dyDescent="0.25">
      <c r="B28789" s="151"/>
      <c r="M28789" s="160"/>
    </row>
    <row r="28790" spans="2:13" x14ac:dyDescent="0.25">
      <c r="B28790" s="151"/>
      <c r="M28790" s="160"/>
    </row>
    <row r="28791" spans="2:13" x14ac:dyDescent="0.25">
      <c r="B28791" s="151"/>
      <c r="M28791" s="160"/>
    </row>
    <row r="28792" spans="2:13" x14ac:dyDescent="0.25">
      <c r="B28792" s="151"/>
      <c r="M28792" s="160"/>
    </row>
    <row r="28793" spans="2:13" x14ac:dyDescent="0.25">
      <c r="B28793" s="151"/>
      <c r="M28793" s="160"/>
    </row>
    <row r="28794" spans="2:13" x14ac:dyDescent="0.25">
      <c r="B28794" s="151"/>
      <c r="M28794" s="160"/>
    </row>
    <row r="28795" spans="2:13" x14ac:dyDescent="0.25">
      <c r="B28795" s="151"/>
      <c r="M28795" s="160"/>
    </row>
    <row r="28796" spans="2:13" x14ac:dyDescent="0.25">
      <c r="B28796" s="151"/>
      <c r="M28796" s="160"/>
    </row>
    <row r="28797" spans="2:13" x14ac:dyDescent="0.25">
      <c r="B28797" s="151"/>
      <c r="M28797" s="160"/>
    </row>
    <row r="28798" spans="2:13" x14ac:dyDescent="0.25">
      <c r="B28798" s="151"/>
      <c r="M28798" s="160"/>
    </row>
    <row r="28799" spans="2:13" x14ac:dyDescent="0.25">
      <c r="B28799" s="151"/>
      <c r="M28799" s="160"/>
    </row>
    <row r="28800" spans="2:13" x14ac:dyDescent="0.25">
      <c r="B28800" s="151"/>
      <c r="M28800" s="160"/>
    </row>
    <row r="28801" spans="2:13" x14ac:dyDescent="0.25">
      <c r="B28801" s="151"/>
      <c r="M28801" s="160"/>
    </row>
    <row r="28802" spans="2:13" x14ac:dyDescent="0.25">
      <c r="B28802" s="151"/>
      <c r="M28802" s="160"/>
    </row>
    <row r="28803" spans="2:13" x14ac:dyDescent="0.25">
      <c r="B28803" s="151"/>
      <c r="M28803" s="160"/>
    </row>
    <row r="28804" spans="2:13" x14ac:dyDescent="0.25">
      <c r="B28804" s="151"/>
      <c r="M28804" s="160"/>
    </row>
    <row r="28805" spans="2:13" x14ac:dyDescent="0.25">
      <c r="B28805" s="151"/>
      <c r="M28805" s="160"/>
    </row>
    <row r="28806" spans="2:13" x14ac:dyDescent="0.25">
      <c r="B28806" s="151"/>
      <c r="M28806" s="160"/>
    </row>
    <row r="28807" spans="2:13" x14ac:dyDescent="0.25">
      <c r="B28807" s="151"/>
      <c r="M28807" s="160"/>
    </row>
    <row r="28808" spans="2:13" x14ac:dyDescent="0.25">
      <c r="B28808" s="151"/>
      <c r="M28808" s="160"/>
    </row>
    <row r="28809" spans="2:13" x14ac:dyDescent="0.25">
      <c r="B28809" s="151"/>
      <c r="M28809" s="160"/>
    </row>
    <row r="28810" spans="2:13" x14ac:dyDescent="0.25">
      <c r="B28810" s="151"/>
      <c r="M28810" s="160"/>
    </row>
    <row r="28811" spans="2:13" x14ac:dyDescent="0.25">
      <c r="B28811" s="151"/>
      <c r="M28811" s="160"/>
    </row>
    <row r="28812" spans="2:13" x14ac:dyDescent="0.25">
      <c r="B28812" s="151"/>
      <c r="M28812" s="160"/>
    </row>
    <row r="28813" spans="2:13" x14ac:dyDescent="0.25">
      <c r="B28813" s="151"/>
      <c r="M28813" s="160"/>
    </row>
    <row r="28814" spans="2:13" x14ac:dyDescent="0.25">
      <c r="B28814" s="151"/>
      <c r="M28814" s="160"/>
    </row>
    <row r="28815" spans="2:13" x14ac:dyDescent="0.25">
      <c r="B28815" s="151"/>
      <c r="M28815" s="160"/>
    </row>
    <row r="28816" spans="2:13" x14ac:dyDescent="0.25">
      <c r="B28816" s="151"/>
      <c r="M28816" s="160"/>
    </row>
    <row r="28817" spans="2:13" x14ac:dyDescent="0.25">
      <c r="B28817" s="151"/>
      <c r="M28817" s="160"/>
    </row>
    <row r="28818" spans="2:13" x14ac:dyDescent="0.25">
      <c r="B28818" s="151"/>
      <c r="M28818" s="160"/>
    </row>
    <row r="28819" spans="2:13" x14ac:dyDescent="0.25">
      <c r="B28819" s="151"/>
      <c r="M28819" s="160"/>
    </row>
    <row r="28820" spans="2:13" x14ac:dyDescent="0.25">
      <c r="B28820" s="151"/>
      <c r="M28820" s="160"/>
    </row>
    <row r="28821" spans="2:13" x14ac:dyDescent="0.25">
      <c r="B28821" s="151"/>
      <c r="M28821" s="160"/>
    </row>
    <row r="28822" spans="2:13" x14ac:dyDescent="0.25">
      <c r="B28822" s="151"/>
      <c r="M28822" s="160"/>
    </row>
    <row r="28823" spans="2:13" x14ac:dyDescent="0.25">
      <c r="B28823" s="151"/>
      <c r="M28823" s="160"/>
    </row>
    <row r="28824" spans="2:13" x14ac:dyDescent="0.25">
      <c r="B28824" s="151"/>
      <c r="M28824" s="160"/>
    </row>
    <row r="28825" spans="2:13" x14ac:dyDescent="0.25">
      <c r="B28825" s="151"/>
      <c r="M28825" s="160"/>
    </row>
    <row r="28826" spans="2:13" x14ac:dyDescent="0.25">
      <c r="B28826" s="151"/>
      <c r="M28826" s="160"/>
    </row>
    <row r="28827" spans="2:13" x14ac:dyDescent="0.25">
      <c r="B28827" s="151"/>
      <c r="M28827" s="160"/>
    </row>
    <row r="28828" spans="2:13" x14ac:dyDescent="0.25">
      <c r="B28828" s="151"/>
      <c r="M28828" s="160"/>
    </row>
    <row r="28829" spans="2:13" x14ac:dyDescent="0.25">
      <c r="B28829" s="151"/>
      <c r="M28829" s="160"/>
    </row>
    <row r="28830" spans="2:13" x14ac:dyDescent="0.25">
      <c r="B28830" s="151"/>
      <c r="M28830" s="160"/>
    </row>
    <row r="28831" spans="2:13" x14ac:dyDescent="0.25">
      <c r="B28831" s="151"/>
      <c r="M28831" s="160"/>
    </row>
    <row r="28832" spans="2:13" x14ac:dyDescent="0.25">
      <c r="B28832" s="151"/>
      <c r="M28832" s="160"/>
    </row>
    <row r="28833" spans="2:13" x14ac:dyDescent="0.25">
      <c r="B28833" s="151"/>
      <c r="M28833" s="160"/>
    </row>
    <row r="28834" spans="2:13" x14ac:dyDescent="0.25">
      <c r="B28834" s="151"/>
      <c r="M28834" s="160"/>
    </row>
    <row r="28835" spans="2:13" x14ac:dyDescent="0.25">
      <c r="B28835" s="151"/>
      <c r="M28835" s="160"/>
    </row>
    <row r="28836" spans="2:13" x14ac:dyDescent="0.25">
      <c r="B28836" s="151"/>
      <c r="M28836" s="160"/>
    </row>
    <row r="28837" spans="2:13" x14ac:dyDescent="0.25">
      <c r="B28837" s="151"/>
      <c r="M28837" s="160"/>
    </row>
    <row r="28838" spans="2:13" x14ac:dyDescent="0.25">
      <c r="B28838" s="151"/>
      <c r="M28838" s="160"/>
    </row>
    <row r="28839" spans="2:13" x14ac:dyDescent="0.25">
      <c r="B28839" s="151"/>
      <c r="M28839" s="160"/>
    </row>
    <row r="28840" spans="2:13" x14ac:dyDescent="0.25">
      <c r="B28840" s="151"/>
      <c r="M28840" s="160"/>
    </row>
    <row r="28841" spans="2:13" x14ac:dyDescent="0.25">
      <c r="B28841" s="151"/>
      <c r="M28841" s="160"/>
    </row>
    <row r="28842" spans="2:13" x14ac:dyDescent="0.25">
      <c r="B28842" s="151"/>
      <c r="M28842" s="160"/>
    </row>
    <row r="28843" spans="2:13" x14ac:dyDescent="0.25">
      <c r="B28843" s="151"/>
      <c r="M28843" s="160"/>
    </row>
    <row r="28844" spans="2:13" x14ac:dyDescent="0.25">
      <c r="B28844" s="151"/>
      <c r="M28844" s="160"/>
    </row>
    <row r="28845" spans="2:13" x14ac:dyDescent="0.25">
      <c r="B28845" s="151"/>
      <c r="M28845" s="160"/>
    </row>
    <row r="28846" spans="2:13" x14ac:dyDescent="0.25">
      <c r="B28846" s="151"/>
      <c r="M28846" s="160"/>
    </row>
    <row r="28847" spans="2:13" x14ac:dyDescent="0.25">
      <c r="B28847" s="151"/>
      <c r="M28847" s="160"/>
    </row>
    <row r="28848" spans="2:13" x14ac:dyDescent="0.25">
      <c r="B28848" s="151"/>
      <c r="M28848" s="160"/>
    </row>
    <row r="28849" spans="2:13" x14ac:dyDescent="0.25">
      <c r="B28849" s="151"/>
      <c r="M28849" s="160"/>
    </row>
    <row r="28850" spans="2:13" x14ac:dyDescent="0.25">
      <c r="B28850" s="151"/>
      <c r="M28850" s="160"/>
    </row>
    <row r="28851" spans="2:13" x14ac:dyDescent="0.25">
      <c r="B28851" s="151"/>
      <c r="M28851" s="160"/>
    </row>
    <row r="28852" spans="2:13" x14ac:dyDescent="0.25">
      <c r="B28852" s="151"/>
      <c r="M28852" s="160"/>
    </row>
    <row r="28853" spans="2:13" x14ac:dyDescent="0.25">
      <c r="B28853" s="151"/>
      <c r="M28853" s="160"/>
    </row>
    <row r="28854" spans="2:13" x14ac:dyDescent="0.25">
      <c r="B28854" s="151"/>
      <c r="M28854" s="160"/>
    </row>
    <row r="28855" spans="2:13" x14ac:dyDescent="0.25">
      <c r="B28855" s="151"/>
      <c r="M28855" s="160"/>
    </row>
    <row r="28856" spans="2:13" x14ac:dyDescent="0.25">
      <c r="B28856" s="151"/>
      <c r="M28856" s="160"/>
    </row>
    <row r="28857" spans="2:13" x14ac:dyDescent="0.25">
      <c r="B28857" s="151"/>
      <c r="M28857" s="160"/>
    </row>
    <row r="28858" spans="2:13" x14ac:dyDescent="0.25">
      <c r="B28858" s="151"/>
      <c r="M28858" s="160"/>
    </row>
    <row r="28859" spans="2:13" x14ac:dyDescent="0.25">
      <c r="B28859" s="151"/>
      <c r="M28859" s="160"/>
    </row>
    <row r="28860" spans="2:13" x14ac:dyDescent="0.25">
      <c r="B28860" s="151"/>
      <c r="M28860" s="160"/>
    </row>
    <row r="28861" spans="2:13" x14ac:dyDescent="0.25">
      <c r="B28861" s="151"/>
      <c r="M28861" s="160"/>
    </row>
    <row r="28862" spans="2:13" x14ac:dyDescent="0.25">
      <c r="B28862" s="151"/>
      <c r="M28862" s="160"/>
    </row>
    <row r="28863" spans="2:13" x14ac:dyDescent="0.25">
      <c r="B28863" s="151"/>
      <c r="M28863" s="160"/>
    </row>
    <row r="28864" spans="2:13" x14ac:dyDescent="0.25">
      <c r="B28864" s="151"/>
      <c r="M28864" s="160"/>
    </row>
    <row r="28865" spans="2:13" x14ac:dyDescent="0.25">
      <c r="B28865" s="151"/>
      <c r="M28865" s="160"/>
    </row>
    <row r="28866" spans="2:13" x14ac:dyDescent="0.25">
      <c r="B28866" s="151"/>
      <c r="M28866" s="160"/>
    </row>
    <row r="28867" spans="2:13" x14ac:dyDescent="0.25">
      <c r="B28867" s="151"/>
      <c r="M28867" s="160"/>
    </row>
    <row r="28868" spans="2:13" x14ac:dyDescent="0.25">
      <c r="B28868" s="151"/>
      <c r="M28868" s="160"/>
    </row>
    <row r="28869" spans="2:13" x14ac:dyDescent="0.25">
      <c r="B28869" s="151"/>
      <c r="M28869" s="160"/>
    </row>
    <row r="28870" spans="2:13" x14ac:dyDescent="0.25">
      <c r="B28870" s="151"/>
      <c r="M28870" s="160"/>
    </row>
    <row r="28871" spans="2:13" x14ac:dyDescent="0.25">
      <c r="B28871" s="151"/>
      <c r="M28871" s="160"/>
    </row>
    <row r="28872" spans="2:13" x14ac:dyDescent="0.25">
      <c r="B28872" s="151"/>
      <c r="M28872" s="160"/>
    </row>
    <row r="28873" spans="2:13" x14ac:dyDescent="0.25">
      <c r="B28873" s="151"/>
      <c r="M28873" s="160"/>
    </row>
    <row r="28874" spans="2:13" x14ac:dyDescent="0.25">
      <c r="B28874" s="151"/>
      <c r="M28874" s="160"/>
    </row>
    <row r="28875" spans="2:13" x14ac:dyDescent="0.25">
      <c r="B28875" s="151"/>
      <c r="M28875" s="160"/>
    </row>
    <row r="28876" spans="2:13" x14ac:dyDescent="0.25">
      <c r="B28876" s="151"/>
      <c r="M28876" s="160"/>
    </row>
    <row r="28877" spans="2:13" x14ac:dyDescent="0.25">
      <c r="B28877" s="151"/>
      <c r="M28877" s="160"/>
    </row>
    <row r="28878" spans="2:13" x14ac:dyDescent="0.25">
      <c r="B28878" s="151"/>
      <c r="M28878" s="160"/>
    </row>
    <row r="28879" spans="2:13" x14ac:dyDescent="0.25">
      <c r="B28879" s="151"/>
      <c r="M28879" s="160"/>
    </row>
    <row r="28880" spans="2:13" x14ac:dyDescent="0.25">
      <c r="B28880" s="151"/>
      <c r="M28880" s="160"/>
    </row>
    <row r="28881" spans="2:13" x14ac:dyDescent="0.25">
      <c r="B28881" s="151"/>
      <c r="M28881" s="160"/>
    </row>
    <row r="28882" spans="2:13" x14ac:dyDescent="0.25">
      <c r="B28882" s="151"/>
      <c r="M28882" s="160"/>
    </row>
    <row r="28883" spans="2:13" x14ac:dyDescent="0.25">
      <c r="B28883" s="151"/>
      <c r="M28883" s="160"/>
    </row>
    <row r="28884" spans="2:13" x14ac:dyDescent="0.25">
      <c r="B28884" s="151"/>
      <c r="M28884" s="160"/>
    </row>
    <row r="28885" spans="2:13" x14ac:dyDescent="0.25">
      <c r="B28885" s="151"/>
      <c r="M28885" s="160"/>
    </row>
    <row r="28886" spans="2:13" x14ac:dyDescent="0.25">
      <c r="B28886" s="151"/>
      <c r="M28886" s="160"/>
    </row>
    <row r="28887" spans="2:13" x14ac:dyDescent="0.25">
      <c r="B28887" s="151"/>
      <c r="M28887" s="160"/>
    </row>
    <row r="28888" spans="2:13" x14ac:dyDescent="0.25">
      <c r="B28888" s="151"/>
      <c r="M28888" s="160"/>
    </row>
    <row r="28889" spans="2:13" x14ac:dyDescent="0.25">
      <c r="B28889" s="151"/>
      <c r="M28889" s="160"/>
    </row>
    <row r="28890" spans="2:13" x14ac:dyDescent="0.25">
      <c r="B28890" s="151"/>
      <c r="M28890" s="160"/>
    </row>
    <row r="28891" spans="2:13" x14ac:dyDescent="0.25">
      <c r="B28891" s="151"/>
      <c r="M28891" s="160"/>
    </row>
    <row r="28892" spans="2:13" x14ac:dyDescent="0.25">
      <c r="B28892" s="151"/>
      <c r="M28892" s="160"/>
    </row>
    <row r="28893" spans="2:13" x14ac:dyDescent="0.25">
      <c r="B28893" s="151"/>
      <c r="M28893" s="160"/>
    </row>
    <row r="28894" spans="2:13" x14ac:dyDescent="0.25">
      <c r="B28894" s="151"/>
      <c r="M28894" s="160"/>
    </row>
    <row r="28895" spans="2:13" x14ac:dyDescent="0.25">
      <c r="B28895" s="151"/>
      <c r="M28895" s="160"/>
    </row>
    <row r="28896" spans="2:13" x14ac:dyDescent="0.25">
      <c r="B28896" s="151"/>
      <c r="M28896" s="160"/>
    </row>
    <row r="28897" spans="2:13" x14ac:dyDescent="0.25">
      <c r="B28897" s="151"/>
      <c r="M28897" s="160"/>
    </row>
    <row r="28898" spans="2:13" x14ac:dyDescent="0.25">
      <c r="B28898" s="151"/>
      <c r="M28898" s="160"/>
    </row>
    <row r="28899" spans="2:13" x14ac:dyDescent="0.25">
      <c r="B28899" s="151"/>
      <c r="M28899" s="160"/>
    </row>
    <row r="28900" spans="2:13" x14ac:dyDescent="0.25">
      <c r="B28900" s="151"/>
      <c r="M28900" s="160"/>
    </row>
    <row r="28901" spans="2:13" x14ac:dyDescent="0.25">
      <c r="B28901" s="151"/>
      <c r="M28901" s="160"/>
    </row>
    <row r="28902" spans="2:13" x14ac:dyDescent="0.25">
      <c r="B28902" s="151"/>
      <c r="M28902" s="160"/>
    </row>
    <row r="28903" spans="2:13" x14ac:dyDescent="0.25">
      <c r="B28903" s="151"/>
      <c r="M28903" s="160"/>
    </row>
    <row r="28904" spans="2:13" x14ac:dyDescent="0.25">
      <c r="B28904" s="151"/>
      <c r="M28904" s="160"/>
    </row>
    <row r="28905" spans="2:13" x14ac:dyDescent="0.25">
      <c r="B28905" s="151"/>
      <c r="M28905" s="160"/>
    </row>
    <row r="28906" spans="2:13" x14ac:dyDescent="0.25">
      <c r="B28906" s="151"/>
      <c r="M28906" s="160"/>
    </row>
    <row r="28907" spans="2:13" x14ac:dyDescent="0.25">
      <c r="B28907" s="151"/>
      <c r="M28907" s="160"/>
    </row>
    <row r="28908" spans="2:13" x14ac:dyDescent="0.25">
      <c r="B28908" s="151"/>
      <c r="M28908" s="160"/>
    </row>
    <row r="28909" spans="2:13" x14ac:dyDescent="0.25">
      <c r="B28909" s="151"/>
      <c r="M28909" s="160"/>
    </row>
    <row r="28910" spans="2:13" x14ac:dyDescent="0.25">
      <c r="B28910" s="151"/>
      <c r="M28910" s="160"/>
    </row>
    <row r="28911" spans="2:13" x14ac:dyDescent="0.25">
      <c r="B28911" s="151"/>
      <c r="M28911" s="160"/>
    </row>
    <row r="28912" spans="2:13" x14ac:dyDescent="0.25">
      <c r="B28912" s="151"/>
      <c r="M28912" s="160"/>
    </row>
    <row r="28913" spans="2:13" x14ac:dyDescent="0.25">
      <c r="B28913" s="151"/>
      <c r="M28913" s="160"/>
    </row>
    <row r="28914" spans="2:13" x14ac:dyDescent="0.25">
      <c r="B28914" s="151"/>
      <c r="M28914" s="160"/>
    </row>
    <row r="28915" spans="2:13" x14ac:dyDescent="0.25">
      <c r="B28915" s="151"/>
      <c r="M28915" s="160"/>
    </row>
    <row r="28916" spans="2:13" x14ac:dyDescent="0.25">
      <c r="B28916" s="151"/>
      <c r="M28916" s="160"/>
    </row>
    <row r="28917" spans="2:13" x14ac:dyDescent="0.25">
      <c r="B28917" s="151"/>
      <c r="M28917" s="160"/>
    </row>
    <row r="28918" spans="2:13" x14ac:dyDescent="0.25">
      <c r="B28918" s="151"/>
      <c r="M28918" s="160"/>
    </row>
    <row r="28919" spans="2:13" x14ac:dyDescent="0.25">
      <c r="B28919" s="151"/>
      <c r="M28919" s="160"/>
    </row>
    <row r="28920" spans="2:13" x14ac:dyDescent="0.25">
      <c r="B28920" s="151"/>
      <c r="M28920" s="160"/>
    </row>
    <row r="28921" spans="2:13" x14ac:dyDescent="0.25">
      <c r="B28921" s="151"/>
      <c r="M28921" s="160"/>
    </row>
    <row r="28922" spans="2:13" x14ac:dyDescent="0.25">
      <c r="B28922" s="151"/>
      <c r="M28922" s="160"/>
    </row>
    <row r="28923" spans="2:13" x14ac:dyDescent="0.25">
      <c r="B28923" s="151"/>
      <c r="M28923" s="160"/>
    </row>
    <row r="28924" spans="2:13" x14ac:dyDescent="0.25">
      <c r="B28924" s="151"/>
      <c r="M28924" s="160"/>
    </row>
    <row r="28925" spans="2:13" x14ac:dyDescent="0.25">
      <c r="B28925" s="151"/>
      <c r="M28925" s="160"/>
    </row>
    <row r="28926" spans="2:13" x14ac:dyDescent="0.25">
      <c r="B28926" s="151"/>
      <c r="M28926" s="160"/>
    </row>
    <row r="28927" spans="2:13" x14ac:dyDescent="0.25">
      <c r="B28927" s="151"/>
      <c r="M28927" s="160"/>
    </row>
    <row r="28928" spans="2:13" x14ac:dyDescent="0.25">
      <c r="B28928" s="151"/>
      <c r="M28928" s="160"/>
    </row>
    <row r="28929" spans="2:13" x14ac:dyDescent="0.25">
      <c r="B28929" s="151"/>
      <c r="M28929" s="160"/>
    </row>
    <row r="28930" spans="2:13" x14ac:dyDescent="0.25">
      <c r="B28930" s="151"/>
      <c r="M28930" s="160"/>
    </row>
    <row r="28931" spans="2:13" x14ac:dyDescent="0.25">
      <c r="B28931" s="151"/>
      <c r="M28931" s="160"/>
    </row>
    <row r="28932" spans="2:13" x14ac:dyDescent="0.25">
      <c r="B28932" s="151"/>
      <c r="M28932" s="160"/>
    </row>
    <row r="28933" spans="2:13" x14ac:dyDescent="0.25">
      <c r="B28933" s="151"/>
      <c r="M28933" s="160"/>
    </row>
    <row r="28934" spans="2:13" x14ac:dyDescent="0.25">
      <c r="B28934" s="151"/>
      <c r="M28934" s="160"/>
    </row>
    <row r="28935" spans="2:13" x14ac:dyDescent="0.25">
      <c r="B28935" s="151"/>
      <c r="M28935" s="160"/>
    </row>
    <row r="28936" spans="2:13" x14ac:dyDescent="0.25">
      <c r="B28936" s="151"/>
      <c r="M28936" s="160"/>
    </row>
    <row r="28937" spans="2:13" x14ac:dyDescent="0.25">
      <c r="B28937" s="151"/>
      <c r="M28937" s="160"/>
    </row>
    <row r="28938" spans="2:13" x14ac:dyDescent="0.25">
      <c r="B28938" s="151"/>
      <c r="M28938" s="160"/>
    </row>
    <row r="28939" spans="2:13" x14ac:dyDescent="0.25">
      <c r="B28939" s="151"/>
      <c r="M28939" s="160"/>
    </row>
    <row r="28940" spans="2:13" x14ac:dyDescent="0.25">
      <c r="B28940" s="151"/>
      <c r="M28940" s="160"/>
    </row>
    <row r="28941" spans="2:13" x14ac:dyDescent="0.25">
      <c r="B28941" s="151"/>
      <c r="M28941" s="160"/>
    </row>
    <row r="28942" spans="2:13" x14ac:dyDescent="0.25">
      <c r="B28942" s="151"/>
      <c r="M28942" s="160"/>
    </row>
    <row r="28943" spans="2:13" x14ac:dyDescent="0.25">
      <c r="B28943" s="151"/>
      <c r="M28943" s="160"/>
    </row>
    <row r="28944" spans="2:13" x14ac:dyDescent="0.25">
      <c r="B28944" s="151"/>
      <c r="M28944" s="160"/>
    </row>
    <row r="28945" spans="2:13" x14ac:dyDescent="0.25">
      <c r="B28945" s="151"/>
      <c r="M28945" s="160"/>
    </row>
    <row r="28946" spans="2:13" x14ac:dyDescent="0.25">
      <c r="B28946" s="151"/>
      <c r="M28946" s="160"/>
    </row>
    <row r="28947" spans="2:13" x14ac:dyDescent="0.25">
      <c r="B28947" s="151"/>
      <c r="M28947" s="160"/>
    </row>
    <row r="28948" spans="2:13" x14ac:dyDescent="0.25">
      <c r="B28948" s="151"/>
      <c r="M28948" s="160"/>
    </row>
    <row r="28949" spans="2:13" x14ac:dyDescent="0.25">
      <c r="B28949" s="151"/>
      <c r="M28949" s="160"/>
    </row>
    <row r="28950" spans="2:13" x14ac:dyDescent="0.25">
      <c r="B28950" s="151"/>
      <c r="M28950" s="160"/>
    </row>
    <row r="28951" spans="2:13" x14ac:dyDescent="0.25">
      <c r="B28951" s="151"/>
      <c r="M28951" s="160"/>
    </row>
    <row r="28952" spans="2:13" x14ac:dyDescent="0.25">
      <c r="B28952" s="151"/>
      <c r="M28952" s="160"/>
    </row>
    <row r="28953" spans="2:13" x14ac:dyDescent="0.25">
      <c r="B28953" s="151"/>
      <c r="M28953" s="160"/>
    </row>
    <row r="28954" spans="2:13" x14ac:dyDescent="0.25">
      <c r="B28954" s="151"/>
      <c r="M28954" s="160"/>
    </row>
    <row r="28955" spans="2:13" x14ac:dyDescent="0.25">
      <c r="B28955" s="151"/>
      <c r="M28955" s="160"/>
    </row>
    <row r="28956" spans="2:13" x14ac:dyDescent="0.25">
      <c r="B28956" s="151"/>
      <c r="M28956" s="160"/>
    </row>
    <row r="28957" spans="2:13" x14ac:dyDescent="0.25">
      <c r="B28957" s="151"/>
      <c r="M28957" s="160"/>
    </row>
    <row r="28958" spans="2:13" x14ac:dyDescent="0.25">
      <c r="B28958" s="151"/>
      <c r="M28958" s="160"/>
    </row>
    <row r="28959" spans="2:13" x14ac:dyDescent="0.25">
      <c r="B28959" s="151"/>
      <c r="M28959" s="160"/>
    </row>
    <row r="28960" spans="2:13" x14ac:dyDescent="0.25">
      <c r="B28960" s="151"/>
      <c r="M28960" s="160"/>
    </row>
    <row r="28961" spans="2:13" x14ac:dyDescent="0.25">
      <c r="B28961" s="151"/>
      <c r="M28961" s="160"/>
    </row>
    <row r="28962" spans="2:13" x14ac:dyDescent="0.25">
      <c r="B28962" s="151"/>
      <c r="M28962" s="160"/>
    </row>
    <row r="28963" spans="2:13" x14ac:dyDescent="0.25">
      <c r="B28963" s="151"/>
      <c r="M28963" s="160"/>
    </row>
    <row r="28964" spans="2:13" x14ac:dyDescent="0.25">
      <c r="B28964" s="151"/>
      <c r="M28964" s="160"/>
    </row>
    <row r="28965" spans="2:13" x14ac:dyDescent="0.25">
      <c r="B28965" s="151"/>
      <c r="M28965" s="160"/>
    </row>
    <row r="28966" spans="2:13" x14ac:dyDescent="0.25">
      <c r="B28966" s="151"/>
      <c r="M28966" s="160"/>
    </row>
    <row r="28967" spans="2:13" x14ac:dyDescent="0.25">
      <c r="B28967" s="151"/>
      <c r="M28967" s="160"/>
    </row>
    <row r="28968" spans="2:13" x14ac:dyDescent="0.25">
      <c r="B28968" s="151"/>
      <c r="M28968" s="160"/>
    </row>
    <row r="28969" spans="2:13" x14ac:dyDescent="0.25">
      <c r="B28969" s="151"/>
      <c r="M28969" s="160"/>
    </row>
    <row r="28970" spans="2:13" x14ac:dyDescent="0.25">
      <c r="B28970" s="151"/>
      <c r="M28970" s="160"/>
    </row>
    <row r="28971" spans="2:13" x14ac:dyDescent="0.25">
      <c r="B28971" s="151"/>
      <c r="M28971" s="160"/>
    </row>
    <row r="28972" spans="2:13" x14ac:dyDescent="0.25">
      <c r="B28972" s="151"/>
      <c r="M28972" s="160"/>
    </row>
    <row r="28973" spans="2:13" x14ac:dyDescent="0.25">
      <c r="B28973" s="151"/>
      <c r="M28973" s="160"/>
    </row>
    <row r="28974" spans="2:13" x14ac:dyDescent="0.25">
      <c r="B28974" s="151"/>
      <c r="M28974" s="160"/>
    </row>
    <row r="28975" spans="2:13" x14ac:dyDescent="0.25">
      <c r="B28975" s="151"/>
      <c r="M28975" s="160"/>
    </row>
    <row r="28976" spans="2:13" x14ac:dyDescent="0.25">
      <c r="B28976" s="151"/>
      <c r="M28976" s="160"/>
    </row>
    <row r="28977" spans="2:13" x14ac:dyDescent="0.25">
      <c r="B28977" s="151"/>
      <c r="M28977" s="160"/>
    </row>
    <row r="28978" spans="2:13" x14ac:dyDescent="0.25">
      <c r="B28978" s="151"/>
      <c r="M28978" s="160"/>
    </row>
    <row r="28979" spans="2:13" x14ac:dyDescent="0.25">
      <c r="B28979" s="151"/>
      <c r="M28979" s="160"/>
    </row>
    <row r="28980" spans="2:13" x14ac:dyDescent="0.25">
      <c r="B28980" s="151"/>
      <c r="M28980" s="160"/>
    </row>
    <row r="28981" spans="2:13" x14ac:dyDescent="0.25">
      <c r="B28981" s="151"/>
      <c r="M28981" s="160"/>
    </row>
    <row r="28982" spans="2:13" x14ac:dyDescent="0.25">
      <c r="B28982" s="151"/>
      <c r="M28982" s="160"/>
    </row>
    <row r="28983" spans="2:13" x14ac:dyDescent="0.25">
      <c r="B28983" s="151"/>
      <c r="M28983" s="160"/>
    </row>
    <row r="28984" spans="2:13" x14ac:dyDescent="0.25">
      <c r="B28984" s="151"/>
      <c r="M28984" s="160"/>
    </row>
    <row r="28985" spans="2:13" x14ac:dyDescent="0.25">
      <c r="B28985" s="151"/>
      <c r="M28985" s="160"/>
    </row>
    <row r="28986" spans="2:13" x14ac:dyDescent="0.25">
      <c r="B28986" s="151"/>
      <c r="M28986" s="160"/>
    </row>
    <row r="28987" spans="2:13" x14ac:dyDescent="0.25">
      <c r="B28987" s="151"/>
      <c r="M28987" s="160"/>
    </row>
    <row r="28988" spans="2:13" x14ac:dyDescent="0.25">
      <c r="B28988" s="151"/>
      <c r="M28988" s="160"/>
    </row>
    <row r="28989" spans="2:13" x14ac:dyDescent="0.25">
      <c r="B28989" s="151"/>
      <c r="M28989" s="160"/>
    </row>
    <row r="28990" spans="2:13" x14ac:dyDescent="0.25">
      <c r="B28990" s="151"/>
      <c r="M28990" s="160"/>
    </row>
    <row r="28991" spans="2:13" x14ac:dyDescent="0.25">
      <c r="B28991" s="151"/>
      <c r="M28991" s="160"/>
    </row>
    <row r="28992" spans="2:13" x14ac:dyDescent="0.25">
      <c r="B28992" s="151"/>
      <c r="M28992" s="160"/>
    </row>
    <row r="28993" spans="2:13" x14ac:dyDescent="0.25">
      <c r="B28993" s="151"/>
      <c r="M28993" s="160"/>
    </row>
    <row r="28994" spans="2:13" x14ac:dyDescent="0.25">
      <c r="B28994" s="151"/>
      <c r="M28994" s="160"/>
    </row>
    <row r="28995" spans="2:13" x14ac:dyDescent="0.25">
      <c r="B28995" s="151"/>
      <c r="M28995" s="160"/>
    </row>
    <row r="28996" spans="2:13" x14ac:dyDescent="0.25">
      <c r="B28996" s="151"/>
      <c r="M28996" s="160"/>
    </row>
    <row r="28997" spans="2:13" x14ac:dyDescent="0.25">
      <c r="B28997" s="151"/>
      <c r="M28997" s="160"/>
    </row>
    <row r="28998" spans="2:13" x14ac:dyDescent="0.25">
      <c r="B28998" s="151"/>
      <c r="M28998" s="160"/>
    </row>
    <row r="28999" spans="2:13" x14ac:dyDescent="0.25">
      <c r="B28999" s="151"/>
      <c r="M28999" s="160"/>
    </row>
    <row r="29000" spans="2:13" x14ac:dyDescent="0.25">
      <c r="B29000" s="151"/>
      <c r="M29000" s="160"/>
    </row>
    <row r="29001" spans="2:13" x14ac:dyDescent="0.25">
      <c r="B29001" s="151"/>
      <c r="M29001" s="160"/>
    </row>
    <row r="29002" spans="2:13" x14ac:dyDescent="0.25">
      <c r="B29002" s="151"/>
      <c r="M29002" s="160"/>
    </row>
    <row r="29003" spans="2:13" x14ac:dyDescent="0.25">
      <c r="B29003" s="151"/>
      <c r="M29003" s="160"/>
    </row>
    <row r="29004" spans="2:13" x14ac:dyDescent="0.25">
      <c r="B29004" s="151"/>
      <c r="M29004" s="160"/>
    </row>
    <row r="29005" spans="2:13" x14ac:dyDescent="0.25">
      <c r="B29005" s="151"/>
      <c r="M29005" s="160"/>
    </row>
    <row r="29006" spans="2:13" x14ac:dyDescent="0.25">
      <c r="B29006" s="151"/>
      <c r="M29006" s="160"/>
    </row>
    <row r="29007" spans="2:13" x14ac:dyDescent="0.25">
      <c r="B29007" s="151"/>
      <c r="M29007" s="160"/>
    </row>
    <row r="29008" spans="2:13" x14ac:dyDescent="0.25">
      <c r="B29008" s="151"/>
      <c r="M29008" s="160"/>
    </row>
    <row r="29009" spans="2:13" x14ac:dyDescent="0.25">
      <c r="B29009" s="151"/>
      <c r="M29009" s="160"/>
    </row>
    <row r="29010" spans="2:13" x14ac:dyDescent="0.25">
      <c r="B29010" s="151"/>
      <c r="M29010" s="160"/>
    </row>
    <row r="29011" spans="2:13" x14ac:dyDescent="0.25">
      <c r="B29011" s="151"/>
      <c r="M29011" s="160"/>
    </row>
    <row r="29012" spans="2:13" x14ac:dyDescent="0.25">
      <c r="B29012" s="151"/>
      <c r="M29012" s="160"/>
    </row>
    <row r="29013" spans="2:13" x14ac:dyDescent="0.25">
      <c r="B29013" s="151"/>
      <c r="M29013" s="160"/>
    </row>
    <row r="29014" spans="2:13" x14ac:dyDescent="0.25">
      <c r="B29014" s="151"/>
      <c r="M29014" s="160"/>
    </row>
    <row r="29015" spans="2:13" x14ac:dyDescent="0.25">
      <c r="B29015" s="151"/>
      <c r="M29015" s="160"/>
    </row>
    <row r="29016" spans="2:13" x14ac:dyDescent="0.25">
      <c r="B29016" s="151"/>
      <c r="M29016" s="160"/>
    </row>
    <row r="29017" spans="2:13" x14ac:dyDescent="0.25">
      <c r="B29017" s="151"/>
      <c r="M29017" s="160"/>
    </row>
    <row r="29018" spans="2:13" x14ac:dyDescent="0.25">
      <c r="B29018" s="151"/>
      <c r="M29018" s="160"/>
    </row>
    <row r="29019" spans="2:13" x14ac:dyDescent="0.25">
      <c r="B29019" s="151"/>
      <c r="M29019" s="160"/>
    </row>
    <row r="29020" spans="2:13" x14ac:dyDescent="0.25">
      <c r="B29020" s="151"/>
      <c r="M29020" s="160"/>
    </row>
    <row r="29021" spans="2:13" x14ac:dyDescent="0.25">
      <c r="B29021" s="151"/>
      <c r="M29021" s="160"/>
    </row>
    <row r="29022" spans="2:13" x14ac:dyDescent="0.25">
      <c r="B29022" s="151"/>
      <c r="M29022" s="160"/>
    </row>
    <row r="29023" spans="2:13" x14ac:dyDescent="0.25">
      <c r="B29023" s="151"/>
      <c r="M29023" s="160"/>
    </row>
    <row r="29024" spans="2:13" x14ac:dyDescent="0.25">
      <c r="B29024" s="151"/>
      <c r="M29024" s="160"/>
    </row>
    <row r="29025" spans="2:13" x14ac:dyDescent="0.25">
      <c r="B29025" s="151"/>
      <c r="M29025" s="160"/>
    </row>
    <row r="29026" spans="2:13" x14ac:dyDescent="0.25">
      <c r="B29026" s="151"/>
      <c r="M29026" s="160"/>
    </row>
    <row r="29027" spans="2:13" x14ac:dyDescent="0.25">
      <c r="B29027" s="151"/>
      <c r="M29027" s="160"/>
    </row>
    <row r="29028" spans="2:13" x14ac:dyDescent="0.25">
      <c r="B29028" s="151"/>
      <c r="M29028" s="160"/>
    </row>
    <row r="29029" spans="2:13" x14ac:dyDescent="0.25">
      <c r="B29029" s="151"/>
      <c r="M29029" s="160"/>
    </row>
    <row r="29030" spans="2:13" x14ac:dyDescent="0.25">
      <c r="B29030" s="151"/>
      <c r="M29030" s="160"/>
    </row>
    <row r="29031" spans="2:13" x14ac:dyDescent="0.25">
      <c r="B29031" s="151"/>
      <c r="M29031" s="160"/>
    </row>
    <row r="29032" spans="2:13" x14ac:dyDescent="0.25">
      <c r="B29032" s="151"/>
      <c r="M29032" s="160"/>
    </row>
    <row r="29033" spans="2:13" x14ac:dyDescent="0.25">
      <c r="B29033" s="151"/>
      <c r="M29033" s="160"/>
    </row>
    <row r="29034" spans="2:13" x14ac:dyDescent="0.25">
      <c r="B29034" s="151"/>
      <c r="M29034" s="160"/>
    </row>
    <row r="29035" spans="2:13" x14ac:dyDescent="0.25">
      <c r="B29035" s="151"/>
      <c r="M29035" s="160"/>
    </row>
    <row r="29036" spans="2:13" x14ac:dyDescent="0.25">
      <c r="B29036" s="151"/>
      <c r="M29036" s="160"/>
    </row>
    <row r="29037" spans="2:13" x14ac:dyDescent="0.25">
      <c r="B29037" s="151"/>
      <c r="M29037" s="160"/>
    </row>
    <row r="29038" spans="2:13" x14ac:dyDescent="0.25">
      <c r="B29038" s="151"/>
      <c r="M29038" s="160"/>
    </row>
    <row r="29039" spans="2:13" x14ac:dyDescent="0.25">
      <c r="B29039" s="151"/>
      <c r="M29039" s="160"/>
    </row>
    <row r="29040" spans="2:13" x14ac:dyDescent="0.25">
      <c r="B29040" s="151"/>
      <c r="M29040" s="160"/>
    </row>
    <row r="29041" spans="2:13" x14ac:dyDescent="0.25">
      <c r="B29041" s="151"/>
      <c r="M29041" s="160"/>
    </row>
    <row r="29042" spans="2:13" x14ac:dyDescent="0.25">
      <c r="B29042" s="151"/>
      <c r="M29042" s="160"/>
    </row>
    <row r="29043" spans="2:13" x14ac:dyDescent="0.25">
      <c r="B29043" s="151"/>
      <c r="M29043" s="160"/>
    </row>
    <row r="29044" spans="2:13" x14ac:dyDescent="0.25">
      <c r="B29044" s="151"/>
      <c r="M29044" s="160"/>
    </row>
    <row r="29045" spans="2:13" x14ac:dyDescent="0.25">
      <c r="B29045" s="151"/>
      <c r="M29045" s="160"/>
    </row>
    <row r="29046" spans="2:13" x14ac:dyDescent="0.25">
      <c r="B29046" s="151"/>
      <c r="M29046" s="160"/>
    </row>
    <row r="29047" spans="2:13" x14ac:dyDescent="0.25">
      <c r="B29047" s="151"/>
      <c r="M29047" s="160"/>
    </row>
    <row r="29048" spans="2:13" x14ac:dyDescent="0.25">
      <c r="B29048" s="151"/>
      <c r="M29048" s="160"/>
    </row>
    <row r="29049" spans="2:13" x14ac:dyDescent="0.25">
      <c r="B29049" s="151"/>
      <c r="M29049" s="160"/>
    </row>
    <row r="29050" spans="2:13" x14ac:dyDescent="0.25">
      <c r="B29050" s="151"/>
      <c r="M29050" s="160"/>
    </row>
    <row r="29051" spans="2:13" x14ac:dyDescent="0.25">
      <c r="B29051" s="151"/>
      <c r="M29051" s="160"/>
    </row>
    <row r="29052" spans="2:13" x14ac:dyDescent="0.25">
      <c r="B29052" s="151"/>
      <c r="M29052" s="160"/>
    </row>
    <row r="29053" spans="2:13" x14ac:dyDescent="0.25">
      <c r="B29053" s="151"/>
      <c r="M29053" s="160"/>
    </row>
    <row r="29054" spans="2:13" x14ac:dyDescent="0.25">
      <c r="B29054" s="151"/>
      <c r="M29054" s="160"/>
    </row>
    <row r="29055" spans="2:13" x14ac:dyDescent="0.25">
      <c r="B29055" s="151"/>
      <c r="M29055" s="160"/>
    </row>
    <row r="29056" spans="2:13" x14ac:dyDescent="0.25">
      <c r="B29056" s="151"/>
      <c r="M29056" s="160"/>
    </row>
    <row r="29057" spans="2:13" x14ac:dyDescent="0.25">
      <c r="B29057" s="151"/>
      <c r="M29057" s="160"/>
    </row>
    <row r="29058" spans="2:13" x14ac:dyDescent="0.25">
      <c r="B29058" s="151"/>
      <c r="M29058" s="160"/>
    </row>
    <row r="29059" spans="2:13" x14ac:dyDescent="0.25">
      <c r="B29059" s="151"/>
      <c r="M29059" s="160"/>
    </row>
    <row r="29060" spans="2:13" x14ac:dyDescent="0.25">
      <c r="B29060" s="151"/>
      <c r="M29060" s="160"/>
    </row>
    <row r="29061" spans="2:13" x14ac:dyDescent="0.25">
      <c r="B29061" s="151"/>
      <c r="M29061" s="160"/>
    </row>
    <row r="29062" spans="2:13" x14ac:dyDescent="0.25">
      <c r="B29062" s="151"/>
      <c r="M29062" s="160"/>
    </row>
    <row r="29063" spans="2:13" x14ac:dyDescent="0.25">
      <c r="B29063" s="151"/>
      <c r="M29063" s="160"/>
    </row>
    <row r="29064" spans="2:13" x14ac:dyDescent="0.25">
      <c r="B29064" s="151"/>
      <c r="M29064" s="160"/>
    </row>
    <row r="29065" spans="2:13" x14ac:dyDescent="0.25">
      <c r="B29065" s="151"/>
      <c r="M29065" s="160"/>
    </row>
    <row r="29066" spans="2:13" x14ac:dyDescent="0.25">
      <c r="B29066" s="151"/>
      <c r="M29066" s="160"/>
    </row>
    <row r="29067" spans="2:13" x14ac:dyDescent="0.25">
      <c r="B29067" s="151"/>
      <c r="M29067" s="160"/>
    </row>
    <row r="29068" spans="2:13" x14ac:dyDescent="0.25">
      <c r="B29068" s="151"/>
      <c r="M29068" s="160"/>
    </row>
    <row r="29069" spans="2:13" x14ac:dyDescent="0.25">
      <c r="B29069" s="151"/>
      <c r="M29069" s="160"/>
    </row>
    <row r="29070" spans="2:13" x14ac:dyDescent="0.25">
      <c r="B29070" s="151"/>
      <c r="M29070" s="160"/>
    </row>
    <row r="29071" spans="2:13" x14ac:dyDescent="0.25">
      <c r="B29071" s="151"/>
      <c r="M29071" s="160"/>
    </row>
    <row r="29072" spans="2:13" x14ac:dyDescent="0.25">
      <c r="B29072" s="151"/>
      <c r="M29072" s="160"/>
    </row>
    <row r="29073" spans="2:13" x14ac:dyDescent="0.25">
      <c r="B29073" s="151"/>
      <c r="M29073" s="160"/>
    </row>
    <row r="29074" spans="2:13" x14ac:dyDescent="0.25">
      <c r="B29074" s="151"/>
      <c r="M29074" s="160"/>
    </row>
    <row r="29075" spans="2:13" x14ac:dyDescent="0.25">
      <c r="B29075" s="151"/>
      <c r="M29075" s="160"/>
    </row>
    <row r="29076" spans="2:13" x14ac:dyDescent="0.25">
      <c r="B29076" s="151"/>
      <c r="M29076" s="160"/>
    </row>
    <row r="29077" spans="2:13" x14ac:dyDescent="0.25">
      <c r="B29077" s="151"/>
      <c r="M29077" s="160"/>
    </row>
    <row r="29078" spans="2:13" x14ac:dyDescent="0.25">
      <c r="B29078" s="151"/>
      <c r="M29078" s="160"/>
    </row>
    <row r="29079" spans="2:13" x14ac:dyDescent="0.25">
      <c r="B29079" s="151"/>
      <c r="M29079" s="160"/>
    </row>
    <row r="29080" spans="2:13" x14ac:dyDescent="0.25">
      <c r="B29080" s="151"/>
      <c r="M29080" s="160"/>
    </row>
    <row r="29081" spans="2:13" x14ac:dyDescent="0.25">
      <c r="B29081" s="151"/>
      <c r="M29081" s="160"/>
    </row>
    <row r="29082" spans="2:13" x14ac:dyDescent="0.25">
      <c r="B29082" s="151"/>
      <c r="M29082" s="160"/>
    </row>
    <row r="29083" spans="2:13" x14ac:dyDescent="0.25">
      <c r="B29083" s="151"/>
      <c r="M29083" s="160"/>
    </row>
    <row r="29084" spans="2:13" x14ac:dyDescent="0.25">
      <c r="B29084" s="151"/>
      <c r="M29084" s="160"/>
    </row>
    <row r="29085" spans="2:13" x14ac:dyDescent="0.25">
      <c r="B29085" s="151"/>
      <c r="M29085" s="160"/>
    </row>
    <row r="29086" spans="2:13" x14ac:dyDescent="0.25">
      <c r="B29086" s="151"/>
      <c r="M29086" s="160"/>
    </row>
    <row r="29087" spans="2:13" x14ac:dyDescent="0.25">
      <c r="B29087" s="151"/>
      <c r="M29087" s="160"/>
    </row>
    <row r="29088" spans="2:13" x14ac:dyDescent="0.25">
      <c r="B29088" s="151"/>
      <c r="M29088" s="160"/>
    </row>
    <row r="29089" spans="2:13" x14ac:dyDescent="0.25">
      <c r="B29089" s="151"/>
      <c r="M29089" s="160"/>
    </row>
    <row r="29090" spans="2:13" x14ac:dyDescent="0.25">
      <c r="B29090" s="151"/>
      <c r="M29090" s="160"/>
    </row>
    <row r="29091" spans="2:13" x14ac:dyDescent="0.25">
      <c r="B29091" s="151"/>
      <c r="M29091" s="160"/>
    </row>
    <row r="29092" spans="2:13" x14ac:dyDescent="0.25">
      <c r="B29092" s="151"/>
      <c r="M29092" s="160"/>
    </row>
    <row r="29093" spans="2:13" x14ac:dyDescent="0.25">
      <c r="B29093" s="151"/>
      <c r="M29093" s="160"/>
    </row>
    <row r="29094" spans="2:13" x14ac:dyDescent="0.25">
      <c r="B29094" s="151"/>
      <c r="M29094" s="160"/>
    </row>
    <row r="29095" spans="2:13" x14ac:dyDescent="0.25">
      <c r="B29095" s="151"/>
      <c r="M29095" s="160"/>
    </row>
    <row r="29096" spans="2:13" x14ac:dyDescent="0.25">
      <c r="B29096" s="151"/>
      <c r="M29096" s="160"/>
    </row>
    <row r="29097" spans="2:13" x14ac:dyDescent="0.25">
      <c r="B29097" s="151"/>
      <c r="M29097" s="160"/>
    </row>
    <row r="29098" spans="2:13" x14ac:dyDescent="0.25">
      <c r="B29098" s="151"/>
      <c r="M29098" s="160"/>
    </row>
    <row r="29099" spans="2:13" x14ac:dyDescent="0.25">
      <c r="B29099" s="151"/>
      <c r="M29099" s="160"/>
    </row>
    <row r="29100" spans="2:13" x14ac:dyDescent="0.25">
      <c r="B29100" s="151"/>
      <c r="M29100" s="160"/>
    </row>
    <row r="29101" spans="2:13" x14ac:dyDescent="0.25">
      <c r="B29101" s="151"/>
      <c r="M29101" s="160"/>
    </row>
    <row r="29102" spans="2:13" x14ac:dyDescent="0.25">
      <c r="B29102" s="151"/>
      <c r="M29102" s="160"/>
    </row>
    <row r="29103" spans="2:13" x14ac:dyDescent="0.25">
      <c r="B29103" s="151"/>
      <c r="M29103" s="160"/>
    </row>
    <row r="29104" spans="2:13" x14ac:dyDescent="0.25">
      <c r="B29104" s="151"/>
      <c r="M29104" s="160"/>
    </row>
    <row r="29105" spans="2:13" x14ac:dyDescent="0.25">
      <c r="B29105" s="151"/>
      <c r="M29105" s="160"/>
    </row>
    <row r="29106" spans="2:13" x14ac:dyDescent="0.25">
      <c r="B29106" s="151"/>
      <c r="M29106" s="160"/>
    </row>
    <row r="29107" spans="2:13" x14ac:dyDescent="0.25">
      <c r="B29107" s="151"/>
      <c r="M29107" s="160"/>
    </row>
    <row r="29108" spans="2:13" x14ac:dyDescent="0.25">
      <c r="B29108" s="151"/>
      <c r="M29108" s="160"/>
    </row>
    <row r="29109" spans="2:13" x14ac:dyDescent="0.25">
      <c r="B29109" s="151"/>
      <c r="M29109" s="160"/>
    </row>
    <row r="29110" spans="2:13" x14ac:dyDescent="0.25">
      <c r="B29110" s="151"/>
      <c r="M29110" s="160"/>
    </row>
    <row r="29111" spans="2:13" x14ac:dyDescent="0.25">
      <c r="B29111" s="151"/>
      <c r="M29111" s="160"/>
    </row>
    <row r="29112" spans="2:13" x14ac:dyDescent="0.25">
      <c r="B29112" s="151"/>
      <c r="M29112" s="160"/>
    </row>
    <row r="29113" spans="2:13" x14ac:dyDescent="0.25">
      <c r="B29113" s="151"/>
      <c r="M29113" s="160"/>
    </row>
    <row r="29114" spans="2:13" x14ac:dyDescent="0.25">
      <c r="B29114" s="151"/>
      <c r="M29114" s="160"/>
    </row>
    <row r="29115" spans="2:13" x14ac:dyDescent="0.25">
      <c r="B29115" s="151"/>
      <c r="M29115" s="160"/>
    </row>
    <row r="29116" spans="2:13" x14ac:dyDescent="0.25">
      <c r="B29116" s="151"/>
      <c r="M29116" s="160"/>
    </row>
    <row r="29117" spans="2:13" x14ac:dyDescent="0.25">
      <c r="B29117" s="151"/>
      <c r="M29117" s="160"/>
    </row>
    <row r="29118" spans="2:13" x14ac:dyDescent="0.25">
      <c r="B29118" s="151"/>
      <c r="M29118" s="160"/>
    </row>
    <row r="29119" spans="2:13" x14ac:dyDescent="0.25">
      <c r="B29119" s="151"/>
      <c r="M29119" s="160"/>
    </row>
    <row r="29120" spans="2:13" x14ac:dyDescent="0.25">
      <c r="B29120" s="151"/>
      <c r="M29120" s="160"/>
    </row>
    <row r="29121" spans="2:13" x14ac:dyDescent="0.25">
      <c r="B29121" s="151"/>
      <c r="M29121" s="160"/>
    </row>
    <row r="29122" spans="2:13" x14ac:dyDescent="0.25">
      <c r="B29122" s="151"/>
      <c r="M29122" s="160"/>
    </row>
    <row r="29123" spans="2:13" x14ac:dyDescent="0.25">
      <c r="B29123" s="151"/>
      <c r="M29123" s="160"/>
    </row>
    <row r="29124" spans="2:13" x14ac:dyDescent="0.25">
      <c r="B29124" s="151"/>
      <c r="M29124" s="160"/>
    </row>
    <row r="29125" spans="2:13" x14ac:dyDescent="0.25">
      <c r="B29125" s="151"/>
      <c r="M29125" s="160"/>
    </row>
    <row r="29126" spans="2:13" x14ac:dyDescent="0.25">
      <c r="B29126" s="151"/>
      <c r="M29126" s="160"/>
    </row>
    <row r="29127" spans="2:13" x14ac:dyDescent="0.25">
      <c r="B29127" s="151"/>
      <c r="M29127" s="160"/>
    </row>
    <row r="29128" spans="2:13" x14ac:dyDescent="0.25">
      <c r="B29128" s="151"/>
      <c r="M29128" s="160"/>
    </row>
    <row r="29129" spans="2:13" x14ac:dyDescent="0.25">
      <c r="B29129" s="151"/>
      <c r="M29129" s="160"/>
    </row>
    <row r="29130" spans="2:13" x14ac:dyDescent="0.25">
      <c r="B29130" s="151"/>
      <c r="M29130" s="160"/>
    </row>
    <row r="29131" spans="2:13" x14ac:dyDescent="0.25">
      <c r="B29131" s="151"/>
      <c r="M29131" s="160"/>
    </row>
    <row r="29132" spans="2:13" x14ac:dyDescent="0.25">
      <c r="B29132" s="151"/>
      <c r="M29132" s="160"/>
    </row>
    <row r="29133" spans="2:13" x14ac:dyDescent="0.25">
      <c r="B29133" s="151"/>
      <c r="M29133" s="160"/>
    </row>
    <row r="29134" spans="2:13" x14ac:dyDescent="0.25">
      <c r="B29134" s="151"/>
      <c r="M29134" s="160"/>
    </row>
    <row r="29135" spans="2:13" x14ac:dyDescent="0.25">
      <c r="B29135" s="151"/>
      <c r="M29135" s="160"/>
    </row>
    <row r="29136" spans="2:13" x14ac:dyDescent="0.25">
      <c r="B29136" s="151"/>
      <c r="M29136" s="160"/>
    </row>
    <row r="29137" spans="2:13" x14ac:dyDescent="0.25">
      <c r="B29137" s="151"/>
      <c r="M29137" s="160"/>
    </row>
    <row r="29138" spans="2:13" x14ac:dyDescent="0.25">
      <c r="B29138" s="151"/>
      <c r="M29138" s="160"/>
    </row>
    <row r="29139" spans="2:13" x14ac:dyDescent="0.25">
      <c r="B29139" s="151"/>
      <c r="M29139" s="160"/>
    </row>
    <row r="29140" spans="2:13" x14ac:dyDescent="0.25">
      <c r="B29140" s="151"/>
      <c r="M29140" s="160"/>
    </row>
    <row r="29141" spans="2:13" x14ac:dyDescent="0.25">
      <c r="B29141" s="151"/>
      <c r="M29141" s="160"/>
    </row>
    <row r="29142" spans="2:13" x14ac:dyDescent="0.25">
      <c r="B29142" s="151"/>
      <c r="M29142" s="160"/>
    </row>
    <row r="29143" spans="2:13" x14ac:dyDescent="0.25">
      <c r="B29143" s="151"/>
      <c r="M29143" s="160"/>
    </row>
    <row r="29144" spans="2:13" x14ac:dyDescent="0.25">
      <c r="B29144" s="151"/>
      <c r="M29144" s="160"/>
    </row>
    <row r="29145" spans="2:13" x14ac:dyDescent="0.25">
      <c r="B29145" s="151"/>
      <c r="M29145" s="160"/>
    </row>
    <row r="29146" spans="2:13" x14ac:dyDescent="0.25">
      <c r="B29146" s="151"/>
      <c r="M29146" s="160"/>
    </row>
    <row r="29147" spans="2:13" x14ac:dyDescent="0.25">
      <c r="B29147" s="151"/>
      <c r="M29147" s="160"/>
    </row>
    <row r="29148" spans="2:13" x14ac:dyDescent="0.25">
      <c r="B29148" s="151"/>
      <c r="M29148" s="160"/>
    </row>
    <row r="29149" spans="2:13" x14ac:dyDescent="0.25">
      <c r="B29149" s="151"/>
      <c r="M29149" s="160"/>
    </row>
    <row r="29150" spans="2:13" x14ac:dyDescent="0.25">
      <c r="B29150" s="151"/>
      <c r="M29150" s="160"/>
    </row>
    <row r="29151" spans="2:13" x14ac:dyDescent="0.25">
      <c r="B29151" s="151"/>
      <c r="M29151" s="160"/>
    </row>
    <row r="29152" spans="2:13" x14ac:dyDescent="0.25">
      <c r="B29152" s="151"/>
      <c r="M29152" s="160"/>
    </row>
    <row r="29153" spans="2:13" x14ac:dyDescent="0.25">
      <c r="B29153" s="151"/>
      <c r="M29153" s="160"/>
    </row>
    <row r="29154" spans="2:13" x14ac:dyDescent="0.25">
      <c r="B29154" s="151"/>
      <c r="M29154" s="160"/>
    </row>
    <row r="29155" spans="2:13" x14ac:dyDescent="0.25">
      <c r="B29155" s="151"/>
      <c r="M29155" s="160"/>
    </row>
    <row r="29156" spans="2:13" x14ac:dyDescent="0.25">
      <c r="B29156" s="151"/>
      <c r="M29156" s="160"/>
    </row>
    <row r="29157" spans="2:13" x14ac:dyDescent="0.25">
      <c r="B29157" s="151"/>
      <c r="M29157" s="160"/>
    </row>
    <row r="29158" spans="2:13" x14ac:dyDescent="0.25">
      <c r="B29158" s="151"/>
      <c r="M29158" s="160"/>
    </row>
    <row r="29159" spans="2:13" x14ac:dyDescent="0.25">
      <c r="B29159" s="151"/>
      <c r="M29159" s="160"/>
    </row>
    <row r="29160" spans="2:13" x14ac:dyDescent="0.25">
      <c r="B29160" s="151"/>
      <c r="M29160" s="160"/>
    </row>
    <row r="29161" spans="2:13" x14ac:dyDescent="0.25">
      <c r="B29161" s="151"/>
      <c r="M29161" s="160"/>
    </row>
    <row r="29162" spans="2:13" x14ac:dyDescent="0.25">
      <c r="B29162" s="151"/>
      <c r="M29162" s="160"/>
    </row>
    <row r="29163" spans="2:13" x14ac:dyDescent="0.25">
      <c r="B29163" s="151"/>
      <c r="M29163" s="160"/>
    </row>
    <row r="29164" spans="2:13" x14ac:dyDescent="0.25">
      <c r="B29164" s="151"/>
      <c r="M29164" s="160"/>
    </row>
    <row r="29165" spans="2:13" x14ac:dyDescent="0.25">
      <c r="B29165" s="151"/>
      <c r="M29165" s="160"/>
    </row>
    <row r="29166" spans="2:13" x14ac:dyDescent="0.25">
      <c r="B29166" s="151"/>
      <c r="M29166" s="160"/>
    </row>
    <row r="29167" spans="2:13" x14ac:dyDescent="0.25">
      <c r="B29167" s="151"/>
      <c r="M29167" s="160"/>
    </row>
    <row r="29168" spans="2:13" x14ac:dyDescent="0.25">
      <c r="B29168" s="151"/>
      <c r="M29168" s="160"/>
    </row>
    <row r="29169" spans="2:13" x14ac:dyDescent="0.25">
      <c r="B29169" s="151"/>
      <c r="M29169" s="160"/>
    </row>
    <row r="29170" spans="2:13" x14ac:dyDescent="0.25">
      <c r="B29170" s="151"/>
      <c r="M29170" s="160"/>
    </row>
    <row r="29171" spans="2:13" x14ac:dyDescent="0.25">
      <c r="B29171" s="151"/>
      <c r="M29171" s="160"/>
    </row>
    <row r="29172" spans="2:13" x14ac:dyDescent="0.25">
      <c r="B29172" s="151"/>
      <c r="M29172" s="160"/>
    </row>
    <row r="29173" spans="2:13" x14ac:dyDescent="0.25">
      <c r="B29173" s="151"/>
      <c r="M29173" s="160"/>
    </row>
    <row r="29174" spans="2:13" x14ac:dyDescent="0.25">
      <c r="B29174" s="151"/>
      <c r="M29174" s="160"/>
    </row>
    <row r="29175" spans="2:13" x14ac:dyDescent="0.25">
      <c r="B29175" s="151"/>
      <c r="M29175" s="160"/>
    </row>
    <row r="29176" spans="2:13" x14ac:dyDescent="0.25">
      <c r="B29176" s="151"/>
      <c r="M29176" s="160"/>
    </row>
    <row r="29177" spans="2:13" x14ac:dyDescent="0.25">
      <c r="B29177" s="151"/>
      <c r="M29177" s="160"/>
    </row>
    <row r="29178" spans="2:13" x14ac:dyDescent="0.25">
      <c r="B29178" s="151"/>
      <c r="M29178" s="160"/>
    </row>
    <row r="29179" spans="2:13" x14ac:dyDescent="0.25">
      <c r="B29179" s="151"/>
      <c r="M29179" s="160"/>
    </row>
    <row r="29180" spans="2:13" x14ac:dyDescent="0.25">
      <c r="B29180" s="151"/>
      <c r="M29180" s="160"/>
    </row>
    <row r="29181" spans="2:13" x14ac:dyDescent="0.25">
      <c r="B29181" s="151"/>
      <c r="M29181" s="160"/>
    </row>
    <row r="29182" spans="2:13" x14ac:dyDescent="0.25">
      <c r="B29182" s="151"/>
      <c r="M29182" s="160"/>
    </row>
    <row r="29183" spans="2:13" x14ac:dyDescent="0.25">
      <c r="B29183" s="151"/>
      <c r="M29183" s="160"/>
    </row>
    <row r="29184" spans="2:13" x14ac:dyDescent="0.25">
      <c r="B29184" s="151"/>
      <c r="M29184" s="160"/>
    </row>
    <row r="29185" spans="2:13" x14ac:dyDescent="0.25">
      <c r="B29185" s="151"/>
      <c r="M29185" s="160"/>
    </row>
    <row r="29186" spans="2:13" x14ac:dyDescent="0.25">
      <c r="B29186" s="151"/>
      <c r="M29186" s="160"/>
    </row>
    <row r="29187" spans="2:13" x14ac:dyDescent="0.25">
      <c r="B29187" s="151"/>
      <c r="M29187" s="160"/>
    </row>
    <row r="29188" spans="2:13" x14ac:dyDescent="0.25">
      <c r="B29188" s="151"/>
      <c r="M29188" s="160"/>
    </row>
    <row r="29189" spans="2:13" x14ac:dyDescent="0.25">
      <c r="B29189" s="151"/>
      <c r="M29189" s="160"/>
    </row>
    <row r="29190" spans="2:13" x14ac:dyDescent="0.25">
      <c r="B29190" s="151"/>
      <c r="M29190" s="160"/>
    </row>
    <row r="29191" spans="2:13" x14ac:dyDescent="0.25">
      <c r="B29191" s="151"/>
      <c r="M29191" s="160"/>
    </row>
    <row r="29192" spans="2:13" x14ac:dyDescent="0.25">
      <c r="B29192" s="151"/>
      <c r="M29192" s="160"/>
    </row>
    <row r="29193" spans="2:13" x14ac:dyDescent="0.25">
      <c r="B29193" s="151"/>
      <c r="M29193" s="160"/>
    </row>
    <row r="29194" spans="2:13" x14ac:dyDescent="0.25">
      <c r="B29194" s="151"/>
      <c r="M29194" s="160"/>
    </row>
    <row r="29195" spans="2:13" x14ac:dyDescent="0.25">
      <c r="B29195" s="151"/>
      <c r="M29195" s="160"/>
    </row>
    <row r="29196" spans="2:13" x14ac:dyDescent="0.25">
      <c r="B29196" s="151"/>
      <c r="M29196" s="160"/>
    </row>
    <row r="29197" spans="2:13" x14ac:dyDescent="0.25">
      <c r="B29197" s="151"/>
      <c r="M29197" s="160"/>
    </row>
    <row r="29198" spans="2:13" x14ac:dyDescent="0.25">
      <c r="B29198" s="151"/>
      <c r="M29198" s="160"/>
    </row>
    <row r="29199" spans="2:13" x14ac:dyDescent="0.25">
      <c r="B29199" s="151"/>
      <c r="M29199" s="160"/>
    </row>
    <row r="29200" spans="2:13" x14ac:dyDescent="0.25">
      <c r="B29200" s="151"/>
      <c r="M29200" s="160"/>
    </row>
    <row r="29201" spans="2:13" x14ac:dyDescent="0.25">
      <c r="B29201" s="151"/>
      <c r="M29201" s="160"/>
    </row>
    <row r="29202" spans="2:13" x14ac:dyDescent="0.25">
      <c r="B29202" s="151"/>
      <c r="M29202" s="160"/>
    </row>
    <row r="29203" spans="2:13" x14ac:dyDescent="0.25">
      <c r="B29203" s="151"/>
      <c r="M29203" s="160"/>
    </row>
    <row r="29204" spans="2:13" x14ac:dyDescent="0.25">
      <c r="B29204" s="151"/>
      <c r="M29204" s="160"/>
    </row>
    <row r="29205" spans="2:13" x14ac:dyDescent="0.25">
      <c r="B29205" s="151"/>
      <c r="M29205" s="160"/>
    </row>
    <row r="29206" spans="2:13" x14ac:dyDescent="0.25">
      <c r="B29206" s="151"/>
      <c r="M29206" s="160"/>
    </row>
    <row r="29207" spans="2:13" x14ac:dyDescent="0.25">
      <c r="B29207" s="151"/>
      <c r="M29207" s="160"/>
    </row>
    <row r="29208" spans="2:13" x14ac:dyDescent="0.25">
      <c r="B29208" s="151"/>
      <c r="M29208" s="160"/>
    </row>
    <row r="29209" spans="2:13" x14ac:dyDescent="0.25">
      <c r="B29209" s="151"/>
      <c r="M29209" s="160"/>
    </row>
    <row r="29210" spans="2:13" x14ac:dyDescent="0.25">
      <c r="B29210" s="151"/>
      <c r="M29210" s="160"/>
    </row>
    <row r="29211" spans="2:13" x14ac:dyDescent="0.25">
      <c r="B29211" s="151"/>
      <c r="M29211" s="160"/>
    </row>
    <row r="29212" spans="2:13" x14ac:dyDescent="0.25">
      <c r="B29212" s="151"/>
      <c r="M29212" s="160"/>
    </row>
    <row r="29213" spans="2:13" x14ac:dyDescent="0.25">
      <c r="B29213" s="151"/>
      <c r="M29213" s="160"/>
    </row>
    <row r="29214" spans="2:13" x14ac:dyDescent="0.25">
      <c r="B29214" s="151"/>
      <c r="M29214" s="160"/>
    </row>
    <row r="29215" spans="2:13" x14ac:dyDescent="0.25">
      <c r="B29215" s="151"/>
      <c r="M29215" s="160"/>
    </row>
    <row r="29216" spans="2:13" x14ac:dyDescent="0.25">
      <c r="B29216" s="151"/>
      <c r="M29216" s="160"/>
    </row>
    <row r="29217" spans="2:13" x14ac:dyDescent="0.25">
      <c r="B29217" s="151"/>
      <c r="M29217" s="160"/>
    </row>
    <row r="29218" spans="2:13" x14ac:dyDescent="0.25">
      <c r="B29218" s="151"/>
      <c r="M29218" s="160"/>
    </row>
    <row r="29219" spans="2:13" x14ac:dyDescent="0.25">
      <c r="B29219" s="151"/>
      <c r="M29219" s="160"/>
    </row>
    <row r="29220" spans="2:13" x14ac:dyDescent="0.25">
      <c r="B29220" s="151"/>
      <c r="M29220" s="160"/>
    </row>
    <row r="29221" spans="2:13" x14ac:dyDescent="0.25">
      <c r="B29221" s="151"/>
      <c r="M29221" s="160"/>
    </row>
    <row r="29222" spans="2:13" x14ac:dyDescent="0.25">
      <c r="B29222" s="151"/>
      <c r="M29222" s="160"/>
    </row>
    <row r="29223" spans="2:13" x14ac:dyDescent="0.25">
      <c r="B29223" s="151"/>
      <c r="M29223" s="160"/>
    </row>
    <row r="29224" spans="2:13" x14ac:dyDescent="0.25">
      <c r="B29224" s="151"/>
      <c r="M29224" s="160"/>
    </row>
    <row r="29225" spans="2:13" x14ac:dyDescent="0.25">
      <c r="B29225" s="151"/>
      <c r="M29225" s="160"/>
    </row>
    <row r="29226" spans="2:13" x14ac:dyDescent="0.25">
      <c r="B29226" s="151"/>
      <c r="M29226" s="160"/>
    </row>
    <row r="29227" spans="2:13" x14ac:dyDescent="0.25">
      <c r="B29227" s="151"/>
      <c r="M29227" s="160"/>
    </row>
    <row r="29228" spans="2:13" x14ac:dyDescent="0.25">
      <c r="B29228" s="151"/>
      <c r="M29228" s="160"/>
    </row>
    <row r="29229" spans="2:13" x14ac:dyDescent="0.25">
      <c r="B29229" s="151"/>
      <c r="M29229" s="160"/>
    </row>
    <row r="29230" spans="2:13" x14ac:dyDescent="0.25">
      <c r="B29230" s="151"/>
      <c r="M29230" s="160"/>
    </row>
    <row r="29231" spans="2:13" x14ac:dyDescent="0.25">
      <c r="B29231" s="151"/>
      <c r="M29231" s="160"/>
    </row>
    <row r="29232" spans="2:13" x14ac:dyDescent="0.25">
      <c r="B29232" s="151"/>
      <c r="M29232" s="160"/>
    </row>
    <row r="29233" spans="2:13" x14ac:dyDescent="0.25">
      <c r="B29233" s="151"/>
      <c r="M29233" s="160"/>
    </row>
    <row r="29234" spans="2:13" x14ac:dyDescent="0.25">
      <c r="B29234" s="151"/>
      <c r="M29234" s="160"/>
    </row>
    <row r="29235" spans="2:13" x14ac:dyDescent="0.25">
      <c r="B29235" s="151"/>
      <c r="M29235" s="160"/>
    </row>
    <row r="29236" spans="2:13" x14ac:dyDescent="0.25">
      <c r="B29236" s="151"/>
      <c r="M29236" s="160"/>
    </row>
    <row r="29237" spans="2:13" x14ac:dyDescent="0.25">
      <c r="B29237" s="151"/>
      <c r="M29237" s="160"/>
    </row>
    <row r="29238" spans="2:13" x14ac:dyDescent="0.25">
      <c r="B29238" s="151"/>
      <c r="M29238" s="160"/>
    </row>
    <row r="29239" spans="2:13" x14ac:dyDescent="0.25">
      <c r="B29239" s="151"/>
      <c r="M29239" s="160"/>
    </row>
    <row r="29240" spans="2:13" x14ac:dyDescent="0.25">
      <c r="B29240" s="151"/>
      <c r="M29240" s="160"/>
    </row>
    <row r="29241" spans="2:13" x14ac:dyDescent="0.25">
      <c r="B29241" s="151"/>
      <c r="M29241" s="160"/>
    </row>
    <row r="29242" spans="2:13" x14ac:dyDescent="0.25">
      <c r="B29242" s="151"/>
      <c r="M29242" s="160"/>
    </row>
    <row r="29243" spans="2:13" x14ac:dyDescent="0.25">
      <c r="B29243" s="151"/>
      <c r="M29243" s="160"/>
    </row>
    <row r="29244" spans="2:13" x14ac:dyDescent="0.25">
      <c r="B29244" s="151"/>
      <c r="M29244" s="160"/>
    </row>
    <row r="29245" spans="2:13" x14ac:dyDescent="0.25">
      <c r="B29245" s="151"/>
      <c r="M29245" s="160"/>
    </row>
    <row r="29246" spans="2:13" x14ac:dyDescent="0.25">
      <c r="B29246" s="151"/>
      <c r="M29246" s="160"/>
    </row>
    <row r="29247" spans="2:13" x14ac:dyDescent="0.25">
      <c r="B29247" s="151"/>
      <c r="M29247" s="160"/>
    </row>
    <row r="29248" spans="2:13" x14ac:dyDescent="0.25">
      <c r="B29248" s="151"/>
      <c r="M29248" s="160"/>
    </row>
    <row r="29249" spans="2:13" x14ac:dyDescent="0.25">
      <c r="B29249" s="151"/>
      <c r="M29249" s="160"/>
    </row>
    <row r="29250" spans="2:13" x14ac:dyDescent="0.25">
      <c r="B29250" s="151"/>
      <c r="M29250" s="160"/>
    </row>
    <row r="29251" spans="2:13" x14ac:dyDescent="0.25">
      <c r="B29251" s="151"/>
      <c r="M29251" s="160"/>
    </row>
    <row r="29252" spans="2:13" x14ac:dyDescent="0.25">
      <c r="B29252" s="151"/>
      <c r="M29252" s="160"/>
    </row>
    <row r="29253" spans="2:13" x14ac:dyDescent="0.25">
      <c r="B29253" s="151"/>
      <c r="M29253" s="160"/>
    </row>
    <row r="29254" spans="2:13" x14ac:dyDescent="0.25">
      <c r="B29254" s="151"/>
      <c r="M29254" s="160"/>
    </row>
    <row r="29255" spans="2:13" x14ac:dyDescent="0.25">
      <c r="B29255" s="151"/>
      <c r="M29255" s="160"/>
    </row>
    <row r="29256" spans="2:13" x14ac:dyDescent="0.25">
      <c r="B29256" s="151"/>
      <c r="M29256" s="160"/>
    </row>
    <row r="29257" spans="2:13" x14ac:dyDescent="0.25">
      <c r="B29257" s="151"/>
      <c r="M29257" s="160"/>
    </row>
    <row r="29258" spans="2:13" x14ac:dyDescent="0.25">
      <c r="B29258" s="151"/>
      <c r="M29258" s="160"/>
    </row>
    <row r="29259" spans="2:13" x14ac:dyDescent="0.25">
      <c r="B29259" s="151"/>
      <c r="M29259" s="160"/>
    </row>
    <row r="29260" spans="2:13" x14ac:dyDescent="0.25">
      <c r="B29260" s="151"/>
      <c r="M29260" s="160"/>
    </row>
    <row r="29261" spans="2:13" x14ac:dyDescent="0.25">
      <c r="B29261" s="151"/>
      <c r="M29261" s="160"/>
    </row>
    <row r="29262" spans="2:13" x14ac:dyDescent="0.25">
      <c r="B29262" s="151"/>
      <c r="M29262" s="160"/>
    </row>
    <row r="29263" spans="2:13" x14ac:dyDescent="0.25">
      <c r="B29263" s="151"/>
      <c r="M29263" s="160"/>
    </row>
    <row r="29264" spans="2:13" x14ac:dyDescent="0.25">
      <c r="B29264" s="151"/>
      <c r="M29264" s="160"/>
    </row>
    <row r="29265" spans="2:13" x14ac:dyDescent="0.25">
      <c r="B29265" s="151"/>
      <c r="M29265" s="160"/>
    </row>
    <row r="29266" spans="2:13" x14ac:dyDescent="0.25">
      <c r="B29266" s="151"/>
      <c r="M29266" s="160"/>
    </row>
    <row r="29267" spans="2:13" x14ac:dyDescent="0.25">
      <c r="B29267" s="151"/>
      <c r="M29267" s="160"/>
    </row>
    <row r="29268" spans="2:13" x14ac:dyDescent="0.25">
      <c r="B29268" s="151"/>
      <c r="M29268" s="160"/>
    </row>
    <row r="29269" spans="2:13" x14ac:dyDescent="0.25">
      <c r="B29269" s="151"/>
      <c r="M29269" s="160"/>
    </row>
    <row r="29270" spans="2:13" x14ac:dyDescent="0.25">
      <c r="B29270" s="151"/>
      <c r="M29270" s="160"/>
    </row>
    <row r="29271" spans="2:13" x14ac:dyDescent="0.25">
      <c r="B29271" s="151"/>
      <c r="M29271" s="160"/>
    </row>
    <row r="29272" spans="2:13" x14ac:dyDescent="0.25">
      <c r="B29272" s="151"/>
      <c r="M29272" s="160"/>
    </row>
    <row r="29273" spans="2:13" x14ac:dyDescent="0.25">
      <c r="B29273" s="151"/>
      <c r="M29273" s="160"/>
    </row>
    <row r="29274" spans="2:13" x14ac:dyDescent="0.25">
      <c r="B29274" s="151"/>
      <c r="M29274" s="160"/>
    </row>
    <row r="29275" spans="2:13" x14ac:dyDescent="0.25">
      <c r="B29275" s="151"/>
      <c r="M29275" s="160"/>
    </row>
    <row r="29276" spans="2:13" x14ac:dyDescent="0.25">
      <c r="B29276" s="151"/>
      <c r="M29276" s="160"/>
    </row>
    <row r="29277" spans="2:13" x14ac:dyDescent="0.25">
      <c r="B29277" s="151"/>
      <c r="M29277" s="160"/>
    </row>
    <row r="29278" spans="2:13" x14ac:dyDescent="0.25">
      <c r="B29278" s="151"/>
      <c r="M29278" s="160"/>
    </row>
    <row r="29279" spans="2:13" x14ac:dyDescent="0.25">
      <c r="B29279" s="151"/>
      <c r="M29279" s="160"/>
    </row>
    <row r="29280" spans="2:13" x14ac:dyDescent="0.25">
      <c r="B29280" s="151"/>
      <c r="M29280" s="160"/>
    </row>
    <row r="29281" spans="2:13" x14ac:dyDescent="0.25">
      <c r="B29281" s="151"/>
      <c r="M29281" s="160"/>
    </row>
    <row r="29282" spans="2:13" x14ac:dyDescent="0.25">
      <c r="B29282" s="151"/>
      <c r="M29282" s="160"/>
    </row>
    <row r="29283" spans="2:13" x14ac:dyDescent="0.25">
      <c r="B29283" s="151"/>
      <c r="M29283" s="160"/>
    </row>
    <row r="29284" spans="2:13" x14ac:dyDescent="0.25">
      <c r="B29284" s="151"/>
      <c r="M29284" s="160"/>
    </row>
    <row r="29285" spans="2:13" x14ac:dyDescent="0.25">
      <c r="B29285" s="151"/>
      <c r="M29285" s="160"/>
    </row>
    <row r="29286" spans="2:13" x14ac:dyDescent="0.25">
      <c r="B29286" s="151"/>
      <c r="M29286" s="160"/>
    </row>
    <row r="29287" spans="2:13" x14ac:dyDescent="0.25">
      <c r="B29287" s="151"/>
      <c r="M29287" s="160"/>
    </row>
    <row r="29288" spans="2:13" x14ac:dyDescent="0.25">
      <c r="B29288" s="151"/>
      <c r="M29288" s="160"/>
    </row>
    <row r="29289" spans="2:13" x14ac:dyDescent="0.25">
      <c r="B29289" s="151"/>
      <c r="M29289" s="160"/>
    </row>
    <row r="29290" spans="2:13" x14ac:dyDescent="0.25">
      <c r="B29290" s="151"/>
      <c r="M29290" s="160"/>
    </row>
    <row r="29291" spans="2:13" x14ac:dyDescent="0.25">
      <c r="B29291" s="151"/>
      <c r="M29291" s="160"/>
    </row>
    <row r="29292" spans="2:13" x14ac:dyDescent="0.25">
      <c r="B29292" s="151"/>
      <c r="M29292" s="160"/>
    </row>
    <row r="29293" spans="2:13" x14ac:dyDescent="0.25">
      <c r="B29293" s="151"/>
      <c r="M29293" s="160"/>
    </row>
    <row r="29294" spans="2:13" x14ac:dyDescent="0.25">
      <c r="B29294" s="151"/>
      <c r="M29294" s="160"/>
    </row>
    <row r="29295" spans="2:13" x14ac:dyDescent="0.25">
      <c r="B29295" s="151"/>
      <c r="M29295" s="160"/>
    </row>
    <row r="29296" spans="2:13" x14ac:dyDescent="0.25">
      <c r="B29296" s="151"/>
      <c r="M29296" s="160"/>
    </row>
    <row r="29297" spans="2:13" x14ac:dyDescent="0.25">
      <c r="B29297" s="151"/>
      <c r="M29297" s="160"/>
    </row>
    <row r="29298" spans="2:13" x14ac:dyDescent="0.25">
      <c r="B29298" s="151"/>
      <c r="M29298" s="160"/>
    </row>
    <row r="29299" spans="2:13" x14ac:dyDescent="0.25">
      <c r="B29299" s="151"/>
      <c r="M29299" s="160"/>
    </row>
    <row r="29300" spans="2:13" x14ac:dyDescent="0.25">
      <c r="B29300" s="151"/>
      <c r="M29300" s="160"/>
    </row>
    <row r="29301" spans="2:13" x14ac:dyDescent="0.25">
      <c r="B29301" s="151"/>
      <c r="M29301" s="160"/>
    </row>
    <row r="29302" spans="2:13" x14ac:dyDescent="0.25">
      <c r="B29302" s="151"/>
      <c r="M29302" s="160"/>
    </row>
    <row r="29303" spans="2:13" x14ac:dyDescent="0.25">
      <c r="B29303" s="151"/>
      <c r="M29303" s="160"/>
    </row>
    <row r="29304" spans="2:13" x14ac:dyDescent="0.25">
      <c r="B29304" s="151"/>
      <c r="M29304" s="160"/>
    </row>
    <row r="29305" spans="2:13" x14ac:dyDescent="0.25">
      <c r="B29305" s="151"/>
      <c r="M29305" s="160"/>
    </row>
    <row r="29306" spans="2:13" x14ac:dyDescent="0.25">
      <c r="B29306" s="151"/>
      <c r="M29306" s="160"/>
    </row>
    <row r="29307" spans="2:13" x14ac:dyDescent="0.25">
      <c r="B29307" s="151"/>
      <c r="M29307" s="160"/>
    </row>
    <row r="29308" spans="2:13" x14ac:dyDescent="0.25">
      <c r="B29308" s="151"/>
      <c r="M29308" s="160"/>
    </row>
    <row r="29309" spans="2:13" x14ac:dyDescent="0.25">
      <c r="B29309" s="151"/>
      <c r="M29309" s="160"/>
    </row>
    <row r="29310" spans="2:13" x14ac:dyDescent="0.25">
      <c r="B29310" s="151"/>
      <c r="M29310" s="160"/>
    </row>
    <row r="29311" spans="2:13" x14ac:dyDescent="0.25">
      <c r="B29311" s="151"/>
      <c r="M29311" s="160"/>
    </row>
    <row r="29312" spans="2:13" x14ac:dyDescent="0.25">
      <c r="B29312" s="151"/>
      <c r="M29312" s="160"/>
    </row>
    <row r="29313" spans="2:13" x14ac:dyDescent="0.25">
      <c r="B29313" s="151"/>
      <c r="M29313" s="160"/>
    </row>
    <row r="29314" spans="2:13" x14ac:dyDescent="0.25">
      <c r="B29314" s="151"/>
      <c r="M29314" s="160"/>
    </row>
    <row r="29315" spans="2:13" x14ac:dyDescent="0.25">
      <c r="B29315" s="151"/>
      <c r="M29315" s="160"/>
    </row>
    <row r="29316" spans="2:13" x14ac:dyDescent="0.25">
      <c r="B29316" s="151"/>
      <c r="M29316" s="160"/>
    </row>
    <row r="29317" spans="2:13" x14ac:dyDescent="0.25">
      <c r="B29317" s="151"/>
      <c r="M29317" s="160"/>
    </row>
    <row r="29318" spans="2:13" x14ac:dyDescent="0.25">
      <c r="B29318" s="151"/>
      <c r="M29318" s="160"/>
    </row>
    <row r="29319" spans="2:13" x14ac:dyDescent="0.25">
      <c r="B29319" s="151"/>
      <c r="M29319" s="160"/>
    </row>
    <row r="29320" spans="2:13" x14ac:dyDescent="0.25">
      <c r="B29320" s="151"/>
      <c r="M29320" s="160"/>
    </row>
    <row r="29321" spans="2:13" x14ac:dyDescent="0.25">
      <c r="B29321" s="151"/>
      <c r="M29321" s="160"/>
    </row>
    <row r="29322" spans="2:13" x14ac:dyDescent="0.25">
      <c r="B29322" s="151"/>
      <c r="M29322" s="160"/>
    </row>
    <row r="29323" spans="2:13" x14ac:dyDescent="0.25">
      <c r="B29323" s="151"/>
      <c r="M29323" s="160"/>
    </row>
    <row r="29324" spans="2:13" x14ac:dyDescent="0.25">
      <c r="B29324" s="151"/>
      <c r="M29324" s="160"/>
    </row>
    <row r="29325" spans="2:13" x14ac:dyDescent="0.25">
      <c r="B29325" s="151"/>
      <c r="M29325" s="160"/>
    </row>
    <row r="29326" spans="2:13" x14ac:dyDescent="0.25">
      <c r="B29326" s="151"/>
      <c r="M29326" s="160"/>
    </row>
    <row r="29327" spans="2:13" x14ac:dyDescent="0.25">
      <c r="B29327" s="151"/>
      <c r="M29327" s="160"/>
    </row>
    <row r="29328" spans="2:13" x14ac:dyDescent="0.25">
      <c r="B29328" s="151"/>
      <c r="M29328" s="160"/>
    </row>
    <row r="29329" spans="2:13" x14ac:dyDescent="0.25">
      <c r="B29329" s="151"/>
      <c r="M29329" s="160"/>
    </row>
    <row r="29330" spans="2:13" x14ac:dyDescent="0.25">
      <c r="B29330" s="151"/>
      <c r="M29330" s="160"/>
    </row>
    <row r="29331" spans="2:13" x14ac:dyDescent="0.25">
      <c r="B29331" s="151"/>
      <c r="M29331" s="160"/>
    </row>
    <row r="29332" spans="2:13" x14ac:dyDescent="0.25">
      <c r="B29332" s="151"/>
      <c r="M29332" s="160"/>
    </row>
    <row r="29333" spans="2:13" x14ac:dyDescent="0.25">
      <c r="B29333" s="151"/>
      <c r="M29333" s="160"/>
    </row>
    <row r="29334" spans="2:13" x14ac:dyDescent="0.25">
      <c r="B29334" s="151"/>
      <c r="M29334" s="160"/>
    </row>
    <row r="29335" spans="2:13" x14ac:dyDescent="0.25">
      <c r="B29335" s="151"/>
      <c r="M29335" s="160"/>
    </row>
    <row r="29336" spans="2:13" x14ac:dyDescent="0.25">
      <c r="B29336" s="151"/>
      <c r="M29336" s="160"/>
    </row>
    <row r="29337" spans="2:13" x14ac:dyDescent="0.25">
      <c r="B29337" s="151"/>
      <c r="M29337" s="160"/>
    </row>
    <row r="29338" spans="2:13" x14ac:dyDescent="0.25">
      <c r="B29338" s="151"/>
      <c r="M29338" s="160"/>
    </row>
    <row r="29339" spans="2:13" x14ac:dyDescent="0.25">
      <c r="B29339" s="151"/>
      <c r="M29339" s="160"/>
    </row>
    <row r="29340" spans="2:13" x14ac:dyDescent="0.25">
      <c r="B29340" s="151"/>
      <c r="M29340" s="160"/>
    </row>
    <row r="29341" spans="2:13" x14ac:dyDescent="0.25">
      <c r="B29341" s="151"/>
      <c r="M29341" s="160"/>
    </row>
    <row r="29342" spans="2:13" x14ac:dyDescent="0.25">
      <c r="B29342" s="151"/>
      <c r="M29342" s="160"/>
    </row>
    <row r="29343" spans="2:13" x14ac:dyDescent="0.25">
      <c r="B29343" s="151"/>
      <c r="M29343" s="160"/>
    </row>
    <row r="29344" spans="2:13" x14ac:dyDescent="0.25">
      <c r="B29344" s="151"/>
      <c r="M29344" s="160"/>
    </row>
    <row r="29345" spans="2:13" x14ac:dyDescent="0.25">
      <c r="B29345" s="151"/>
      <c r="M29345" s="160"/>
    </row>
    <row r="29346" spans="2:13" x14ac:dyDescent="0.25">
      <c r="B29346" s="151"/>
      <c r="M29346" s="160"/>
    </row>
    <row r="29347" spans="2:13" x14ac:dyDescent="0.25">
      <c r="B29347" s="151"/>
      <c r="M29347" s="160"/>
    </row>
    <row r="29348" spans="2:13" x14ac:dyDescent="0.25">
      <c r="B29348" s="151"/>
      <c r="M29348" s="160"/>
    </row>
    <row r="29349" spans="2:13" x14ac:dyDescent="0.25">
      <c r="B29349" s="151"/>
      <c r="M29349" s="160"/>
    </row>
    <row r="29350" spans="2:13" x14ac:dyDescent="0.25">
      <c r="B29350" s="151"/>
      <c r="M29350" s="160"/>
    </row>
    <row r="29351" spans="2:13" x14ac:dyDescent="0.25">
      <c r="B29351" s="151"/>
      <c r="M29351" s="160"/>
    </row>
    <row r="29352" spans="2:13" x14ac:dyDescent="0.25">
      <c r="B29352" s="151"/>
      <c r="M29352" s="160"/>
    </row>
    <row r="29353" spans="2:13" x14ac:dyDescent="0.25">
      <c r="B29353" s="151"/>
      <c r="M29353" s="160"/>
    </row>
    <row r="29354" spans="2:13" x14ac:dyDescent="0.25">
      <c r="B29354" s="151"/>
      <c r="M29354" s="160"/>
    </row>
    <row r="29355" spans="2:13" x14ac:dyDescent="0.25">
      <c r="B29355" s="151"/>
      <c r="M29355" s="160"/>
    </row>
    <row r="29356" spans="2:13" x14ac:dyDescent="0.25">
      <c r="B29356" s="151"/>
      <c r="M29356" s="160"/>
    </row>
    <row r="29357" spans="2:13" x14ac:dyDescent="0.25">
      <c r="B29357" s="151"/>
      <c r="M29357" s="160"/>
    </row>
    <row r="29358" spans="2:13" x14ac:dyDescent="0.25">
      <c r="B29358" s="151"/>
      <c r="M29358" s="160"/>
    </row>
    <row r="29359" spans="2:13" x14ac:dyDescent="0.25">
      <c r="B29359" s="151"/>
      <c r="M29359" s="160"/>
    </row>
    <row r="29360" spans="2:13" x14ac:dyDescent="0.25">
      <c r="B29360" s="151"/>
      <c r="M29360" s="160"/>
    </row>
    <row r="29361" spans="2:13" x14ac:dyDescent="0.25">
      <c r="B29361" s="151"/>
      <c r="M29361" s="160"/>
    </row>
    <row r="29362" spans="2:13" x14ac:dyDescent="0.25">
      <c r="B29362" s="151"/>
      <c r="M29362" s="160"/>
    </row>
    <row r="29363" spans="2:13" x14ac:dyDescent="0.25">
      <c r="B29363" s="151"/>
      <c r="M29363" s="160"/>
    </row>
    <row r="29364" spans="2:13" x14ac:dyDescent="0.25">
      <c r="B29364" s="151"/>
      <c r="M29364" s="160"/>
    </row>
    <row r="29365" spans="2:13" x14ac:dyDescent="0.25">
      <c r="B29365" s="151"/>
      <c r="M29365" s="160"/>
    </row>
    <row r="29366" spans="2:13" x14ac:dyDescent="0.25">
      <c r="B29366" s="151"/>
      <c r="M29366" s="160"/>
    </row>
    <row r="29367" spans="2:13" x14ac:dyDescent="0.25">
      <c r="B29367" s="151"/>
      <c r="M29367" s="160"/>
    </row>
    <row r="29368" spans="2:13" x14ac:dyDescent="0.25">
      <c r="B29368" s="151"/>
      <c r="M29368" s="160"/>
    </row>
    <row r="29369" spans="2:13" x14ac:dyDescent="0.25">
      <c r="B29369" s="151"/>
      <c r="M29369" s="160"/>
    </row>
    <row r="29370" spans="2:13" x14ac:dyDescent="0.25">
      <c r="B29370" s="151"/>
      <c r="M29370" s="160"/>
    </row>
    <row r="29371" spans="2:13" x14ac:dyDescent="0.25">
      <c r="B29371" s="151"/>
      <c r="M29371" s="160"/>
    </row>
    <row r="29372" spans="2:13" x14ac:dyDescent="0.25">
      <c r="B29372" s="151"/>
      <c r="M29372" s="160"/>
    </row>
    <row r="29373" spans="2:13" x14ac:dyDescent="0.25">
      <c r="B29373" s="151"/>
      <c r="M29373" s="160"/>
    </row>
    <row r="29374" spans="2:13" x14ac:dyDescent="0.25">
      <c r="B29374" s="151"/>
      <c r="M29374" s="160"/>
    </row>
    <row r="29375" spans="2:13" x14ac:dyDescent="0.25">
      <c r="B29375" s="151"/>
      <c r="M29375" s="160"/>
    </row>
    <row r="29376" spans="2:13" x14ac:dyDescent="0.25">
      <c r="B29376" s="151"/>
      <c r="M29376" s="160"/>
    </row>
    <row r="29377" spans="2:13" x14ac:dyDescent="0.25">
      <c r="B29377" s="151"/>
      <c r="M29377" s="160"/>
    </row>
    <row r="29378" spans="2:13" x14ac:dyDescent="0.25">
      <c r="B29378" s="151"/>
      <c r="M29378" s="160"/>
    </row>
    <row r="29379" spans="2:13" x14ac:dyDescent="0.25">
      <c r="B29379" s="151"/>
      <c r="M29379" s="160"/>
    </row>
    <row r="29380" spans="2:13" x14ac:dyDescent="0.25">
      <c r="B29380" s="151"/>
      <c r="M29380" s="160"/>
    </row>
    <row r="29381" spans="2:13" x14ac:dyDescent="0.25">
      <c r="B29381" s="151"/>
      <c r="M29381" s="160"/>
    </row>
    <row r="29382" spans="2:13" x14ac:dyDescent="0.25">
      <c r="B29382" s="151"/>
      <c r="M29382" s="160"/>
    </row>
    <row r="29383" spans="2:13" x14ac:dyDescent="0.25">
      <c r="B29383" s="151"/>
      <c r="M29383" s="160"/>
    </row>
    <row r="29384" spans="2:13" x14ac:dyDescent="0.25">
      <c r="B29384" s="151"/>
      <c r="M29384" s="160"/>
    </row>
    <row r="29385" spans="2:13" x14ac:dyDescent="0.25">
      <c r="B29385" s="151"/>
      <c r="M29385" s="160"/>
    </row>
    <row r="29386" spans="2:13" x14ac:dyDescent="0.25">
      <c r="B29386" s="151"/>
      <c r="M29386" s="160"/>
    </row>
    <row r="29387" spans="2:13" x14ac:dyDescent="0.25">
      <c r="B29387" s="151"/>
      <c r="M29387" s="160"/>
    </row>
    <row r="29388" spans="2:13" x14ac:dyDescent="0.25">
      <c r="B29388" s="151"/>
      <c r="M29388" s="160"/>
    </row>
    <row r="29389" spans="2:13" x14ac:dyDescent="0.25">
      <c r="B29389" s="151"/>
      <c r="M29389" s="160"/>
    </row>
    <row r="29390" spans="2:13" x14ac:dyDescent="0.25">
      <c r="B29390" s="151"/>
      <c r="M29390" s="160"/>
    </row>
    <row r="29391" spans="2:13" x14ac:dyDescent="0.25">
      <c r="B29391" s="151"/>
      <c r="M29391" s="160"/>
    </row>
    <row r="29392" spans="2:13" x14ac:dyDescent="0.25">
      <c r="B29392" s="151"/>
      <c r="M29392" s="160"/>
    </row>
    <row r="29393" spans="2:13" x14ac:dyDescent="0.25">
      <c r="B29393" s="151"/>
      <c r="M29393" s="160"/>
    </row>
    <row r="29394" spans="2:13" x14ac:dyDescent="0.25">
      <c r="B29394" s="151"/>
      <c r="M29394" s="160"/>
    </row>
    <row r="29395" spans="2:13" x14ac:dyDescent="0.25">
      <c r="B29395" s="151"/>
      <c r="M29395" s="160"/>
    </row>
    <row r="29396" spans="2:13" x14ac:dyDescent="0.25">
      <c r="B29396" s="151"/>
      <c r="M29396" s="160"/>
    </row>
    <row r="29397" spans="2:13" x14ac:dyDescent="0.25">
      <c r="B29397" s="151"/>
      <c r="M29397" s="160"/>
    </row>
    <row r="29398" spans="2:13" x14ac:dyDescent="0.25">
      <c r="B29398" s="151"/>
      <c r="M29398" s="160"/>
    </row>
    <row r="29399" spans="2:13" x14ac:dyDescent="0.25">
      <c r="B29399" s="151"/>
      <c r="M29399" s="160"/>
    </row>
    <row r="29400" spans="2:13" x14ac:dyDescent="0.25">
      <c r="B29400" s="151"/>
      <c r="M29400" s="160"/>
    </row>
    <row r="29401" spans="2:13" x14ac:dyDescent="0.25">
      <c r="B29401" s="151"/>
      <c r="M29401" s="160"/>
    </row>
    <row r="29402" spans="2:13" x14ac:dyDescent="0.25">
      <c r="B29402" s="151"/>
      <c r="M29402" s="160"/>
    </row>
    <row r="29403" spans="2:13" x14ac:dyDescent="0.25">
      <c r="B29403" s="151"/>
      <c r="M29403" s="160"/>
    </row>
    <row r="29404" spans="2:13" x14ac:dyDescent="0.25">
      <c r="B29404" s="151"/>
      <c r="M29404" s="160"/>
    </row>
    <row r="29405" spans="2:13" x14ac:dyDescent="0.25">
      <c r="B29405" s="151"/>
      <c r="M29405" s="160"/>
    </row>
    <row r="29406" spans="2:13" x14ac:dyDescent="0.25">
      <c r="B29406" s="151"/>
      <c r="M29406" s="160"/>
    </row>
    <row r="29407" spans="2:13" x14ac:dyDescent="0.25">
      <c r="B29407" s="151"/>
      <c r="M29407" s="160"/>
    </row>
    <row r="29408" spans="2:13" x14ac:dyDescent="0.25">
      <c r="B29408" s="151"/>
      <c r="M29408" s="160"/>
    </row>
    <row r="29409" spans="2:13" x14ac:dyDescent="0.25">
      <c r="B29409" s="151"/>
      <c r="M29409" s="160"/>
    </row>
    <row r="29410" spans="2:13" x14ac:dyDescent="0.25">
      <c r="B29410" s="151"/>
      <c r="M29410" s="160"/>
    </row>
    <row r="29411" spans="2:13" x14ac:dyDescent="0.25">
      <c r="B29411" s="151"/>
      <c r="M29411" s="160"/>
    </row>
    <row r="29412" spans="2:13" x14ac:dyDescent="0.25">
      <c r="B29412" s="151"/>
      <c r="M29412" s="160"/>
    </row>
    <row r="29413" spans="2:13" x14ac:dyDescent="0.25">
      <c r="B29413" s="151"/>
      <c r="M29413" s="160"/>
    </row>
    <row r="29414" spans="2:13" x14ac:dyDescent="0.25">
      <c r="B29414" s="151"/>
      <c r="M29414" s="160"/>
    </row>
    <row r="29415" spans="2:13" x14ac:dyDescent="0.25">
      <c r="B29415" s="151"/>
      <c r="M29415" s="160"/>
    </row>
    <row r="29416" spans="2:13" x14ac:dyDescent="0.25">
      <c r="B29416" s="151"/>
      <c r="M29416" s="160"/>
    </row>
    <row r="29417" spans="2:13" x14ac:dyDescent="0.25">
      <c r="B29417" s="151"/>
      <c r="M29417" s="160"/>
    </row>
    <row r="29418" spans="2:13" x14ac:dyDescent="0.25">
      <c r="B29418" s="151"/>
      <c r="M29418" s="160"/>
    </row>
    <row r="29419" spans="2:13" x14ac:dyDescent="0.25">
      <c r="B29419" s="151"/>
      <c r="M29419" s="160"/>
    </row>
    <row r="29420" spans="2:13" x14ac:dyDescent="0.25">
      <c r="B29420" s="151"/>
      <c r="M29420" s="160"/>
    </row>
    <row r="29421" spans="2:13" x14ac:dyDescent="0.25">
      <c r="B29421" s="151"/>
      <c r="M29421" s="160"/>
    </row>
    <row r="29422" spans="2:13" x14ac:dyDescent="0.25">
      <c r="B29422" s="151"/>
      <c r="M29422" s="160"/>
    </row>
    <row r="29423" spans="2:13" x14ac:dyDescent="0.25">
      <c r="B29423" s="151"/>
      <c r="M29423" s="160"/>
    </row>
    <row r="29424" spans="2:13" x14ac:dyDescent="0.25">
      <c r="B29424" s="151"/>
      <c r="M29424" s="160"/>
    </row>
    <row r="29425" spans="2:13" x14ac:dyDescent="0.25">
      <c r="B29425" s="151"/>
      <c r="M29425" s="160"/>
    </row>
    <row r="29426" spans="2:13" x14ac:dyDescent="0.25">
      <c r="B29426" s="151"/>
      <c r="M29426" s="160"/>
    </row>
    <row r="29427" spans="2:13" x14ac:dyDescent="0.25">
      <c r="B29427" s="151"/>
      <c r="M29427" s="160"/>
    </row>
    <row r="29428" spans="2:13" x14ac:dyDescent="0.25">
      <c r="B29428" s="151"/>
      <c r="M29428" s="160"/>
    </row>
    <row r="29429" spans="2:13" x14ac:dyDescent="0.25">
      <c r="B29429" s="151"/>
      <c r="M29429" s="160"/>
    </row>
    <row r="29430" spans="2:13" x14ac:dyDescent="0.25">
      <c r="B29430" s="151"/>
      <c r="M29430" s="160"/>
    </row>
    <row r="29431" spans="2:13" x14ac:dyDescent="0.25">
      <c r="B29431" s="151"/>
      <c r="M29431" s="160"/>
    </row>
    <row r="29432" spans="2:13" x14ac:dyDescent="0.25">
      <c r="B29432" s="151"/>
      <c r="M29432" s="160"/>
    </row>
    <row r="29433" spans="2:13" x14ac:dyDescent="0.25">
      <c r="B29433" s="151"/>
      <c r="M29433" s="160"/>
    </row>
    <row r="29434" spans="2:13" x14ac:dyDescent="0.25">
      <c r="B29434" s="151"/>
      <c r="M29434" s="160"/>
    </row>
    <row r="29435" spans="2:13" x14ac:dyDescent="0.25">
      <c r="B29435" s="151"/>
      <c r="M29435" s="160"/>
    </row>
    <row r="29436" spans="2:13" x14ac:dyDescent="0.25">
      <c r="B29436" s="151"/>
      <c r="M29436" s="160"/>
    </row>
    <row r="29437" spans="2:13" x14ac:dyDescent="0.25">
      <c r="B29437" s="151"/>
      <c r="M29437" s="160"/>
    </row>
    <row r="29438" spans="2:13" x14ac:dyDescent="0.25">
      <c r="B29438" s="151"/>
      <c r="M29438" s="160"/>
    </row>
    <row r="29439" spans="2:13" x14ac:dyDescent="0.25">
      <c r="B29439" s="151"/>
      <c r="M29439" s="160"/>
    </row>
    <row r="29440" spans="2:13" x14ac:dyDescent="0.25">
      <c r="B29440" s="151"/>
      <c r="M29440" s="160"/>
    </row>
    <row r="29441" spans="2:13" x14ac:dyDescent="0.25">
      <c r="B29441" s="151"/>
      <c r="M29441" s="160"/>
    </row>
    <row r="29442" spans="2:13" x14ac:dyDescent="0.25">
      <c r="B29442" s="151"/>
      <c r="M29442" s="160"/>
    </row>
    <row r="29443" spans="2:13" x14ac:dyDescent="0.25">
      <c r="B29443" s="151"/>
      <c r="M29443" s="160"/>
    </row>
    <row r="29444" spans="2:13" x14ac:dyDescent="0.25">
      <c r="B29444" s="151"/>
      <c r="M29444" s="160"/>
    </row>
    <row r="29445" spans="2:13" x14ac:dyDescent="0.25">
      <c r="B29445" s="151"/>
      <c r="M29445" s="160"/>
    </row>
    <row r="29446" spans="2:13" x14ac:dyDescent="0.25">
      <c r="B29446" s="151"/>
      <c r="M29446" s="160"/>
    </row>
    <row r="29447" spans="2:13" x14ac:dyDescent="0.25">
      <c r="B29447" s="151"/>
      <c r="M29447" s="160"/>
    </row>
    <row r="29448" spans="2:13" x14ac:dyDescent="0.25">
      <c r="B29448" s="151"/>
      <c r="M29448" s="160"/>
    </row>
    <row r="29449" spans="2:13" x14ac:dyDescent="0.25">
      <c r="B29449" s="151"/>
      <c r="M29449" s="160"/>
    </row>
    <row r="29450" spans="2:13" x14ac:dyDescent="0.25">
      <c r="B29450" s="151"/>
      <c r="M29450" s="160"/>
    </row>
    <row r="29451" spans="2:13" x14ac:dyDescent="0.25">
      <c r="B29451" s="151"/>
      <c r="M29451" s="160"/>
    </row>
    <row r="29452" spans="2:13" x14ac:dyDescent="0.25">
      <c r="B29452" s="151"/>
      <c r="M29452" s="160"/>
    </row>
    <row r="29453" spans="2:13" x14ac:dyDescent="0.25">
      <c r="B29453" s="151"/>
      <c r="M29453" s="160"/>
    </row>
    <row r="29454" spans="2:13" x14ac:dyDescent="0.25">
      <c r="B29454" s="151"/>
      <c r="M29454" s="160"/>
    </row>
    <row r="29455" spans="2:13" x14ac:dyDescent="0.25">
      <c r="B29455" s="151"/>
      <c r="M29455" s="160"/>
    </row>
    <row r="29456" spans="2:13" x14ac:dyDescent="0.25">
      <c r="B29456" s="151"/>
      <c r="M29456" s="160"/>
    </row>
    <row r="29457" spans="2:13" x14ac:dyDescent="0.25">
      <c r="B29457" s="151"/>
      <c r="M29457" s="160"/>
    </row>
    <row r="29458" spans="2:13" x14ac:dyDescent="0.25">
      <c r="B29458" s="151"/>
      <c r="M29458" s="160"/>
    </row>
    <row r="29459" spans="2:13" x14ac:dyDescent="0.25">
      <c r="B29459" s="151"/>
      <c r="M29459" s="160"/>
    </row>
    <row r="29460" spans="2:13" x14ac:dyDescent="0.25">
      <c r="B29460" s="151"/>
      <c r="M29460" s="160"/>
    </row>
    <row r="29461" spans="2:13" x14ac:dyDescent="0.25">
      <c r="B29461" s="151"/>
      <c r="M29461" s="160"/>
    </row>
    <row r="29462" spans="2:13" x14ac:dyDescent="0.25">
      <c r="B29462" s="151"/>
      <c r="M29462" s="160"/>
    </row>
    <row r="29463" spans="2:13" x14ac:dyDescent="0.25">
      <c r="B29463" s="151"/>
      <c r="M29463" s="160"/>
    </row>
    <row r="29464" spans="2:13" x14ac:dyDescent="0.25">
      <c r="B29464" s="151"/>
      <c r="M29464" s="160"/>
    </row>
    <row r="29465" spans="2:13" x14ac:dyDescent="0.25">
      <c r="B29465" s="151"/>
      <c r="M29465" s="160"/>
    </row>
    <row r="29466" spans="2:13" x14ac:dyDescent="0.25">
      <c r="B29466" s="151"/>
      <c r="M29466" s="160"/>
    </row>
    <row r="29467" spans="2:13" x14ac:dyDescent="0.25">
      <c r="B29467" s="151"/>
      <c r="M29467" s="160"/>
    </row>
    <row r="29468" spans="2:13" x14ac:dyDescent="0.25">
      <c r="B29468" s="151"/>
      <c r="M29468" s="160"/>
    </row>
    <row r="29469" spans="2:13" x14ac:dyDescent="0.25">
      <c r="B29469" s="151"/>
      <c r="M29469" s="160"/>
    </row>
    <row r="29470" spans="2:13" x14ac:dyDescent="0.25">
      <c r="B29470" s="151"/>
      <c r="M29470" s="160"/>
    </row>
    <row r="29471" spans="2:13" x14ac:dyDescent="0.25">
      <c r="B29471" s="151"/>
      <c r="M29471" s="160"/>
    </row>
    <row r="29472" spans="2:13" x14ac:dyDescent="0.25">
      <c r="B29472" s="151"/>
      <c r="M29472" s="160"/>
    </row>
    <row r="29473" spans="2:13" x14ac:dyDescent="0.25">
      <c r="B29473" s="151"/>
      <c r="M29473" s="160"/>
    </row>
    <row r="29474" spans="2:13" x14ac:dyDescent="0.25">
      <c r="B29474" s="151"/>
      <c r="M29474" s="160"/>
    </row>
    <row r="29475" spans="2:13" x14ac:dyDescent="0.25">
      <c r="B29475" s="151"/>
      <c r="M29475" s="160"/>
    </row>
    <row r="29476" spans="2:13" x14ac:dyDescent="0.25">
      <c r="B29476" s="151"/>
      <c r="M29476" s="160"/>
    </row>
    <row r="29477" spans="2:13" x14ac:dyDescent="0.25">
      <c r="B29477" s="151"/>
      <c r="M29477" s="160"/>
    </row>
    <row r="29478" spans="2:13" x14ac:dyDescent="0.25">
      <c r="B29478" s="151"/>
      <c r="M29478" s="160"/>
    </row>
    <row r="29479" spans="2:13" x14ac:dyDescent="0.25">
      <c r="B29479" s="151"/>
      <c r="M29479" s="160"/>
    </row>
    <row r="29480" spans="2:13" x14ac:dyDescent="0.25">
      <c r="B29480" s="151"/>
      <c r="M29480" s="160"/>
    </row>
    <row r="29481" spans="2:13" x14ac:dyDescent="0.25">
      <c r="B29481" s="151"/>
      <c r="M29481" s="160"/>
    </row>
    <row r="29482" spans="2:13" x14ac:dyDescent="0.25">
      <c r="B29482" s="151"/>
      <c r="M29482" s="160"/>
    </row>
    <row r="29483" spans="2:13" x14ac:dyDescent="0.25">
      <c r="B29483" s="151"/>
      <c r="M29483" s="160"/>
    </row>
    <row r="29484" spans="2:13" x14ac:dyDescent="0.25">
      <c r="B29484" s="151"/>
      <c r="M29484" s="160"/>
    </row>
    <row r="29485" spans="2:13" x14ac:dyDescent="0.25">
      <c r="B29485" s="151"/>
      <c r="M29485" s="160"/>
    </row>
    <row r="29486" spans="2:13" x14ac:dyDescent="0.25">
      <c r="B29486" s="151"/>
      <c r="M29486" s="160"/>
    </row>
    <row r="29487" spans="2:13" x14ac:dyDescent="0.25">
      <c r="B29487" s="151"/>
      <c r="M29487" s="160"/>
    </row>
    <row r="29488" spans="2:13" x14ac:dyDescent="0.25">
      <c r="B29488" s="151"/>
      <c r="M29488" s="160"/>
    </row>
    <row r="29489" spans="2:13" x14ac:dyDescent="0.25">
      <c r="B29489" s="151"/>
      <c r="M29489" s="160"/>
    </row>
    <row r="29490" spans="2:13" x14ac:dyDescent="0.25">
      <c r="B29490" s="151"/>
      <c r="M29490" s="160"/>
    </row>
    <row r="29491" spans="2:13" x14ac:dyDescent="0.25">
      <c r="B29491" s="151"/>
      <c r="M29491" s="160"/>
    </row>
    <row r="29492" spans="2:13" x14ac:dyDescent="0.25">
      <c r="B29492" s="151"/>
      <c r="M29492" s="160"/>
    </row>
    <row r="29493" spans="2:13" x14ac:dyDescent="0.25">
      <c r="B29493" s="151"/>
      <c r="M29493" s="160"/>
    </row>
    <row r="29494" spans="2:13" x14ac:dyDescent="0.25">
      <c r="B29494" s="151"/>
      <c r="M29494" s="160"/>
    </row>
    <row r="29495" spans="2:13" x14ac:dyDescent="0.25">
      <c r="B29495" s="151"/>
      <c r="M29495" s="160"/>
    </row>
    <row r="29496" spans="2:13" x14ac:dyDescent="0.25">
      <c r="B29496" s="151"/>
      <c r="M29496" s="160"/>
    </row>
    <row r="29497" spans="2:13" x14ac:dyDescent="0.25">
      <c r="B29497" s="151"/>
      <c r="M29497" s="160"/>
    </row>
    <row r="29498" spans="2:13" x14ac:dyDescent="0.25">
      <c r="B29498" s="151"/>
      <c r="M29498" s="160"/>
    </row>
    <row r="29499" spans="2:13" x14ac:dyDescent="0.25">
      <c r="B29499" s="151"/>
      <c r="M29499" s="160"/>
    </row>
    <row r="29500" spans="2:13" x14ac:dyDescent="0.25">
      <c r="B29500" s="151"/>
      <c r="M29500" s="160"/>
    </row>
    <row r="29501" spans="2:13" x14ac:dyDescent="0.25">
      <c r="B29501" s="151"/>
      <c r="M29501" s="160"/>
    </row>
    <row r="29502" spans="2:13" x14ac:dyDescent="0.25">
      <c r="B29502" s="151"/>
      <c r="M29502" s="160"/>
    </row>
    <row r="29503" spans="2:13" x14ac:dyDescent="0.25">
      <c r="B29503" s="151"/>
      <c r="M29503" s="160"/>
    </row>
    <row r="29504" spans="2:13" x14ac:dyDescent="0.25">
      <c r="B29504" s="151"/>
      <c r="M29504" s="160"/>
    </row>
    <row r="29505" spans="2:13" x14ac:dyDescent="0.25">
      <c r="B29505" s="151"/>
      <c r="M29505" s="160"/>
    </row>
    <row r="29506" spans="2:13" x14ac:dyDescent="0.25">
      <c r="B29506" s="151"/>
      <c r="M29506" s="160"/>
    </row>
    <row r="29507" spans="2:13" x14ac:dyDescent="0.25">
      <c r="B29507" s="151"/>
      <c r="M29507" s="160"/>
    </row>
    <row r="29508" spans="2:13" x14ac:dyDescent="0.25">
      <c r="B29508" s="151"/>
      <c r="M29508" s="160"/>
    </row>
    <row r="29509" spans="2:13" x14ac:dyDescent="0.25">
      <c r="B29509" s="151"/>
      <c r="M29509" s="160"/>
    </row>
    <row r="29510" spans="2:13" x14ac:dyDescent="0.25">
      <c r="B29510" s="151"/>
      <c r="M29510" s="160"/>
    </row>
    <row r="29511" spans="2:13" x14ac:dyDescent="0.25">
      <c r="B29511" s="151"/>
      <c r="M29511" s="160"/>
    </row>
    <row r="29512" spans="2:13" x14ac:dyDescent="0.25">
      <c r="B29512" s="151"/>
      <c r="M29512" s="160"/>
    </row>
    <row r="29513" spans="2:13" x14ac:dyDescent="0.25">
      <c r="B29513" s="151"/>
      <c r="M29513" s="160"/>
    </row>
    <row r="29514" spans="2:13" x14ac:dyDescent="0.25">
      <c r="B29514" s="151"/>
      <c r="M29514" s="160"/>
    </row>
    <row r="29515" spans="2:13" x14ac:dyDescent="0.25">
      <c r="B29515" s="151"/>
      <c r="M29515" s="160"/>
    </row>
    <row r="29516" spans="2:13" x14ac:dyDescent="0.25">
      <c r="B29516" s="151"/>
      <c r="M29516" s="160"/>
    </row>
    <row r="29517" spans="2:13" x14ac:dyDescent="0.25">
      <c r="B29517" s="151"/>
      <c r="M29517" s="160"/>
    </row>
    <row r="29518" spans="2:13" x14ac:dyDescent="0.25">
      <c r="B29518" s="151"/>
      <c r="M29518" s="160"/>
    </row>
    <row r="29519" spans="2:13" x14ac:dyDescent="0.25">
      <c r="B29519" s="151"/>
      <c r="M29519" s="160"/>
    </row>
    <row r="29520" spans="2:13" x14ac:dyDescent="0.25">
      <c r="B29520" s="151"/>
      <c r="M29520" s="160"/>
    </row>
    <row r="29521" spans="2:13" x14ac:dyDescent="0.25">
      <c r="B29521" s="151"/>
      <c r="M29521" s="160"/>
    </row>
    <row r="29522" spans="2:13" x14ac:dyDescent="0.25">
      <c r="B29522" s="151"/>
      <c r="M29522" s="160"/>
    </row>
    <row r="29523" spans="2:13" x14ac:dyDescent="0.25">
      <c r="B29523" s="151"/>
      <c r="M29523" s="160"/>
    </row>
    <row r="29524" spans="2:13" x14ac:dyDescent="0.25">
      <c r="B29524" s="151"/>
      <c r="M29524" s="160"/>
    </row>
    <row r="29525" spans="2:13" x14ac:dyDescent="0.25">
      <c r="B29525" s="151"/>
      <c r="M29525" s="160"/>
    </row>
    <row r="29526" spans="2:13" x14ac:dyDescent="0.25">
      <c r="B29526" s="151"/>
      <c r="M29526" s="160"/>
    </row>
    <row r="29527" spans="2:13" x14ac:dyDescent="0.25">
      <c r="B29527" s="151"/>
      <c r="M29527" s="160"/>
    </row>
    <row r="29528" spans="2:13" x14ac:dyDescent="0.25">
      <c r="B29528" s="151"/>
      <c r="M29528" s="160"/>
    </row>
    <row r="29529" spans="2:13" x14ac:dyDescent="0.25">
      <c r="B29529" s="151"/>
      <c r="M29529" s="160"/>
    </row>
    <row r="29530" spans="2:13" x14ac:dyDescent="0.25">
      <c r="B29530" s="151"/>
      <c r="M29530" s="160"/>
    </row>
    <row r="29531" spans="2:13" x14ac:dyDescent="0.25">
      <c r="B29531" s="151"/>
      <c r="M29531" s="160"/>
    </row>
    <row r="29532" spans="2:13" x14ac:dyDescent="0.25">
      <c r="B29532" s="151"/>
      <c r="M29532" s="160"/>
    </row>
    <row r="29533" spans="2:13" x14ac:dyDescent="0.25">
      <c r="B29533" s="151"/>
      <c r="M29533" s="160"/>
    </row>
    <row r="29534" spans="2:13" x14ac:dyDescent="0.25">
      <c r="B29534" s="151"/>
      <c r="M29534" s="160"/>
    </row>
    <row r="29535" spans="2:13" x14ac:dyDescent="0.25">
      <c r="B29535" s="151"/>
      <c r="M29535" s="160"/>
    </row>
    <row r="29536" spans="2:13" x14ac:dyDescent="0.25">
      <c r="B29536" s="151"/>
      <c r="M29536" s="160"/>
    </row>
    <row r="29537" spans="2:13" x14ac:dyDescent="0.25">
      <c r="B29537" s="151"/>
      <c r="M29537" s="160"/>
    </row>
    <row r="29538" spans="2:13" x14ac:dyDescent="0.25">
      <c r="B29538" s="151"/>
      <c r="M29538" s="160"/>
    </row>
    <row r="29539" spans="2:13" x14ac:dyDescent="0.25">
      <c r="B29539" s="151"/>
      <c r="M29539" s="160"/>
    </row>
    <row r="29540" spans="2:13" x14ac:dyDescent="0.25">
      <c r="B29540" s="151"/>
      <c r="M29540" s="160"/>
    </row>
    <row r="29541" spans="2:13" x14ac:dyDescent="0.25">
      <c r="B29541" s="151"/>
      <c r="M29541" s="160"/>
    </row>
    <row r="29542" spans="2:13" x14ac:dyDescent="0.25">
      <c r="B29542" s="151"/>
      <c r="M29542" s="160"/>
    </row>
    <row r="29543" spans="2:13" x14ac:dyDescent="0.25">
      <c r="B29543" s="151"/>
      <c r="M29543" s="160"/>
    </row>
    <row r="29544" spans="2:13" x14ac:dyDescent="0.25">
      <c r="B29544" s="151"/>
      <c r="M29544" s="160"/>
    </row>
    <row r="29545" spans="2:13" x14ac:dyDescent="0.25">
      <c r="B29545" s="151"/>
      <c r="M29545" s="160"/>
    </row>
    <row r="29546" spans="2:13" x14ac:dyDescent="0.25">
      <c r="B29546" s="151"/>
      <c r="M29546" s="160"/>
    </row>
    <row r="29547" spans="2:13" x14ac:dyDescent="0.25">
      <c r="B29547" s="151"/>
      <c r="M29547" s="160"/>
    </row>
    <row r="29548" spans="2:13" x14ac:dyDescent="0.25">
      <c r="B29548" s="151"/>
      <c r="M29548" s="160"/>
    </row>
    <row r="29549" spans="2:13" x14ac:dyDescent="0.25">
      <c r="B29549" s="151"/>
      <c r="M29549" s="160"/>
    </row>
    <row r="29550" spans="2:13" x14ac:dyDescent="0.25">
      <c r="B29550" s="151"/>
      <c r="M29550" s="160"/>
    </row>
    <row r="29551" spans="2:13" x14ac:dyDescent="0.25">
      <c r="B29551" s="151"/>
      <c r="M29551" s="160"/>
    </row>
    <row r="29552" spans="2:13" x14ac:dyDescent="0.25">
      <c r="B29552" s="151"/>
      <c r="M29552" s="160"/>
    </row>
    <row r="29553" spans="2:13" x14ac:dyDescent="0.25">
      <c r="B29553" s="151"/>
      <c r="M29553" s="160"/>
    </row>
    <row r="29554" spans="2:13" x14ac:dyDescent="0.25">
      <c r="B29554" s="151"/>
      <c r="M29554" s="160"/>
    </row>
    <row r="29555" spans="2:13" x14ac:dyDescent="0.25">
      <c r="B29555" s="151"/>
      <c r="M29555" s="160"/>
    </row>
    <row r="29556" spans="2:13" x14ac:dyDescent="0.25">
      <c r="B29556" s="151"/>
      <c r="M29556" s="160"/>
    </row>
    <row r="29557" spans="2:13" x14ac:dyDescent="0.25">
      <c r="B29557" s="151"/>
      <c r="M29557" s="160"/>
    </row>
    <row r="29558" spans="2:13" x14ac:dyDescent="0.25">
      <c r="B29558" s="151"/>
      <c r="M29558" s="160"/>
    </row>
    <row r="29559" spans="2:13" x14ac:dyDescent="0.25">
      <c r="B29559" s="151"/>
      <c r="M29559" s="160"/>
    </row>
    <row r="29560" spans="2:13" x14ac:dyDescent="0.25">
      <c r="B29560" s="151"/>
      <c r="M29560" s="160"/>
    </row>
    <row r="29561" spans="2:13" x14ac:dyDescent="0.25">
      <c r="B29561" s="151"/>
      <c r="M29561" s="160"/>
    </row>
    <row r="29562" spans="2:13" x14ac:dyDescent="0.25">
      <c r="B29562" s="151"/>
      <c r="M29562" s="160"/>
    </row>
    <row r="29563" spans="2:13" x14ac:dyDescent="0.25">
      <c r="B29563" s="151"/>
      <c r="M29563" s="160"/>
    </row>
    <row r="29564" spans="2:13" x14ac:dyDescent="0.25">
      <c r="B29564" s="151"/>
      <c r="M29564" s="160"/>
    </row>
    <row r="29565" spans="2:13" x14ac:dyDescent="0.25">
      <c r="B29565" s="151"/>
      <c r="M29565" s="160"/>
    </row>
    <row r="29566" spans="2:13" x14ac:dyDescent="0.25">
      <c r="B29566" s="151"/>
      <c r="M29566" s="160"/>
    </row>
    <row r="29567" spans="2:13" x14ac:dyDescent="0.25">
      <c r="B29567" s="151"/>
      <c r="M29567" s="160"/>
    </row>
    <row r="29568" spans="2:13" x14ac:dyDescent="0.25">
      <c r="B29568" s="151"/>
      <c r="M29568" s="160"/>
    </row>
    <row r="29569" spans="2:13" x14ac:dyDescent="0.25">
      <c r="B29569" s="151"/>
      <c r="M29569" s="160"/>
    </row>
    <row r="29570" spans="2:13" x14ac:dyDescent="0.25">
      <c r="B29570" s="151"/>
      <c r="M29570" s="160"/>
    </row>
    <row r="29571" spans="2:13" x14ac:dyDescent="0.25">
      <c r="B29571" s="151"/>
      <c r="M29571" s="160"/>
    </row>
    <row r="29572" spans="2:13" x14ac:dyDescent="0.25">
      <c r="B29572" s="151"/>
      <c r="M29572" s="160"/>
    </row>
    <row r="29573" spans="2:13" x14ac:dyDescent="0.25">
      <c r="B29573" s="151"/>
      <c r="M29573" s="160"/>
    </row>
    <row r="29574" spans="2:13" x14ac:dyDescent="0.25">
      <c r="B29574" s="151"/>
      <c r="M29574" s="160"/>
    </row>
    <row r="29575" spans="2:13" x14ac:dyDescent="0.25">
      <c r="B29575" s="151"/>
      <c r="M29575" s="160"/>
    </row>
    <row r="29576" spans="2:13" x14ac:dyDescent="0.25">
      <c r="B29576" s="151"/>
      <c r="M29576" s="160"/>
    </row>
    <row r="29577" spans="2:13" x14ac:dyDescent="0.25">
      <c r="B29577" s="151"/>
      <c r="M29577" s="160"/>
    </row>
    <row r="29578" spans="2:13" x14ac:dyDescent="0.25">
      <c r="B29578" s="151"/>
      <c r="M29578" s="160"/>
    </row>
    <row r="29579" spans="2:13" x14ac:dyDescent="0.25">
      <c r="B29579" s="151"/>
      <c r="M29579" s="160"/>
    </row>
    <row r="29580" spans="2:13" x14ac:dyDescent="0.25">
      <c r="B29580" s="151"/>
      <c r="M29580" s="160"/>
    </row>
    <row r="29581" spans="2:13" x14ac:dyDescent="0.25">
      <c r="B29581" s="151"/>
      <c r="M29581" s="160"/>
    </row>
    <row r="29582" spans="2:13" x14ac:dyDescent="0.25">
      <c r="B29582" s="151"/>
      <c r="M29582" s="160"/>
    </row>
    <row r="29583" spans="2:13" x14ac:dyDescent="0.25">
      <c r="B29583" s="151"/>
      <c r="M29583" s="160"/>
    </row>
    <row r="29584" spans="2:13" x14ac:dyDescent="0.25">
      <c r="B29584" s="151"/>
      <c r="M29584" s="160"/>
    </row>
    <row r="29585" spans="2:13" x14ac:dyDescent="0.25">
      <c r="B29585" s="151"/>
      <c r="M29585" s="160"/>
    </row>
    <row r="29586" spans="2:13" x14ac:dyDescent="0.25">
      <c r="B29586" s="151"/>
      <c r="M29586" s="160"/>
    </row>
    <row r="29587" spans="2:13" x14ac:dyDescent="0.25">
      <c r="B29587" s="151"/>
      <c r="M29587" s="160"/>
    </row>
    <row r="29588" spans="2:13" x14ac:dyDescent="0.25">
      <c r="B29588" s="151"/>
      <c r="M29588" s="160"/>
    </row>
    <row r="29589" spans="2:13" x14ac:dyDescent="0.25">
      <c r="B29589" s="151"/>
      <c r="M29589" s="160"/>
    </row>
    <row r="29590" spans="2:13" x14ac:dyDescent="0.25">
      <c r="B29590" s="151"/>
      <c r="M29590" s="160"/>
    </row>
    <row r="29591" spans="2:13" x14ac:dyDescent="0.25">
      <c r="B29591" s="151"/>
      <c r="M29591" s="160"/>
    </row>
    <row r="29592" spans="2:13" x14ac:dyDescent="0.25">
      <c r="B29592" s="151"/>
      <c r="M29592" s="160"/>
    </row>
    <row r="29593" spans="2:13" x14ac:dyDescent="0.25">
      <c r="B29593" s="151"/>
      <c r="M29593" s="160"/>
    </row>
    <row r="29594" spans="2:13" x14ac:dyDescent="0.25">
      <c r="B29594" s="151"/>
      <c r="M29594" s="160"/>
    </row>
    <row r="29595" spans="2:13" x14ac:dyDescent="0.25">
      <c r="B29595" s="151"/>
      <c r="M29595" s="160"/>
    </row>
    <row r="29596" spans="2:13" x14ac:dyDescent="0.25">
      <c r="B29596" s="151"/>
      <c r="M29596" s="160"/>
    </row>
    <row r="29597" spans="2:13" x14ac:dyDescent="0.25">
      <c r="B29597" s="151"/>
      <c r="M29597" s="160"/>
    </row>
    <row r="29598" spans="2:13" x14ac:dyDescent="0.25">
      <c r="B29598" s="151"/>
      <c r="M29598" s="160"/>
    </row>
    <row r="29599" spans="2:13" x14ac:dyDescent="0.25">
      <c r="B29599" s="151"/>
      <c r="M29599" s="160"/>
    </row>
    <row r="29600" spans="2:13" x14ac:dyDescent="0.25">
      <c r="B29600" s="151"/>
      <c r="M29600" s="160"/>
    </row>
    <row r="29601" spans="2:13" x14ac:dyDescent="0.25">
      <c r="B29601" s="151"/>
      <c r="M29601" s="160"/>
    </row>
    <row r="29602" spans="2:13" x14ac:dyDescent="0.25">
      <c r="B29602" s="151"/>
      <c r="M29602" s="160"/>
    </row>
    <row r="29603" spans="2:13" x14ac:dyDescent="0.25">
      <c r="B29603" s="151"/>
      <c r="M29603" s="160"/>
    </row>
    <row r="29604" spans="2:13" x14ac:dyDescent="0.25">
      <c r="B29604" s="151"/>
      <c r="M29604" s="160"/>
    </row>
    <row r="29605" spans="2:13" x14ac:dyDescent="0.25">
      <c r="B29605" s="151"/>
      <c r="M29605" s="160"/>
    </row>
    <row r="29606" spans="2:13" x14ac:dyDescent="0.25">
      <c r="B29606" s="151"/>
      <c r="M29606" s="160"/>
    </row>
    <row r="29607" spans="2:13" x14ac:dyDescent="0.25">
      <c r="B29607" s="151"/>
      <c r="M29607" s="160"/>
    </row>
    <row r="29608" spans="2:13" x14ac:dyDescent="0.25">
      <c r="B29608" s="151"/>
      <c r="M29608" s="160"/>
    </row>
    <row r="29609" spans="2:13" x14ac:dyDescent="0.25">
      <c r="B29609" s="151"/>
      <c r="M29609" s="160"/>
    </row>
    <row r="29610" spans="2:13" x14ac:dyDescent="0.25">
      <c r="B29610" s="151"/>
      <c r="M29610" s="160"/>
    </row>
    <row r="29611" spans="2:13" x14ac:dyDescent="0.25">
      <c r="B29611" s="151"/>
      <c r="M29611" s="160"/>
    </row>
    <row r="29612" spans="2:13" x14ac:dyDescent="0.25">
      <c r="B29612" s="151"/>
      <c r="M29612" s="160"/>
    </row>
    <row r="29613" spans="2:13" x14ac:dyDescent="0.25">
      <c r="B29613" s="151"/>
      <c r="M29613" s="160"/>
    </row>
    <row r="29614" spans="2:13" x14ac:dyDescent="0.25">
      <c r="B29614" s="151"/>
      <c r="M29614" s="160"/>
    </row>
    <row r="29615" spans="2:13" x14ac:dyDescent="0.25">
      <c r="B29615" s="151"/>
      <c r="M29615" s="160"/>
    </row>
    <row r="29616" spans="2:13" x14ac:dyDescent="0.25">
      <c r="B29616" s="151"/>
      <c r="M29616" s="160"/>
    </row>
    <row r="29617" spans="2:13" x14ac:dyDescent="0.25">
      <c r="B29617" s="151"/>
      <c r="M29617" s="160"/>
    </row>
    <row r="29618" spans="2:13" x14ac:dyDescent="0.25">
      <c r="B29618" s="151"/>
      <c r="M29618" s="160"/>
    </row>
    <row r="29619" spans="2:13" x14ac:dyDescent="0.25">
      <c r="B29619" s="151"/>
      <c r="M29619" s="160"/>
    </row>
    <row r="29620" spans="2:13" x14ac:dyDescent="0.25">
      <c r="B29620" s="151"/>
      <c r="M29620" s="160"/>
    </row>
    <row r="29621" spans="2:13" x14ac:dyDescent="0.25">
      <c r="B29621" s="151"/>
      <c r="M29621" s="160"/>
    </row>
    <row r="29622" spans="2:13" x14ac:dyDescent="0.25">
      <c r="B29622" s="151"/>
      <c r="M29622" s="160"/>
    </row>
    <row r="29623" spans="2:13" x14ac:dyDescent="0.25">
      <c r="B29623" s="151"/>
      <c r="M29623" s="160"/>
    </row>
    <row r="29624" spans="2:13" x14ac:dyDescent="0.25">
      <c r="B29624" s="151"/>
      <c r="M29624" s="160"/>
    </row>
    <row r="29625" spans="2:13" x14ac:dyDescent="0.25">
      <c r="B29625" s="151"/>
      <c r="M29625" s="160"/>
    </row>
    <row r="29626" spans="2:13" x14ac:dyDescent="0.25">
      <c r="B29626" s="151"/>
      <c r="M29626" s="160"/>
    </row>
    <row r="29627" spans="2:13" x14ac:dyDescent="0.25">
      <c r="B29627" s="151"/>
      <c r="M29627" s="160"/>
    </row>
    <row r="29628" spans="2:13" x14ac:dyDescent="0.25">
      <c r="B29628" s="151"/>
      <c r="M29628" s="160"/>
    </row>
    <row r="29629" spans="2:13" x14ac:dyDescent="0.25">
      <c r="B29629" s="151"/>
      <c r="M29629" s="160"/>
    </row>
    <row r="29630" spans="2:13" x14ac:dyDescent="0.25">
      <c r="B29630" s="151"/>
      <c r="M29630" s="160"/>
    </row>
    <row r="29631" spans="2:13" x14ac:dyDescent="0.25">
      <c r="B29631" s="151"/>
      <c r="M29631" s="160"/>
    </row>
    <row r="29632" spans="2:13" x14ac:dyDescent="0.25">
      <c r="B29632" s="151"/>
      <c r="M29632" s="160"/>
    </row>
    <row r="29633" spans="2:13" x14ac:dyDescent="0.25">
      <c r="B29633" s="151"/>
      <c r="M29633" s="160"/>
    </row>
    <row r="29634" spans="2:13" x14ac:dyDescent="0.25">
      <c r="B29634" s="151"/>
      <c r="M29634" s="160"/>
    </row>
    <row r="29635" spans="2:13" x14ac:dyDescent="0.25">
      <c r="B29635" s="151"/>
      <c r="M29635" s="160"/>
    </row>
    <row r="29636" spans="2:13" x14ac:dyDescent="0.25">
      <c r="B29636" s="151"/>
      <c r="M29636" s="160"/>
    </row>
    <row r="29637" spans="2:13" x14ac:dyDescent="0.25">
      <c r="B29637" s="151"/>
      <c r="M29637" s="160"/>
    </row>
    <row r="29638" spans="2:13" x14ac:dyDescent="0.25">
      <c r="B29638" s="151"/>
      <c r="M29638" s="160"/>
    </row>
    <row r="29639" spans="2:13" x14ac:dyDescent="0.25">
      <c r="B29639" s="151"/>
      <c r="M29639" s="160"/>
    </row>
    <row r="29640" spans="2:13" x14ac:dyDescent="0.25">
      <c r="B29640" s="151"/>
      <c r="M29640" s="160"/>
    </row>
    <row r="29641" spans="2:13" x14ac:dyDescent="0.25">
      <c r="B29641" s="151"/>
      <c r="M29641" s="160"/>
    </row>
    <row r="29642" spans="2:13" x14ac:dyDescent="0.25">
      <c r="B29642" s="151"/>
      <c r="M29642" s="160"/>
    </row>
    <row r="29643" spans="2:13" x14ac:dyDescent="0.25">
      <c r="B29643" s="151"/>
      <c r="M29643" s="160"/>
    </row>
    <row r="29644" spans="2:13" x14ac:dyDescent="0.25">
      <c r="B29644" s="151"/>
      <c r="M29644" s="160"/>
    </row>
    <row r="29645" spans="2:13" x14ac:dyDescent="0.25">
      <c r="B29645" s="151"/>
      <c r="M29645" s="160"/>
    </row>
    <row r="29646" spans="2:13" x14ac:dyDescent="0.25">
      <c r="B29646" s="151"/>
      <c r="M29646" s="160"/>
    </row>
    <row r="29647" spans="2:13" x14ac:dyDescent="0.25">
      <c r="B29647" s="151"/>
      <c r="M29647" s="160"/>
    </row>
    <row r="29648" spans="2:13" x14ac:dyDescent="0.25">
      <c r="B29648" s="151"/>
      <c r="M29648" s="160"/>
    </row>
    <row r="29649" spans="2:13" x14ac:dyDescent="0.25">
      <c r="B29649" s="151"/>
      <c r="M29649" s="160"/>
    </row>
    <row r="29650" spans="2:13" x14ac:dyDescent="0.25">
      <c r="B29650" s="151"/>
      <c r="M29650" s="160"/>
    </row>
    <row r="29651" spans="2:13" x14ac:dyDescent="0.25">
      <c r="B29651" s="151"/>
      <c r="M29651" s="160"/>
    </row>
    <row r="29652" spans="2:13" x14ac:dyDescent="0.25">
      <c r="B29652" s="151"/>
      <c r="M29652" s="160"/>
    </row>
    <row r="29653" spans="2:13" x14ac:dyDescent="0.25">
      <c r="B29653" s="151"/>
      <c r="M29653" s="160"/>
    </row>
    <row r="29654" spans="2:13" x14ac:dyDescent="0.25">
      <c r="B29654" s="151"/>
      <c r="M29654" s="160"/>
    </row>
    <row r="29655" spans="2:13" x14ac:dyDescent="0.25">
      <c r="B29655" s="151"/>
      <c r="M29655" s="160"/>
    </row>
    <row r="29656" spans="2:13" x14ac:dyDescent="0.25">
      <c r="B29656" s="151"/>
      <c r="M29656" s="160"/>
    </row>
    <row r="29657" spans="2:13" x14ac:dyDescent="0.25">
      <c r="B29657" s="151"/>
      <c r="M29657" s="160"/>
    </row>
    <row r="29658" spans="2:13" x14ac:dyDescent="0.25">
      <c r="B29658" s="151"/>
      <c r="M29658" s="160"/>
    </row>
    <row r="29659" spans="2:13" x14ac:dyDescent="0.25">
      <c r="B29659" s="151"/>
      <c r="M29659" s="160"/>
    </row>
    <row r="29660" spans="2:13" x14ac:dyDescent="0.25">
      <c r="B29660" s="151"/>
      <c r="M29660" s="160"/>
    </row>
    <row r="29661" spans="2:13" x14ac:dyDescent="0.25">
      <c r="B29661" s="151"/>
      <c r="M29661" s="160"/>
    </row>
    <row r="29662" spans="2:13" x14ac:dyDescent="0.25">
      <c r="B29662" s="151"/>
      <c r="M29662" s="160"/>
    </row>
    <row r="29663" spans="2:13" x14ac:dyDescent="0.25">
      <c r="B29663" s="151"/>
      <c r="M29663" s="160"/>
    </row>
    <row r="29664" spans="2:13" x14ac:dyDescent="0.25">
      <c r="B29664" s="151"/>
      <c r="M29664" s="160"/>
    </row>
    <row r="29665" spans="2:13" x14ac:dyDescent="0.25">
      <c r="B29665" s="151"/>
      <c r="M29665" s="160"/>
    </row>
    <row r="29666" spans="2:13" x14ac:dyDescent="0.25">
      <c r="B29666" s="151"/>
      <c r="M29666" s="160"/>
    </row>
    <row r="29667" spans="2:13" x14ac:dyDescent="0.25">
      <c r="B29667" s="151"/>
      <c r="M29667" s="160"/>
    </row>
    <row r="29668" spans="2:13" x14ac:dyDescent="0.25">
      <c r="B29668" s="151"/>
      <c r="M29668" s="160"/>
    </row>
    <row r="29669" spans="2:13" x14ac:dyDescent="0.25">
      <c r="B29669" s="151"/>
      <c r="M29669" s="160"/>
    </row>
    <row r="29670" spans="2:13" x14ac:dyDescent="0.25">
      <c r="B29670" s="151"/>
      <c r="M29670" s="160"/>
    </row>
    <row r="29671" spans="2:13" x14ac:dyDescent="0.25">
      <c r="B29671" s="151"/>
      <c r="M29671" s="160"/>
    </row>
    <row r="29672" spans="2:13" x14ac:dyDescent="0.25">
      <c r="B29672" s="151"/>
      <c r="M29672" s="160"/>
    </row>
    <row r="29673" spans="2:13" x14ac:dyDescent="0.25">
      <c r="B29673" s="151"/>
      <c r="M29673" s="160"/>
    </row>
    <row r="29674" spans="2:13" x14ac:dyDescent="0.25">
      <c r="B29674" s="151"/>
      <c r="M29674" s="160"/>
    </row>
    <row r="29675" spans="2:13" x14ac:dyDescent="0.25">
      <c r="B29675" s="151"/>
      <c r="M29675" s="160"/>
    </row>
    <row r="29676" spans="2:13" x14ac:dyDescent="0.25">
      <c r="B29676" s="151"/>
      <c r="M29676" s="160"/>
    </row>
    <row r="29677" spans="2:13" x14ac:dyDescent="0.25">
      <c r="B29677" s="151"/>
      <c r="M29677" s="160"/>
    </row>
    <row r="29678" spans="2:13" x14ac:dyDescent="0.25">
      <c r="B29678" s="151"/>
      <c r="M29678" s="160"/>
    </row>
    <row r="29679" spans="2:13" x14ac:dyDescent="0.25">
      <c r="B29679" s="151"/>
      <c r="M29679" s="160"/>
    </row>
    <row r="29680" spans="2:13" x14ac:dyDescent="0.25">
      <c r="B29680" s="151"/>
      <c r="M29680" s="160"/>
    </row>
    <row r="29681" spans="2:13" x14ac:dyDescent="0.25">
      <c r="B29681" s="151"/>
      <c r="M29681" s="160"/>
    </row>
    <row r="29682" spans="2:13" x14ac:dyDescent="0.25">
      <c r="B29682" s="151"/>
      <c r="M29682" s="160"/>
    </row>
    <row r="29683" spans="2:13" x14ac:dyDescent="0.25">
      <c r="B29683" s="151"/>
      <c r="M29683" s="160"/>
    </row>
    <row r="29684" spans="2:13" x14ac:dyDescent="0.25">
      <c r="B29684" s="151"/>
      <c r="M29684" s="160"/>
    </row>
    <row r="29685" spans="2:13" x14ac:dyDescent="0.25">
      <c r="B29685" s="151"/>
      <c r="M29685" s="160"/>
    </row>
    <row r="29686" spans="2:13" x14ac:dyDescent="0.25">
      <c r="B29686" s="151"/>
      <c r="M29686" s="160"/>
    </row>
    <row r="29687" spans="2:13" x14ac:dyDescent="0.25">
      <c r="B29687" s="151"/>
      <c r="M29687" s="160"/>
    </row>
    <row r="29688" spans="2:13" x14ac:dyDescent="0.25">
      <c r="B29688" s="151"/>
      <c r="M29688" s="160"/>
    </row>
    <row r="29689" spans="2:13" x14ac:dyDescent="0.25">
      <c r="B29689" s="151"/>
      <c r="M29689" s="160"/>
    </row>
    <row r="29690" spans="2:13" x14ac:dyDescent="0.25">
      <c r="B29690" s="151"/>
      <c r="M29690" s="160"/>
    </row>
    <row r="29691" spans="2:13" x14ac:dyDescent="0.25">
      <c r="B29691" s="151"/>
      <c r="M29691" s="160"/>
    </row>
    <row r="29692" spans="2:13" x14ac:dyDescent="0.25">
      <c r="B29692" s="151"/>
      <c r="M29692" s="160"/>
    </row>
    <row r="29693" spans="2:13" x14ac:dyDescent="0.25">
      <c r="B29693" s="151"/>
      <c r="M29693" s="160"/>
    </row>
    <row r="29694" spans="2:13" x14ac:dyDescent="0.25">
      <c r="B29694" s="151"/>
      <c r="M29694" s="160"/>
    </row>
    <row r="29695" spans="2:13" x14ac:dyDescent="0.25">
      <c r="B29695" s="151"/>
      <c r="M29695" s="160"/>
    </row>
    <row r="29696" spans="2:13" x14ac:dyDescent="0.25">
      <c r="B29696" s="151"/>
      <c r="M29696" s="160"/>
    </row>
    <row r="29697" spans="2:13" x14ac:dyDescent="0.25">
      <c r="B29697" s="151"/>
      <c r="M29697" s="160"/>
    </row>
    <row r="29698" spans="2:13" x14ac:dyDescent="0.25">
      <c r="B29698" s="151"/>
      <c r="M29698" s="160"/>
    </row>
    <row r="29699" spans="2:13" x14ac:dyDescent="0.25">
      <c r="B29699" s="151"/>
      <c r="M29699" s="160"/>
    </row>
    <row r="29700" spans="2:13" x14ac:dyDescent="0.25">
      <c r="B29700" s="151"/>
      <c r="M29700" s="160"/>
    </row>
    <row r="29701" spans="2:13" x14ac:dyDescent="0.25">
      <c r="B29701" s="151"/>
      <c r="M29701" s="160"/>
    </row>
    <row r="29702" spans="2:13" x14ac:dyDescent="0.25">
      <c r="B29702" s="151"/>
      <c r="M29702" s="160"/>
    </row>
    <row r="29703" spans="2:13" x14ac:dyDescent="0.25">
      <c r="B29703" s="151"/>
      <c r="M29703" s="160"/>
    </row>
    <row r="29704" spans="2:13" x14ac:dyDescent="0.25">
      <c r="B29704" s="151"/>
      <c r="M29704" s="160"/>
    </row>
    <row r="29705" spans="2:13" x14ac:dyDescent="0.25">
      <c r="B29705" s="151"/>
      <c r="M29705" s="160"/>
    </row>
    <row r="29706" spans="2:13" x14ac:dyDescent="0.25">
      <c r="B29706" s="151"/>
      <c r="M29706" s="160"/>
    </row>
    <row r="29707" spans="2:13" x14ac:dyDescent="0.25">
      <c r="B29707" s="151"/>
      <c r="M29707" s="160"/>
    </row>
    <row r="29708" spans="2:13" x14ac:dyDescent="0.25">
      <c r="B29708" s="151"/>
      <c r="M29708" s="160"/>
    </row>
    <row r="29709" spans="2:13" x14ac:dyDescent="0.25">
      <c r="B29709" s="151"/>
      <c r="M29709" s="160"/>
    </row>
    <row r="29710" spans="2:13" x14ac:dyDescent="0.25">
      <c r="B29710" s="151"/>
      <c r="M29710" s="160"/>
    </row>
    <row r="29711" spans="2:13" x14ac:dyDescent="0.25">
      <c r="B29711" s="151"/>
      <c r="M29711" s="160"/>
    </row>
    <row r="29712" spans="2:13" x14ac:dyDescent="0.25">
      <c r="B29712" s="151"/>
      <c r="M29712" s="160"/>
    </row>
    <row r="29713" spans="2:13" x14ac:dyDescent="0.25">
      <c r="B29713" s="151"/>
      <c r="M29713" s="160"/>
    </row>
    <row r="29714" spans="2:13" x14ac:dyDescent="0.25">
      <c r="B29714" s="151"/>
      <c r="M29714" s="160"/>
    </row>
    <row r="29715" spans="2:13" x14ac:dyDescent="0.25">
      <c r="B29715" s="151"/>
      <c r="M29715" s="160"/>
    </row>
    <row r="29716" spans="2:13" x14ac:dyDescent="0.25">
      <c r="B29716" s="151"/>
      <c r="M29716" s="160"/>
    </row>
    <row r="29717" spans="2:13" x14ac:dyDescent="0.25">
      <c r="B29717" s="151"/>
      <c r="M29717" s="160"/>
    </row>
    <row r="29718" spans="2:13" x14ac:dyDescent="0.25">
      <c r="B29718" s="151"/>
      <c r="M29718" s="160"/>
    </row>
    <row r="29719" spans="2:13" x14ac:dyDescent="0.25">
      <c r="B29719" s="151"/>
      <c r="M29719" s="160"/>
    </row>
    <row r="29720" spans="2:13" x14ac:dyDescent="0.25">
      <c r="B29720" s="151"/>
      <c r="M29720" s="160"/>
    </row>
    <row r="29721" spans="2:13" x14ac:dyDescent="0.25">
      <c r="B29721" s="151"/>
      <c r="M29721" s="160"/>
    </row>
    <row r="29722" spans="2:13" x14ac:dyDescent="0.25">
      <c r="B29722" s="151"/>
      <c r="M29722" s="160"/>
    </row>
    <row r="29723" spans="2:13" x14ac:dyDescent="0.25">
      <c r="B29723" s="151"/>
      <c r="M29723" s="160"/>
    </row>
    <row r="29724" spans="2:13" x14ac:dyDescent="0.25">
      <c r="B29724" s="151"/>
      <c r="M29724" s="160"/>
    </row>
    <row r="29725" spans="2:13" x14ac:dyDescent="0.25">
      <c r="B29725" s="151"/>
      <c r="M29725" s="160"/>
    </row>
    <row r="29726" spans="2:13" x14ac:dyDescent="0.25">
      <c r="B29726" s="151"/>
      <c r="M29726" s="160"/>
    </row>
    <row r="29727" spans="2:13" x14ac:dyDescent="0.25">
      <c r="B29727" s="151"/>
      <c r="M29727" s="160"/>
    </row>
    <row r="29728" spans="2:13" x14ac:dyDescent="0.25">
      <c r="B29728" s="151"/>
      <c r="M29728" s="160"/>
    </row>
    <row r="29729" spans="2:13" x14ac:dyDescent="0.25">
      <c r="B29729" s="151"/>
      <c r="M29729" s="160"/>
    </row>
    <row r="29730" spans="2:13" x14ac:dyDescent="0.25">
      <c r="B29730" s="151"/>
      <c r="M29730" s="160"/>
    </row>
    <row r="29731" spans="2:13" x14ac:dyDescent="0.25">
      <c r="B29731" s="151"/>
      <c r="M29731" s="160"/>
    </row>
    <row r="29732" spans="2:13" x14ac:dyDescent="0.25">
      <c r="B29732" s="151"/>
      <c r="M29732" s="160"/>
    </row>
    <row r="29733" spans="2:13" x14ac:dyDescent="0.25">
      <c r="B29733" s="151"/>
      <c r="M29733" s="160"/>
    </row>
    <row r="29734" spans="2:13" x14ac:dyDescent="0.25">
      <c r="B29734" s="151"/>
      <c r="M29734" s="160"/>
    </row>
    <row r="29735" spans="2:13" x14ac:dyDescent="0.25">
      <c r="B29735" s="151"/>
      <c r="M29735" s="160"/>
    </row>
    <row r="29736" spans="2:13" x14ac:dyDescent="0.25">
      <c r="B29736" s="151"/>
      <c r="M29736" s="160"/>
    </row>
    <row r="29737" spans="2:13" x14ac:dyDescent="0.25">
      <c r="B29737" s="151"/>
      <c r="M29737" s="160"/>
    </row>
    <row r="29738" spans="2:13" x14ac:dyDescent="0.25">
      <c r="B29738" s="151"/>
      <c r="M29738" s="160"/>
    </row>
    <row r="29739" spans="2:13" x14ac:dyDescent="0.25">
      <c r="B29739" s="151"/>
      <c r="M29739" s="160"/>
    </row>
    <row r="29740" spans="2:13" x14ac:dyDescent="0.25">
      <c r="B29740" s="151"/>
      <c r="M29740" s="160"/>
    </row>
    <row r="29741" spans="2:13" x14ac:dyDescent="0.25">
      <c r="B29741" s="151"/>
      <c r="M29741" s="160"/>
    </row>
    <row r="29742" spans="2:13" x14ac:dyDescent="0.25">
      <c r="B29742" s="151"/>
      <c r="M29742" s="160"/>
    </row>
    <row r="29743" spans="2:13" x14ac:dyDescent="0.25">
      <c r="B29743" s="151"/>
      <c r="M29743" s="160"/>
    </row>
    <row r="29744" spans="2:13" x14ac:dyDescent="0.25">
      <c r="B29744" s="151"/>
      <c r="M29744" s="160"/>
    </row>
    <row r="29745" spans="2:13" x14ac:dyDescent="0.25">
      <c r="B29745" s="151"/>
      <c r="M29745" s="160"/>
    </row>
    <row r="29746" spans="2:13" x14ac:dyDescent="0.25">
      <c r="B29746" s="151"/>
      <c r="M29746" s="160"/>
    </row>
    <row r="29747" spans="2:13" x14ac:dyDescent="0.25">
      <c r="B29747" s="151"/>
      <c r="M29747" s="160"/>
    </row>
    <row r="29748" spans="2:13" x14ac:dyDescent="0.25">
      <c r="B29748" s="151"/>
      <c r="M29748" s="160"/>
    </row>
    <row r="29749" spans="2:13" x14ac:dyDescent="0.25">
      <c r="B29749" s="151"/>
      <c r="M29749" s="160"/>
    </row>
    <row r="29750" spans="2:13" x14ac:dyDescent="0.25">
      <c r="B29750" s="151"/>
      <c r="M29750" s="160"/>
    </row>
    <row r="29751" spans="2:13" x14ac:dyDescent="0.25">
      <c r="B29751" s="151"/>
      <c r="M29751" s="160"/>
    </row>
    <row r="29752" spans="2:13" x14ac:dyDescent="0.25">
      <c r="B29752" s="151"/>
      <c r="M29752" s="160"/>
    </row>
    <row r="29753" spans="2:13" x14ac:dyDescent="0.25">
      <c r="B29753" s="151"/>
      <c r="M29753" s="160"/>
    </row>
    <row r="29754" spans="2:13" x14ac:dyDescent="0.25">
      <c r="B29754" s="151"/>
      <c r="M29754" s="160"/>
    </row>
    <row r="29755" spans="2:13" x14ac:dyDescent="0.25">
      <c r="B29755" s="151"/>
      <c r="M29755" s="160"/>
    </row>
    <row r="29756" spans="2:13" x14ac:dyDescent="0.25">
      <c r="B29756" s="151"/>
      <c r="M29756" s="160"/>
    </row>
    <row r="29757" spans="2:13" x14ac:dyDescent="0.25">
      <c r="B29757" s="151"/>
      <c r="M29757" s="160"/>
    </row>
    <row r="29758" spans="2:13" x14ac:dyDescent="0.25">
      <c r="B29758" s="151"/>
      <c r="M29758" s="160"/>
    </row>
    <row r="29759" spans="2:13" x14ac:dyDescent="0.25">
      <c r="B29759" s="151"/>
      <c r="M29759" s="160"/>
    </row>
    <row r="29760" spans="2:13" x14ac:dyDescent="0.25">
      <c r="B29760" s="151"/>
      <c r="M29760" s="160"/>
    </row>
    <row r="29761" spans="2:13" x14ac:dyDescent="0.25">
      <c r="B29761" s="151"/>
      <c r="M29761" s="160"/>
    </row>
    <row r="29762" spans="2:13" x14ac:dyDescent="0.25">
      <c r="B29762" s="151"/>
      <c r="M29762" s="160"/>
    </row>
    <row r="29763" spans="2:13" x14ac:dyDescent="0.25">
      <c r="B29763" s="151"/>
      <c r="M29763" s="160"/>
    </row>
    <row r="29764" spans="2:13" x14ac:dyDescent="0.25">
      <c r="B29764" s="151"/>
      <c r="M29764" s="160"/>
    </row>
    <row r="29765" spans="2:13" x14ac:dyDescent="0.25">
      <c r="B29765" s="151"/>
      <c r="M29765" s="160"/>
    </row>
    <row r="29766" spans="2:13" x14ac:dyDescent="0.25">
      <c r="B29766" s="151"/>
      <c r="M29766" s="160"/>
    </row>
    <row r="29767" spans="2:13" x14ac:dyDescent="0.25">
      <c r="B29767" s="151"/>
      <c r="M29767" s="160"/>
    </row>
    <row r="29768" spans="2:13" x14ac:dyDescent="0.25">
      <c r="B29768" s="151"/>
      <c r="M29768" s="160"/>
    </row>
    <row r="29769" spans="2:13" x14ac:dyDescent="0.25">
      <c r="B29769" s="151"/>
      <c r="M29769" s="160"/>
    </row>
    <row r="29770" spans="2:13" x14ac:dyDescent="0.25">
      <c r="B29770" s="151"/>
      <c r="M29770" s="160"/>
    </row>
    <row r="29771" spans="2:13" x14ac:dyDescent="0.25">
      <c r="B29771" s="151"/>
      <c r="M29771" s="160"/>
    </row>
    <row r="29772" spans="2:13" x14ac:dyDescent="0.25">
      <c r="B29772" s="151"/>
      <c r="M29772" s="160"/>
    </row>
    <row r="29773" spans="2:13" x14ac:dyDescent="0.25">
      <c r="B29773" s="151"/>
      <c r="M29773" s="160"/>
    </row>
    <row r="29774" spans="2:13" x14ac:dyDescent="0.25">
      <c r="B29774" s="151"/>
      <c r="M29774" s="160"/>
    </row>
    <row r="29775" spans="2:13" x14ac:dyDescent="0.25">
      <c r="B29775" s="151"/>
      <c r="M29775" s="160"/>
    </row>
    <row r="29776" spans="2:13" x14ac:dyDescent="0.25">
      <c r="B29776" s="151"/>
      <c r="M29776" s="160"/>
    </row>
    <row r="29777" spans="2:13" x14ac:dyDescent="0.25">
      <c r="B29777" s="151"/>
      <c r="M29777" s="160"/>
    </row>
    <row r="29778" spans="2:13" x14ac:dyDescent="0.25">
      <c r="B29778" s="151"/>
      <c r="M29778" s="160"/>
    </row>
    <row r="29779" spans="2:13" x14ac:dyDescent="0.25">
      <c r="B29779" s="151"/>
      <c r="M29779" s="160"/>
    </row>
    <row r="29780" spans="2:13" x14ac:dyDescent="0.25">
      <c r="B29780" s="151"/>
      <c r="M29780" s="160"/>
    </row>
    <row r="29781" spans="2:13" x14ac:dyDescent="0.25">
      <c r="B29781" s="151"/>
      <c r="M29781" s="160"/>
    </row>
    <row r="29782" spans="2:13" x14ac:dyDescent="0.25">
      <c r="B29782" s="151"/>
      <c r="M29782" s="160"/>
    </row>
    <row r="29783" spans="2:13" x14ac:dyDescent="0.25">
      <c r="B29783" s="151"/>
      <c r="M29783" s="160"/>
    </row>
    <row r="29784" spans="2:13" x14ac:dyDescent="0.25">
      <c r="B29784" s="151"/>
      <c r="M29784" s="160"/>
    </row>
    <row r="29785" spans="2:13" x14ac:dyDescent="0.25">
      <c r="B29785" s="151"/>
      <c r="M29785" s="160"/>
    </row>
    <row r="29786" spans="2:13" x14ac:dyDescent="0.25">
      <c r="B29786" s="151"/>
      <c r="M29786" s="160"/>
    </row>
    <row r="29787" spans="2:13" x14ac:dyDescent="0.25">
      <c r="B29787" s="151"/>
      <c r="M29787" s="160"/>
    </row>
    <row r="29788" spans="2:13" x14ac:dyDescent="0.25">
      <c r="B29788" s="151"/>
      <c r="M29788" s="160"/>
    </row>
    <row r="29789" spans="2:13" x14ac:dyDescent="0.25">
      <c r="B29789" s="151"/>
      <c r="M29789" s="160"/>
    </row>
    <row r="29790" spans="2:13" x14ac:dyDescent="0.25">
      <c r="B29790" s="151"/>
      <c r="M29790" s="160"/>
    </row>
    <row r="29791" spans="2:13" x14ac:dyDescent="0.25">
      <c r="B29791" s="151"/>
      <c r="M29791" s="160"/>
    </row>
    <row r="29792" spans="2:13" x14ac:dyDescent="0.25">
      <c r="B29792" s="151"/>
      <c r="M29792" s="160"/>
    </row>
    <row r="29793" spans="2:13" x14ac:dyDescent="0.25">
      <c r="B29793" s="151"/>
      <c r="M29793" s="160"/>
    </row>
    <row r="29794" spans="2:13" x14ac:dyDescent="0.25">
      <c r="B29794" s="151"/>
      <c r="M29794" s="160"/>
    </row>
    <row r="29795" spans="2:13" x14ac:dyDescent="0.25">
      <c r="B29795" s="151"/>
      <c r="M29795" s="160"/>
    </row>
    <row r="29796" spans="2:13" x14ac:dyDescent="0.25">
      <c r="B29796" s="151"/>
      <c r="M29796" s="160"/>
    </row>
    <row r="29797" spans="2:13" x14ac:dyDescent="0.25">
      <c r="B29797" s="151"/>
      <c r="M29797" s="160"/>
    </row>
    <row r="29798" spans="2:13" x14ac:dyDescent="0.25">
      <c r="B29798" s="151"/>
      <c r="M29798" s="160"/>
    </row>
    <row r="29799" spans="2:13" x14ac:dyDescent="0.25">
      <c r="B29799" s="151"/>
      <c r="M29799" s="160"/>
    </row>
    <row r="29800" spans="2:13" x14ac:dyDescent="0.25">
      <c r="B29800" s="151"/>
      <c r="M29800" s="160"/>
    </row>
    <row r="29801" spans="2:13" x14ac:dyDescent="0.25">
      <c r="B29801" s="151"/>
      <c r="M29801" s="160"/>
    </row>
    <row r="29802" spans="2:13" x14ac:dyDescent="0.25">
      <c r="B29802" s="151"/>
      <c r="M29802" s="160"/>
    </row>
    <row r="29803" spans="2:13" x14ac:dyDescent="0.25">
      <c r="B29803" s="151"/>
      <c r="M29803" s="160"/>
    </row>
    <row r="29804" spans="2:13" x14ac:dyDescent="0.25">
      <c r="B29804" s="151"/>
      <c r="M29804" s="160"/>
    </row>
    <row r="29805" spans="2:13" x14ac:dyDescent="0.25">
      <c r="B29805" s="151"/>
      <c r="M29805" s="160"/>
    </row>
    <row r="29806" spans="2:13" x14ac:dyDescent="0.25">
      <c r="B29806" s="151"/>
      <c r="M29806" s="160"/>
    </row>
    <row r="29807" spans="2:13" x14ac:dyDescent="0.25">
      <c r="B29807" s="151"/>
      <c r="M29807" s="160"/>
    </row>
    <row r="29808" spans="2:13" x14ac:dyDescent="0.25">
      <c r="B29808" s="151"/>
      <c r="M29808" s="160"/>
    </row>
    <row r="29809" spans="2:13" x14ac:dyDescent="0.25">
      <c r="B29809" s="151"/>
      <c r="M29809" s="160"/>
    </row>
    <row r="29810" spans="2:13" x14ac:dyDescent="0.25">
      <c r="B29810" s="151"/>
      <c r="M29810" s="160"/>
    </row>
    <row r="29811" spans="2:13" x14ac:dyDescent="0.25">
      <c r="B29811" s="151"/>
      <c r="M29811" s="160"/>
    </row>
    <row r="29812" spans="2:13" x14ac:dyDescent="0.25">
      <c r="B29812" s="151"/>
      <c r="M29812" s="160"/>
    </row>
    <row r="29813" spans="2:13" x14ac:dyDescent="0.25">
      <c r="B29813" s="151"/>
      <c r="M29813" s="160"/>
    </row>
    <row r="29814" spans="2:13" x14ac:dyDescent="0.25">
      <c r="B29814" s="151"/>
      <c r="M29814" s="160"/>
    </row>
    <row r="29815" spans="2:13" x14ac:dyDescent="0.25">
      <c r="B29815" s="151"/>
      <c r="M29815" s="160"/>
    </row>
    <row r="29816" spans="2:13" x14ac:dyDescent="0.25">
      <c r="B29816" s="151"/>
      <c r="M29816" s="160"/>
    </row>
    <row r="29817" spans="2:13" x14ac:dyDescent="0.25">
      <c r="B29817" s="151"/>
      <c r="M29817" s="160"/>
    </row>
    <row r="29818" spans="2:13" x14ac:dyDescent="0.25">
      <c r="B29818" s="151"/>
      <c r="M29818" s="160"/>
    </row>
    <row r="29819" spans="2:13" x14ac:dyDescent="0.25">
      <c r="B29819" s="151"/>
      <c r="M29819" s="160"/>
    </row>
    <row r="29820" spans="2:13" x14ac:dyDescent="0.25">
      <c r="B29820" s="151"/>
      <c r="M29820" s="160"/>
    </row>
    <row r="29821" spans="2:13" x14ac:dyDescent="0.25">
      <c r="B29821" s="151"/>
      <c r="M29821" s="160"/>
    </row>
    <row r="29822" spans="2:13" x14ac:dyDescent="0.25">
      <c r="B29822" s="151"/>
      <c r="M29822" s="160"/>
    </row>
    <row r="29823" spans="2:13" x14ac:dyDescent="0.25">
      <c r="B29823" s="151"/>
      <c r="M29823" s="160"/>
    </row>
    <row r="29824" spans="2:13" x14ac:dyDescent="0.25">
      <c r="B29824" s="151"/>
      <c r="M29824" s="160"/>
    </row>
    <row r="29825" spans="2:13" x14ac:dyDescent="0.25">
      <c r="B29825" s="151"/>
      <c r="M29825" s="160"/>
    </row>
    <row r="29826" spans="2:13" x14ac:dyDescent="0.25">
      <c r="B29826" s="151"/>
      <c r="M29826" s="160"/>
    </row>
    <row r="29827" spans="2:13" x14ac:dyDescent="0.25">
      <c r="B29827" s="151"/>
      <c r="M29827" s="160"/>
    </row>
    <row r="29828" spans="2:13" x14ac:dyDescent="0.25">
      <c r="B29828" s="151"/>
      <c r="M29828" s="160"/>
    </row>
    <row r="29829" spans="2:13" x14ac:dyDescent="0.25">
      <c r="B29829" s="151"/>
      <c r="M29829" s="160"/>
    </row>
    <row r="29830" spans="2:13" x14ac:dyDescent="0.25">
      <c r="B29830" s="151"/>
      <c r="M29830" s="160"/>
    </row>
    <row r="29831" spans="2:13" x14ac:dyDescent="0.25">
      <c r="B29831" s="151"/>
      <c r="M29831" s="160"/>
    </row>
    <row r="29832" spans="2:13" x14ac:dyDescent="0.25">
      <c r="B29832" s="151"/>
      <c r="M29832" s="160"/>
    </row>
    <row r="29833" spans="2:13" x14ac:dyDescent="0.25">
      <c r="B29833" s="151"/>
      <c r="M29833" s="160"/>
    </row>
    <row r="29834" spans="2:13" x14ac:dyDescent="0.25">
      <c r="B29834" s="151"/>
      <c r="M29834" s="160"/>
    </row>
    <row r="29835" spans="2:13" x14ac:dyDescent="0.25">
      <c r="B29835" s="151"/>
      <c r="M29835" s="160"/>
    </row>
    <row r="29836" spans="2:13" x14ac:dyDescent="0.25">
      <c r="B29836" s="151"/>
      <c r="M29836" s="160"/>
    </row>
    <row r="29837" spans="2:13" x14ac:dyDescent="0.25">
      <c r="B29837" s="151"/>
      <c r="M29837" s="160"/>
    </row>
    <row r="29838" spans="2:13" x14ac:dyDescent="0.25">
      <c r="B29838" s="151"/>
      <c r="M29838" s="160"/>
    </row>
    <row r="29839" spans="2:13" x14ac:dyDescent="0.25">
      <c r="B29839" s="151"/>
      <c r="M29839" s="160"/>
    </row>
    <row r="29840" spans="2:13" x14ac:dyDescent="0.25">
      <c r="B29840" s="151"/>
      <c r="M29840" s="160"/>
    </row>
    <row r="29841" spans="2:13" x14ac:dyDescent="0.25">
      <c r="B29841" s="151"/>
      <c r="M29841" s="160"/>
    </row>
    <row r="29842" spans="2:13" x14ac:dyDescent="0.25">
      <c r="B29842" s="151"/>
      <c r="M29842" s="160"/>
    </row>
    <row r="29843" spans="2:13" x14ac:dyDescent="0.25">
      <c r="B29843" s="151"/>
      <c r="M29843" s="160"/>
    </row>
    <row r="29844" spans="2:13" x14ac:dyDescent="0.25">
      <c r="B29844" s="151"/>
      <c r="M29844" s="160"/>
    </row>
    <row r="29845" spans="2:13" x14ac:dyDescent="0.25">
      <c r="B29845" s="151"/>
      <c r="M29845" s="160"/>
    </row>
    <row r="29846" spans="2:13" x14ac:dyDescent="0.25">
      <c r="B29846" s="151"/>
      <c r="M29846" s="160"/>
    </row>
    <row r="29847" spans="2:13" x14ac:dyDescent="0.25">
      <c r="B29847" s="151"/>
      <c r="M29847" s="160"/>
    </row>
    <row r="29848" spans="2:13" x14ac:dyDescent="0.25">
      <c r="B29848" s="151"/>
      <c r="M29848" s="160"/>
    </row>
    <row r="29849" spans="2:13" x14ac:dyDescent="0.25">
      <c r="B29849" s="151"/>
      <c r="M29849" s="160"/>
    </row>
    <row r="29850" spans="2:13" x14ac:dyDescent="0.25">
      <c r="B29850" s="151"/>
      <c r="M29850" s="160"/>
    </row>
    <row r="29851" spans="2:13" x14ac:dyDescent="0.25">
      <c r="B29851" s="151"/>
      <c r="M29851" s="160"/>
    </row>
    <row r="29852" spans="2:13" x14ac:dyDescent="0.25">
      <c r="B29852" s="151"/>
      <c r="M29852" s="160"/>
    </row>
    <row r="29853" spans="2:13" x14ac:dyDescent="0.25">
      <c r="B29853" s="151"/>
      <c r="M29853" s="160"/>
    </row>
    <row r="29854" spans="2:13" x14ac:dyDescent="0.25">
      <c r="B29854" s="151"/>
      <c r="M29854" s="160"/>
    </row>
    <row r="29855" spans="2:13" x14ac:dyDescent="0.25">
      <c r="B29855" s="151"/>
      <c r="M29855" s="160"/>
    </row>
    <row r="29856" spans="2:13" x14ac:dyDescent="0.25">
      <c r="B29856" s="151"/>
      <c r="M29856" s="160"/>
    </row>
    <row r="29857" spans="2:13" x14ac:dyDescent="0.25">
      <c r="B29857" s="151"/>
      <c r="M29857" s="160"/>
    </row>
    <row r="29858" spans="2:13" x14ac:dyDescent="0.25">
      <c r="B29858" s="151"/>
      <c r="M29858" s="160"/>
    </row>
    <row r="29859" spans="2:13" x14ac:dyDescent="0.25">
      <c r="B29859" s="151"/>
      <c r="M29859" s="160"/>
    </row>
    <row r="29860" spans="2:13" x14ac:dyDescent="0.25">
      <c r="B29860" s="151"/>
      <c r="M29860" s="160"/>
    </row>
    <row r="29861" spans="2:13" x14ac:dyDescent="0.25">
      <c r="B29861" s="151"/>
      <c r="M29861" s="160"/>
    </row>
    <row r="29862" spans="2:13" x14ac:dyDescent="0.25">
      <c r="B29862" s="151"/>
      <c r="M29862" s="160"/>
    </row>
    <row r="29863" spans="2:13" x14ac:dyDescent="0.25">
      <c r="B29863" s="151"/>
      <c r="M29863" s="160"/>
    </row>
    <row r="29864" spans="2:13" x14ac:dyDescent="0.25">
      <c r="B29864" s="151"/>
      <c r="M29864" s="160"/>
    </row>
    <row r="29865" spans="2:13" x14ac:dyDescent="0.25">
      <c r="B29865" s="151"/>
      <c r="M29865" s="160"/>
    </row>
    <row r="29866" spans="2:13" x14ac:dyDescent="0.25">
      <c r="B29866" s="151"/>
      <c r="M29866" s="160"/>
    </row>
    <row r="29867" spans="2:13" x14ac:dyDescent="0.25">
      <c r="B29867" s="151"/>
      <c r="M29867" s="160"/>
    </row>
    <row r="29868" spans="2:13" x14ac:dyDescent="0.25">
      <c r="B29868" s="151"/>
      <c r="M29868" s="160"/>
    </row>
    <row r="29869" spans="2:13" x14ac:dyDescent="0.25">
      <c r="B29869" s="151"/>
      <c r="M29869" s="160"/>
    </row>
    <row r="29870" spans="2:13" x14ac:dyDescent="0.25">
      <c r="B29870" s="151"/>
      <c r="M29870" s="160"/>
    </row>
    <row r="29871" spans="2:13" x14ac:dyDescent="0.25">
      <c r="B29871" s="151"/>
      <c r="M29871" s="160"/>
    </row>
    <row r="29872" spans="2:13" x14ac:dyDescent="0.25">
      <c r="B29872" s="151"/>
      <c r="M29872" s="160"/>
    </row>
    <row r="29873" spans="2:13" x14ac:dyDescent="0.25">
      <c r="B29873" s="151"/>
      <c r="M29873" s="160"/>
    </row>
    <row r="29874" spans="2:13" x14ac:dyDescent="0.25">
      <c r="B29874" s="151"/>
      <c r="M29874" s="160"/>
    </row>
    <row r="29875" spans="2:13" x14ac:dyDescent="0.25">
      <c r="B29875" s="151"/>
      <c r="M29875" s="160"/>
    </row>
    <row r="29876" spans="2:13" x14ac:dyDescent="0.25">
      <c r="B29876" s="151"/>
      <c r="M29876" s="160"/>
    </row>
    <row r="29877" spans="2:13" x14ac:dyDescent="0.25">
      <c r="B29877" s="151"/>
      <c r="M29877" s="160"/>
    </row>
    <row r="29878" spans="2:13" x14ac:dyDescent="0.25">
      <c r="B29878" s="151"/>
      <c r="M29878" s="160"/>
    </row>
    <row r="29879" spans="2:13" x14ac:dyDescent="0.25">
      <c r="B29879" s="151"/>
      <c r="M29879" s="160"/>
    </row>
    <row r="29880" spans="2:13" x14ac:dyDescent="0.25">
      <c r="B29880" s="151"/>
      <c r="M29880" s="160"/>
    </row>
    <row r="29881" spans="2:13" x14ac:dyDescent="0.25">
      <c r="B29881" s="151"/>
      <c r="M29881" s="160"/>
    </row>
    <row r="29882" spans="2:13" x14ac:dyDescent="0.25">
      <c r="B29882" s="151"/>
      <c r="M29882" s="160"/>
    </row>
    <row r="29883" spans="2:13" x14ac:dyDescent="0.25">
      <c r="B29883" s="151"/>
      <c r="M29883" s="160"/>
    </row>
    <row r="29884" spans="2:13" x14ac:dyDescent="0.25">
      <c r="B29884" s="151"/>
      <c r="M29884" s="160"/>
    </row>
    <row r="29885" spans="2:13" x14ac:dyDescent="0.25">
      <c r="B29885" s="151"/>
      <c r="M29885" s="160"/>
    </row>
    <row r="29886" spans="2:13" x14ac:dyDescent="0.25">
      <c r="B29886" s="151"/>
      <c r="M29886" s="160"/>
    </row>
    <row r="29887" spans="2:13" x14ac:dyDescent="0.25">
      <c r="B29887" s="151"/>
      <c r="M29887" s="160"/>
    </row>
    <row r="29888" spans="2:13" x14ac:dyDescent="0.25">
      <c r="B29888" s="151"/>
      <c r="M29888" s="160"/>
    </row>
    <row r="29889" spans="2:13" x14ac:dyDescent="0.25">
      <c r="B29889" s="151"/>
      <c r="M29889" s="160"/>
    </row>
    <row r="29890" spans="2:13" x14ac:dyDescent="0.25">
      <c r="B29890" s="151"/>
      <c r="M29890" s="160"/>
    </row>
    <row r="29891" spans="2:13" x14ac:dyDescent="0.25">
      <c r="B29891" s="151"/>
      <c r="M29891" s="160"/>
    </row>
    <row r="29892" spans="2:13" x14ac:dyDescent="0.25">
      <c r="B29892" s="151"/>
      <c r="M29892" s="160"/>
    </row>
    <row r="29893" spans="2:13" x14ac:dyDescent="0.25">
      <c r="B29893" s="151"/>
      <c r="M29893" s="160"/>
    </row>
    <row r="29894" spans="2:13" x14ac:dyDescent="0.25">
      <c r="B29894" s="151"/>
      <c r="M29894" s="160"/>
    </row>
    <row r="29895" spans="2:13" x14ac:dyDescent="0.25">
      <c r="B29895" s="151"/>
      <c r="M29895" s="160"/>
    </row>
    <row r="29896" spans="2:13" x14ac:dyDescent="0.25">
      <c r="B29896" s="151"/>
      <c r="M29896" s="160"/>
    </row>
    <row r="29897" spans="2:13" x14ac:dyDescent="0.25">
      <c r="B29897" s="151"/>
      <c r="M29897" s="160"/>
    </row>
    <row r="29898" spans="2:13" x14ac:dyDescent="0.25">
      <c r="B29898" s="151"/>
      <c r="M29898" s="160"/>
    </row>
    <row r="29899" spans="2:13" x14ac:dyDescent="0.25">
      <c r="B29899" s="151"/>
      <c r="M29899" s="160"/>
    </row>
    <row r="29900" spans="2:13" x14ac:dyDescent="0.25">
      <c r="B29900" s="151"/>
      <c r="M29900" s="160"/>
    </row>
    <row r="29901" spans="2:13" x14ac:dyDescent="0.25">
      <c r="B29901" s="151"/>
      <c r="M29901" s="160"/>
    </row>
    <row r="29902" spans="2:13" x14ac:dyDescent="0.25">
      <c r="B29902" s="151"/>
      <c r="M29902" s="160"/>
    </row>
    <row r="29903" spans="2:13" x14ac:dyDescent="0.25">
      <c r="B29903" s="151"/>
      <c r="M29903" s="160"/>
    </row>
    <row r="29904" spans="2:13" x14ac:dyDescent="0.25">
      <c r="B29904" s="151"/>
      <c r="M29904" s="160"/>
    </row>
    <row r="29905" spans="2:13" x14ac:dyDescent="0.25">
      <c r="B29905" s="151"/>
      <c r="M29905" s="160"/>
    </row>
    <row r="29906" spans="2:13" x14ac:dyDescent="0.25">
      <c r="B29906" s="151"/>
      <c r="M29906" s="160"/>
    </row>
    <row r="29907" spans="2:13" x14ac:dyDescent="0.25">
      <c r="B29907" s="151"/>
      <c r="M29907" s="160"/>
    </row>
    <row r="29908" spans="2:13" x14ac:dyDescent="0.25">
      <c r="B29908" s="151"/>
      <c r="M29908" s="160"/>
    </row>
    <row r="29909" spans="2:13" x14ac:dyDescent="0.25">
      <c r="B29909" s="151"/>
      <c r="M29909" s="160"/>
    </row>
    <row r="29910" spans="2:13" x14ac:dyDescent="0.25">
      <c r="B29910" s="151"/>
      <c r="M29910" s="160"/>
    </row>
    <row r="29911" spans="2:13" x14ac:dyDescent="0.25">
      <c r="B29911" s="151"/>
      <c r="M29911" s="160"/>
    </row>
    <row r="29912" spans="2:13" x14ac:dyDescent="0.25">
      <c r="B29912" s="151"/>
      <c r="M29912" s="160"/>
    </row>
    <row r="29913" spans="2:13" x14ac:dyDescent="0.25">
      <c r="B29913" s="151"/>
      <c r="M29913" s="160"/>
    </row>
    <row r="29914" spans="2:13" x14ac:dyDescent="0.25">
      <c r="B29914" s="151"/>
      <c r="M29914" s="160"/>
    </row>
    <row r="29915" spans="2:13" x14ac:dyDescent="0.25">
      <c r="B29915" s="151"/>
      <c r="M29915" s="160"/>
    </row>
    <row r="29916" spans="2:13" x14ac:dyDescent="0.25">
      <c r="B29916" s="151"/>
      <c r="M29916" s="160"/>
    </row>
    <row r="29917" spans="2:13" x14ac:dyDescent="0.25">
      <c r="B29917" s="151"/>
      <c r="M29917" s="160"/>
    </row>
    <row r="29918" spans="2:13" x14ac:dyDescent="0.25">
      <c r="B29918" s="151"/>
      <c r="M29918" s="160"/>
    </row>
    <row r="29919" spans="2:13" x14ac:dyDescent="0.25">
      <c r="B29919" s="151"/>
      <c r="M29919" s="160"/>
    </row>
    <row r="29920" spans="2:13" x14ac:dyDescent="0.25">
      <c r="B29920" s="151"/>
      <c r="M29920" s="160"/>
    </row>
    <row r="29921" spans="2:13" x14ac:dyDescent="0.25">
      <c r="B29921" s="151"/>
      <c r="M29921" s="160"/>
    </row>
    <row r="29922" spans="2:13" x14ac:dyDescent="0.25">
      <c r="B29922" s="151"/>
      <c r="M29922" s="160"/>
    </row>
    <row r="29923" spans="2:13" x14ac:dyDescent="0.25">
      <c r="B29923" s="151"/>
      <c r="M29923" s="160"/>
    </row>
    <row r="29924" spans="2:13" x14ac:dyDescent="0.25">
      <c r="B29924" s="151"/>
      <c r="M29924" s="160"/>
    </row>
    <row r="29925" spans="2:13" x14ac:dyDescent="0.25">
      <c r="B29925" s="151"/>
      <c r="M29925" s="160"/>
    </row>
    <row r="29926" spans="2:13" x14ac:dyDescent="0.25">
      <c r="B29926" s="151"/>
      <c r="M29926" s="160"/>
    </row>
    <row r="29927" spans="2:13" x14ac:dyDescent="0.25">
      <c r="B29927" s="151"/>
      <c r="M29927" s="160"/>
    </row>
    <row r="29928" spans="2:13" x14ac:dyDescent="0.25">
      <c r="B29928" s="151"/>
      <c r="M29928" s="160"/>
    </row>
    <row r="29929" spans="2:13" x14ac:dyDescent="0.25">
      <c r="B29929" s="151"/>
      <c r="M29929" s="160"/>
    </row>
    <row r="29930" spans="2:13" x14ac:dyDescent="0.25">
      <c r="B29930" s="151"/>
      <c r="M29930" s="160"/>
    </row>
    <row r="29931" spans="2:13" x14ac:dyDescent="0.25">
      <c r="B29931" s="151"/>
      <c r="M29931" s="160"/>
    </row>
    <row r="29932" spans="2:13" x14ac:dyDescent="0.25">
      <c r="B29932" s="151"/>
      <c r="M29932" s="160"/>
    </row>
    <row r="29933" spans="2:13" x14ac:dyDescent="0.25">
      <c r="B29933" s="151"/>
      <c r="M29933" s="160"/>
    </row>
    <row r="29934" spans="2:13" x14ac:dyDescent="0.25">
      <c r="B29934" s="151"/>
      <c r="M29934" s="160"/>
    </row>
    <row r="29935" spans="2:13" x14ac:dyDescent="0.25">
      <c r="B29935" s="151"/>
      <c r="M29935" s="160"/>
    </row>
    <row r="29936" spans="2:13" x14ac:dyDescent="0.25">
      <c r="B29936" s="151"/>
      <c r="M29936" s="160"/>
    </row>
    <row r="29937" spans="2:13" x14ac:dyDescent="0.25">
      <c r="B29937" s="151"/>
      <c r="M29937" s="160"/>
    </row>
    <row r="29938" spans="2:13" x14ac:dyDescent="0.25">
      <c r="B29938" s="151"/>
      <c r="M29938" s="160"/>
    </row>
    <row r="29939" spans="2:13" x14ac:dyDescent="0.25">
      <c r="B29939" s="151"/>
      <c r="M29939" s="160"/>
    </row>
    <row r="29940" spans="2:13" x14ac:dyDescent="0.25">
      <c r="B29940" s="151"/>
      <c r="M29940" s="160"/>
    </row>
    <row r="29941" spans="2:13" x14ac:dyDescent="0.25">
      <c r="B29941" s="151"/>
      <c r="M29941" s="160"/>
    </row>
    <row r="29942" spans="2:13" x14ac:dyDescent="0.25">
      <c r="B29942" s="151"/>
      <c r="M29942" s="160"/>
    </row>
    <row r="29943" spans="2:13" x14ac:dyDescent="0.25">
      <c r="B29943" s="151"/>
      <c r="M29943" s="160"/>
    </row>
    <row r="29944" spans="2:13" x14ac:dyDescent="0.25">
      <c r="B29944" s="151"/>
      <c r="M29944" s="160"/>
    </row>
    <row r="29945" spans="2:13" x14ac:dyDescent="0.25">
      <c r="B29945" s="151"/>
      <c r="M29945" s="160"/>
    </row>
    <row r="29946" spans="2:13" x14ac:dyDescent="0.25">
      <c r="B29946" s="151"/>
      <c r="M29946" s="160"/>
    </row>
    <row r="29947" spans="2:13" x14ac:dyDescent="0.25">
      <c r="B29947" s="151"/>
      <c r="M29947" s="160"/>
    </row>
    <row r="29948" spans="2:13" x14ac:dyDescent="0.25">
      <c r="B29948" s="151"/>
      <c r="M29948" s="160"/>
    </row>
    <row r="29949" spans="2:13" x14ac:dyDescent="0.25">
      <c r="B29949" s="151"/>
      <c r="M29949" s="160"/>
    </row>
    <row r="29950" spans="2:13" x14ac:dyDescent="0.25">
      <c r="B29950" s="151"/>
      <c r="M29950" s="160"/>
    </row>
    <row r="29951" spans="2:13" x14ac:dyDescent="0.25">
      <c r="B29951" s="151"/>
      <c r="M29951" s="160"/>
    </row>
    <row r="29952" spans="2:13" x14ac:dyDescent="0.25">
      <c r="B29952" s="151"/>
      <c r="M29952" s="160"/>
    </row>
    <row r="29953" spans="2:13" x14ac:dyDescent="0.25">
      <c r="B29953" s="151"/>
      <c r="M29953" s="160"/>
    </row>
    <row r="29954" spans="2:13" x14ac:dyDescent="0.25">
      <c r="B29954" s="151"/>
      <c r="M29954" s="160"/>
    </row>
    <row r="29955" spans="2:13" x14ac:dyDescent="0.25">
      <c r="B29955" s="151"/>
      <c r="M29955" s="160"/>
    </row>
    <row r="29956" spans="2:13" x14ac:dyDescent="0.25">
      <c r="B29956" s="151"/>
      <c r="M29956" s="160"/>
    </row>
    <row r="29957" spans="2:13" x14ac:dyDescent="0.25">
      <c r="B29957" s="151"/>
      <c r="M29957" s="160"/>
    </row>
    <row r="29958" spans="2:13" x14ac:dyDescent="0.25">
      <c r="B29958" s="151"/>
      <c r="M29958" s="160"/>
    </row>
    <row r="29959" spans="2:13" x14ac:dyDescent="0.25">
      <c r="B29959" s="151"/>
      <c r="M29959" s="160"/>
    </row>
    <row r="29960" spans="2:13" x14ac:dyDescent="0.25">
      <c r="B29960" s="151"/>
      <c r="M29960" s="160"/>
    </row>
    <row r="29961" spans="2:13" x14ac:dyDescent="0.25">
      <c r="B29961" s="151"/>
      <c r="M29961" s="160"/>
    </row>
    <row r="29962" spans="2:13" x14ac:dyDescent="0.25">
      <c r="B29962" s="151"/>
      <c r="M29962" s="160"/>
    </row>
    <row r="29963" spans="2:13" x14ac:dyDescent="0.25">
      <c r="B29963" s="151"/>
      <c r="M29963" s="160"/>
    </row>
    <row r="29964" spans="2:13" x14ac:dyDescent="0.25">
      <c r="B29964" s="151"/>
      <c r="M29964" s="160"/>
    </row>
    <row r="29965" spans="2:13" x14ac:dyDescent="0.25">
      <c r="B29965" s="151"/>
      <c r="M29965" s="160"/>
    </row>
    <row r="29966" spans="2:13" x14ac:dyDescent="0.25">
      <c r="B29966" s="151"/>
      <c r="M29966" s="160"/>
    </row>
    <row r="29967" spans="2:13" x14ac:dyDescent="0.25">
      <c r="B29967" s="151"/>
      <c r="M29967" s="160"/>
    </row>
    <row r="29968" spans="2:13" x14ac:dyDescent="0.25">
      <c r="B29968" s="151"/>
      <c r="M29968" s="160"/>
    </row>
    <row r="29969" spans="2:13" x14ac:dyDescent="0.25">
      <c r="B29969" s="151"/>
      <c r="M29969" s="160"/>
    </row>
    <row r="29970" spans="2:13" x14ac:dyDescent="0.25">
      <c r="B29970" s="151"/>
      <c r="M29970" s="160"/>
    </row>
    <row r="29971" spans="2:13" x14ac:dyDescent="0.25">
      <c r="B29971" s="151"/>
      <c r="M29971" s="160"/>
    </row>
    <row r="29972" spans="2:13" x14ac:dyDescent="0.25">
      <c r="B29972" s="151"/>
      <c r="M29972" s="160"/>
    </row>
    <row r="29973" spans="2:13" x14ac:dyDescent="0.25">
      <c r="B29973" s="151"/>
      <c r="M29973" s="160"/>
    </row>
    <row r="29974" spans="2:13" x14ac:dyDescent="0.25">
      <c r="B29974" s="151"/>
      <c r="M29974" s="160"/>
    </row>
    <row r="29975" spans="2:13" x14ac:dyDescent="0.25">
      <c r="B29975" s="151"/>
      <c r="M29975" s="160"/>
    </row>
    <row r="29976" spans="2:13" x14ac:dyDescent="0.25">
      <c r="B29976" s="151"/>
      <c r="M29976" s="160"/>
    </row>
    <row r="29977" spans="2:13" x14ac:dyDescent="0.25">
      <c r="B29977" s="151"/>
      <c r="M29977" s="160"/>
    </row>
    <row r="29978" spans="2:13" x14ac:dyDescent="0.25">
      <c r="B29978" s="151"/>
      <c r="M29978" s="160"/>
    </row>
    <row r="29979" spans="2:13" x14ac:dyDescent="0.25">
      <c r="B29979" s="151"/>
      <c r="M29979" s="160"/>
    </row>
    <row r="29980" spans="2:13" x14ac:dyDescent="0.25">
      <c r="B29980" s="151"/>
      <c r="M29980" s="160"/>
    </row>
    <row r="29981" spans="2:13" x14ac:dyDescent="0.25">
      <c r="B29981" s="151"/>
      <c r="M29981" s="160"/>
    </row>
    <row r="29982" spans="2:13" x14ac:dyDescent="0.25">
      <c r="B29982" s="151"/>
      <c r="M29982" s="160"/>
    </row>
    <row r="29983" spans="2:13" x14ac:dyDescent="0.25">
      <c r="B29983" s="151"/>
      <c r="M29983" s="160"/>
    </row>
    <row r="29984" spans="2:13" x14ac:dyDescent="0.25">
      <c r="B29984" s="151"/>
      <c r="M29984" s="160"/>
    </row>
    <row r="29985" spans="2:13" x14ac:dyDescent="0.25">
      <c r="B29985" s="151"/>
      <c r="M29985" s="160"/>
    </row>
    <row r="29986" spans="2:13" x14ac:dyDescent="0.25">
      <c r="B29986" s="151"/>
      <c r="M29986" s="160"/>
    </row>
    <row r="29987" spans="2:13" x14ac:dyDescent="0.25">
      <c r="B29987" s="151"/>
      <c r="M29987" s="160"/>
    </row>
    <row r="29988" spans="2:13" x14ac:dyDescent="0.25">
      <c r="B29988" s="151"/>
      <c r="M29988" s="160"/>
    </row>
    <row r="29989" spans="2:13" x14ac:dyDescent="0.25">
      <c r="B29989" s="151"/>
      <c r="M29989" s="160"/>
    </row>
    <row r="29990" spans="2:13" x14ac:dyDescent="0.25">
      <c r="B29990" s="151"/>
      <c r="M29990" s="160"/>
    </row>
    <row r="29991" spans="2:13" x14ac:dyDescent="0.25">
      <c r="B29991" s="151"/>
      <c r="M29991" s="160"/>
    </row>
    <row r="29992" spans="2:13" x14ac:dyDescent="0.25">
      <c r="B29992" s="151"/>
      <c r="M29992" s="160"/>
    </row>
    <row r="29993" spans="2:13" x14ac:dyDescent="0.25">
      <c r="B29993" s="151"/>
      <c r="M29993" s="160"/>
    </row>
    <row r="29994" spans="2:13" x14ac:dyDescent="0.25">
      <c r="B29994" s="151"/>
      <c r="M29994" s="160"/>
    </row>
    <row r="29995" spans="2:13" x14ac:dyDescent="0.25">
      <c r="B29995" s="151"/>
      <c r="M29995" s="160"/>
    </row>
    <row r="29996" spans="2:13" x14ac:dyDescent="0.25">
      <c r="B29996" s="151"/>
      <c r="M29996" s="160"/>
    </row>
    <row r="29997" spans="2:13" x14ac:dyDescent="0.25">
      <c r="B29997" s="151"/>
      <c r="M29997" s="160"/>
    </row>
    <row r="29998" spans="2:13" x14ac:dyDescent="0.25">
      <c r="B29998" s="151"/>
      <c r="M29998" s="160"/>
    </row>
    <row r="29999" spans="2:13" x14ac:dyDescent="0.25">
      <c r="B29999" s="151"/>
      <c r="M29999" s="160"/>
    </row>
    <row r="30000" spans="2:13" x14ac:dyDescent="0.25">
      <c r="B30000" s="151"/>
      <c r="M30000" s="160"/>
    </row>
    <row r="30001" spans="2:13" x14ac:dyDescent="0.25">
      <c r="B30001" s="151"/>
      <c r="M30001" s="160"/>
    </row>
    <row r="30002" spans="2:13" x14ac:dyDescent="0.25">
      <c r="B30002" s="151"/>
      <c r="M30002" s="160"/>
    </row>
    <row r="30003" spans="2:13" x14ac:dyDescent="0.25">
      <c r="B30003" s="151"/>
      <c r="M30003" s="160"/>
    </row>
    <row r="30004" spans="2:13" x14ac:dyDescent="0.25">
      <c r="B30004" s="151"/>
      <c r="M30004" s="160"/>
    </row>
    <row r="30005" spans="2:13" x14ac:dyDescent="0.25">
      <c r="B30005" s="151"/>
      <c r="M30005" s="160"/>
    </row>
    <row r="30006" spans="2:13" x14ac:dyDescent="0.25">
      <c r="B30006" s="151"/>
      <c r="M30006" s="160"/>
    </row>
    <row r="30007" spans="2:13" x14ac:dyDescent="0.25">
      <c r="B30007" s="151"/>
      <c r="M30007" s="160"/>
    </row>
    <row r="30008" spans="2:13" x14ac:dyDescent="0.25">
      <c r="B30008" s="151"/>
      <c r="M30008" s="160"/>
    </row>
    <row r="30009" spans="2:13" x14ac:dyDescent="0.25">
      <c r="B30009" s="151"/>
      <c r="M30009" s="160"/>
    </row>
    <row r="30010" spans="2:13" x14ac:dyDescent="0.25">
      <c r="B30010" s="151"/>
      <c r="M30010" s="160"/>
    </row>
    <row r="30011" spans="2:13" x14ac:dyDescent="0.25">
      <c r="B30011" s="151"/>
      <c r="M30011" s="160"/>
    </row>
    <row r="30012" spans="2:13" x14ac:dyDescent="0.25">
      <c r="B30012" s="151"/>
      <c r="M30012" s="160"/>
    </row>
    <row r="30013" spans="2:13" x14ac:dyDescent="0.25">
      <c r="B30013" s="151"/>
      <c r="M30013" s="160"/>
    </row>
    <row r="30014" spans="2:13" x14ac:dyDescent="0.25">
      <c r="B30014" s="151"/>
      <c r="M30014" s="160"/>
    </row>
    <row r="30015" spans="2:13" x14ac:dyDescent="0.25">
      <c r="B30015" s="151"/>
      <c r="M30015" s="160"/>
    </row>
    <row r="30016" spans="2:13" x14ac:dyDescent="0.25">
      <c r="B30016" s="151"/>
      <c r="M30016" s="160"/>
    </row>
    <row r="30017" spans="2:13" x14ac:dyDescent="0.25">
      <c r="B30017" s="151"/>
      <c r="M30017" s="160"/>
    </row>
    <row r="30018" spans="2:13" x14ac:dyDescent="0.25">
      <c r="B30018" s="151"/>
      <c r="M30018" s="160"/>
    </row>
    <row r="30019" spans="2:13" x14ac:dyDescent="0.25">
      <c r="B30019" s="151"/>
      <c r="M30019" s="160"/>
    </row>
    <row r="30020" spans="2:13" x14ac:dyDescent="0.25">
      <c r="B30020" s="151"/>
      <c r="M30020" s="160"/>
    </row>
    <row r="30021" spans="2:13" x14ac:dyDescent="0.25">
      <c r="B30021" s="151"/>
      <c r="M30021" s="160"/>
    </row>
    <row r="30022" spans="2:13" x14ac:dyDescent="0.25">
      <c r="B30022" s="151"/>
      <c r="M30022" s="160"/>
    </row>
    <row r="30023" spans="2:13" x14ac:dyDescent="0.25">
      <c r="B30023" s="151"/>
      <c r="M30023" s="160"/>
    </row>
    <row r="30024" spans="2:13" x14ac:dyDescent="0.25">
      <c r="B30024" s="151"/>
      <c r="M30024" s="160"/>
    </row>
    <row r="30025" spans="2:13" x14ac:dyDescent="0.25">
      <c r="B30025" s="151"/>
      <c r="M30025" s="160"/>
    </row>
    <row r="30026" spans="2:13" x14ac:dyDescent="0.25">
      <c r="B30026" s="151"/>
      <c r="M30026" s="160"/>
    </row>
    <row r="30027" spans="2:13" x14ac:dyDescent="0.25">
      <c r="B30027" s="151"/>
      <c r="M30027" s="160"/>
    </row>
    <row r="30028" spans="2:13" x14ac:dyDescent="0.25">
      <c r="B30028" s="151"/>
      <c r="M30028" s="160"/>
    </row>
    <row r="30029" spans="2:13" x14ac:dyDescent="0.25">
      <c r="B30029" s="151"/>
      <c r="M30029" s="160"/>
    </row>
    <row r="30030" spans="2:13" x14ac:dyDescent="0.25">
      <c r="B30030" s="151"/>
      <c r="M30030" s="160"/>
    </row>
    <row r="30031" spans="2:13" x14ac:dyDescent="0.25">
      <c r="B30031" s="151"/>
      <c r="M30031" s="160"/>
    </row>
    <row r="30032" spans="2:13" x14ac:dyDescent="0.25">
      <c r="B30032" s="151"/>
      <c r="M30032" s="160"/>
    </row>
    <row r="30033" spans="2:13" x14ac:dyDescent="0.25">
      <c r="B30033" s="151"/>
      <c r="M30033" s="160"/>
    </row>
    <row r="30034" spans="2:13" x14ac:dyDescent="0.25">
      <c r="B30034" s="151"/>
      <c r="M30034" s="160"/>
    </row>
    <row r="30035" spans="2:13" x14ac:dyDescent="0.25">
      <c r="B30035" s="151"/>
      <c r="M30035" s="160"/>
    </row>
    <row r="30036" spans="2:13" x14ac:dyDescent="0.25">
      <c r="B30036" s="151"/>
      <c r="M30036" s="160"/>
    </row>
    <row r="30037" spans="2:13" x14ac:dyDescent="0.25">
      <c r="B30037" s="151"/>
      <c r="M30037" s="160"/>
    </row>
    <row r="30038" spans="2:13" x14ac:dyDescent="0.25">
      <c r="B30038" s="151"/>
      <c r="M30038" s="160"/>
    </row>
    <row r="30039" spans="2:13" x14ac:dyDescent="0.25">
      <c r="B30039" s="151"/>
      <c r="M30039" s="160"/>
    </row>
    <row r="30040" spans="2:13" x14ac:dyDescent="0.25">
      <c r="B30040" s="151"/>
      <c r="M30040" s="160"/>
    </row>
    <row r="30041" spans="2:13" x14ac:dyDescent="0.25">
      <c r="B30041" s="151"/>
      <c r="M30041" s="160"/>
    </row>
    <row r="30042" spans="2:13" x14ac:dyDescent="0.25">
      <c r="B30042" s="151"/>
      <c r="M30042" s="160"/>
    </row>
    <row r="30043" spans="2:13" x14ac:dyDescent="0.25">
      <c r="B30043" s="151"/>
      <c r="M30043" s="160"/>
    </row>
    <row r="30044" spans="2:13" x14ac:dyDescent="0.25">
      <c r="B30044" s="151"/>
      <c r="M30044" s="160"/>
    </row>
    <row r="30045" spans="2:13" x14ac:dyDescent="0.25">
      <c r="B30045" s="151"/>
      <c r="M30045" s="160"/>
    </row>
    <row r="30046" spans="2:13" x14ac:dyDescent="0.25">
      <c r="B30046" s="151"/>
      <c r="M30046" s="160"/>
    </row>
    <row r="30047" spans="2:13" x14ac:dyDescent="0.25">
      <c r="B30047" s="151"/>
      <c r="M30047" s="160"/>
    </row>
    <row r="30048" spans="2:13" x14ac:dyDescent="0.25">
      <c r="B30048" s="151"/>
      <c r="M30048" s="160"/>
    </row>
    <row r="30049" spans="2:13" x14ac:dyDescent="0.25">
      <c r="B30049" s="151"/>
      <c r="M30049" s="160"/>
    </row>
    <row r="30050" spans="2:13" x14ac:dyDescent="0.25">
      <c r="B30050" s="151"/>
      <c r="M30050" s="160"/>
    </row>
    <row r="30051" spans="2:13" x14ac:dyDescent="0.25">
      <c r="B30051" s="151"/>
      <c r="M30051" s="160"/>
    </row>
    <row r="30052" spans="2:13" x14ac:dyDescent="0.25">
      <c r="B30052" s="151"/>
      <c r="M30052" s="160"/>
    </row>
    <row r="30053" spans="2:13" x14ac:dyDescent="0.25">
      <c r="B30053" s="151"/>
      <c r="M30053" s="160"/>
    </row>
    <row r="30054" spans="2:13" x14ac:dyDescent="0.25">
      <c r="B30054" s="151"/>
      <c r="M30054" s="160"/>
    </row>
    <row r="30055" spans="2:13" x14ac:dyDescent="0.25">
      <c r="B30055" s="151"/>
      <c r="M30055" s="160"/>
    </row>
    <row r="30056" spans="2:13" x14ac:dyDescent="0.25">
      <c r="B30056" s="151"/>
      <c r="M30056" s="160"/>
    </row>
    <row r="30057" spans="2:13" x14ac:dyDescent="0.25">
      <c r="B30057" s="151"/>
      <c r="M30057" s="160"/>
    </row>
    <row r="30058" spans="2:13" x14ac:dyDescent="0.25">
      <c r="B30058" s="151"/>
      <c r="M30058" s="160"/>
    </row>
    <row r="30059" spans="2:13" x14ac:dyDescent="0.25">
      <c r="B30059" s="151"/>
      <c r="M30059" s="160"/>
    </row>
    <row r="30060" spans="2:13" x14ac:dyDescent="0.25">
      <c r="B30060" s="151"/>
      <c r="M30060" s="160"/>
    </row>
    <row r="30061" spans="2:13" x14ac:dyDescent="0.25">
      <c r="B30061" s="151"/>
      <c r="M30061" s="160"/>
    </row>
    <row r="30062" spans="2:13" x14ac:dyDescent="0.25">
      <c r="B30062" s="151"/>
      <c r="M30062" s="160"/>
    </row>
    <row r="30063" spans="2:13" x14ac:dyDescent="0.25">
      <c r="B30063" s="151"/>
      <c r="M30063" s="160"/>
    </row>
    <row r="30064" spans="2:13" x14ac:dyDescent="0.25">
      <c r="B30064" s="151"/>
      <c r="M30064" s="160"/>
    </row>
    <row r="30065" spans="2:13" x14ac:dyDescent="0.25">
      <c r="B30065" s="151"/>
      <c r="M30065" s="160"/>
    </row>
    <row r="30066" spans="2:13" x14ac:dyDescent="0.25">
      <c r="B30066" s="151"/>
      <c r="M30066" s="160"/>
    </row>
    <row r="30067" spans="2:13" x14ac:dyDescent="0.25">
      <c r="B30067" s="151"/>
      <c r="M30067" s="160"/>
    </row>
    <row r="30068" spans="2:13" x14ac:dyDescent="0.25">
      <c r="B30068" s="151"/>
      <c r="M30068" s="160"/>
    </row>
    <row r="30069" spans="2:13" x14ac:dyDescent="0.25">
      <c r="B30069" s="151"/>
      <c r="M30069" s="160"/>
    </row>
    <row r="30070" spans="2:13" x14ac:dyDescent="0.25">
      <c r="B30070" s="151"/>
      <c r="M30070" s="160"/>
    </row>
    <row r="30071" spans="2:13" x14ac:dyDescent="0.25">
      <c r="B30071" s="151"/>
      <c r="M30071" s="160"/>
    </row>
    <row r="30072" spans="2:13" x14ac:dyDescent="0.25">
      <c r="B30072" s="151"/>
      <c r="M30072" s="160"/>
    </row>
    <row r="30073" spans="2:13" x14ac:dyDescent="0.25">
      <c r="B30073" s="151"/>
      <c r="M30073" s="160"/>
    </row>
    <row r="30074" spans="2:13" x14ac:dyDescent="0.25">
      <c r="B30074" s="151"/>
      <c r="M30074" s="160"/>
    </row>
    <row r="30075" spans="2:13" x14ac:dyDescent="0.25">
      <c r="B30075" s="151"/>
      <c r="M30075" s="160"/>
    </row>
    <row r="30076" spans="2:13" x14ac:dyDescent="0.25">
      <c r="B30076" s="151"/>
      <c r="M30076" s="160"/>
    </row>
    <row r="30077" spans="2:13" x14ac:dyDescent="0.25">
      <c r="B30077" s="151"/>
      <c r="M30077" s="160"/>
    </row>
    <row r="30078" spans="2:13" x14ac:dyDescent="0.25">
      <c r="B30078" s="151"/>
      <c r="M30078" s="160"/>
    </row>
    <row r="30079" spans="2:13" x14ac:dyDescent="0.25">
      <c r="B30079" s="151"/>
      <c r="M30079" s="160"/>
    </row>
    <row r="30080" spans="2:13" x14ac:dyDescent="0.25">
      <c r="B30080" s="151"/>
      <c r="M30080" s="160"/>
    </row>
    <row r="30081" spans="2:13" x14ac:dyDescent="0.25">
      <c r="B30081" s="151"/>
      <c r="M30081" s="160"/>
    </row>
    <row r="30082" spans="2:13" x14ac:dyDescent="0.25">
      <c r="B30082" s="151"/>
      <c r="M30082" s="160"/>
    </row>
    <row r="30083" spans="2:13" x14ac:dyDescent="0.25">
      <c r="B30083" s="151"/>
      <c r="M30083" s="160"/>
    </row>
    <row r="30084" spans="2:13" x14ac:dyDescent="0.25">
      <c r="B30084" s="151"/>
      <c r="M30084" s="160"/>
    </row>
    <row r="30085" spans="2:13" x14ac:dyDescent="0.25">
      <c r="B30085" s="151"/>
      <c r="M30085" s="160"/>
    </row>
    <row r="30086" spans="2:13" x14ac:dyDescent="0.25">
      <c r="B30086" s="151"/>
      <c r="M30086" s="160"/>
    </row>
    <row r="30087" spans="2:13" x14ac:dyDescent="0.25">
      <c r="B30087" s="151"/>
      <c r="M30087" s="160"/>
    </row>
    <row r="30088" spans="2:13" x14ac:dyDescent="0.25">
      <c r="B30088" s="151"/>
      <c r="M30088" s="160"/>
    </row>
    <row r="30089" spans="2:13" x14ac:dyDescent="0.25">
      <c r="B30089" s="151"/>
      <c r="M30089" s="160"/>
    </row>
    <row r="30090" spans="2:13" x14ac:dyDescent="0.25">
      <c r="B30090" s="151"/>
      <c r="M30090" s="160"/>
    </row>
    <row r="30091" spans="2:13" x14ac:dyDescent="0.25">
      <c r="B30091" s="151"/>
      <c r="M30091" s="160"/>
    </row>
    <row r="30092" spans="2:13" x14ac:dyDescent="0.25">
      <c r="B30092" s="151"/>
      <c r="M30092" s="160"/>
    </row>
    <row r="30093" spans="2:13" x14ac:dyDescent="0.25">
      <c r="B30093" s="151"/>
      <c r="M30093" s="160"/>
    </row>
    <row r="30094" spans="2:13" x14ac:dyDescent="0.25">
      <c r="B30094" s="151"/>
      <c r="M30094" s="160"/>
    </row>
    <row r="30095" spans="2:13" x14ac:dyDescent="0.25">
      <c r="B30095" s="151"/>
      <c r="M30095" s="160"/>
    </row>
    <row r="30096" spans="2:13" x14ac:dyDescent="0.25">
      <c r="B30096" s="151"/>
      <c r="M30096" s="160"/>
    </row>
    <row r="30097" spans="2:13" x14ac:dyDescent="0.25">
      <c r="B30097" s="151"/>
      <c r="M30097" s="160"/>
    </row>
    <row r="30098" spans="2:13" x14ac:dyDescent="0.25">
      <c r="B30098" s="151"/>
      <c r="M30098" s="160"/>
    </row>
    <row r="30099" spans="2:13" x14ac:dyDescent="0.25">
      <c r="B30099" s="151"/>
      <c r="M30099" s="160"/>
    </row>
    <row r="30100" spans="2:13" x14ac:dyDescent="0.25">
      <c r="B30100" s="151"/>
      <c r="M30100" s="160"/>
    </row>
    <row r="30101" spans="2:13" x14ac:dyDescent="0.25">
      <c r="B30101" s="151"/>
      <c r="M30101" s="160"/>
    </row>
    <row r="30102" spans="2:13" x14ac:dyDescent="0.25">
      <c r="B30102" s="151"/>
      <c r="M30102" s="160"/>
    </row>
    <row r="30103" spans="2:13" x14ac:dyDescent="0.25">
      <c r="B30103" s="151"/>
      <c r="M30103" s="160"/>
    </row>
    <row r="30104" spans="2:13" x14ac:dyDescent="0.25">
      <c r="B30104" s="151"/>
      <c r="M30104" s="160"/>
    </row>
    <row r="30105" spans="2:13" x14ac:dyDescent="0.25">
      <c r="B30105" s="151"/>
      <c r="M30105" s="160"/>
    </row>
    <row r="30106" spans="2:13" x14ac:dyDescent="0.25">
      <c r="B30106" s="151"/>
      <c r="M30106" s="160"/>
    </row>
    <row r="30107" spans="2:13" x14ac:dyDescent="0.25">
      <c r="B30107" s="151"/>
      <c r="M30107" s="160"/>
    </row>
    <row r="30108" spans="2:13" x14ac:dyDescent="0.25">
      <c r="B30108" s="151"/>
      <c r="M30108" s="160"/>
    </row>
    <row r="30109" spans="2:13" x14ac:dyDescent="0.25">
      <c r="B30109" s="151"/>
      <c r="M30109" s="160"/>
    </row>
    <row r="30110" spans="2:13" x14ac:dyDescent="0.25">
      <c r="B30110" s="151"/>
      <c r="M30110" s="160"/>
    </row>
    <row r="30111" spans="2:13" x14ac:dyDescent="0.25">
      <c r="B30111" s="151"/>
      <c r="M30111" s="160"/>
    </row>
    <row r="30112" spans="2:13" x14ac:dyDescent="0.25">
      <c r="B30112" s="151"/>
      <c r="M30112" s="160"/>
    </row>
    <row r="30113" spans="2:13" x14ac:dyDescent="0.25">
      <c r="B30113" s="151"/>
      <c r="M30113" s="160"/>
    </row>
    <row r="30114" spans="2:13" x14ac:dyDescent="0.25">
      <c r="B30114" s="151"/>
      <c r="M30114" s="160"/>
    </row>
    <row r="30115" spans="2:13" x14ac:dyDescent="0.25">
      <c r="B30115" s="151"/>
      <c r="M30115" s="160"/>
    </row>
    <row r="30116" spans="2:13" x14ac:dyDescent="0.25">
      <c r="B30116" s="151"/>
      <c r="M30116" s="160"/>
    </row>
    <row r="30117" spans="2:13" x14ac:dyDescent="0.25">
      <c r="B30117" s="151"/>
      <c r="M30117" s="160"/>
    </row>
    <row r="30118" spans="2:13" x14ac:dyDescent="0.25">
      <c r="B30118" s="151"/>
      <c r="M30118" s="160"/>
    </row>
    <row r="30119" spans="2:13" x14ac:dyDescent="0.25">
      <c r="B30119" s="151"/>
      <c r="M30119" s="160"/>
    </row>
    <row r="30120" spans="2:13" x14ac:dyDescent="0.25">
      <c r="B30120" s="151"/>
      <c r="M30120" s="160"/>
    </row>
    <row r="30121" spans="2:13" x14ac:dyDescent="0.25">
      <c r="B30121" s="151"/>
      <c r="M30121" s="160"/>
    </row>
    <row r="30122" spans="2:13" x14ac:dyDescent="0.25">
      <c r="B30122" s="151"/>
      <c r="M30122" s="160"/>
    </row>
    <row r="30123" spans="2:13" x14ac:dyDescent="0.25">
      <c r="B30123" s="151"/>
      <c r="M30123" s="160"/>
    </row>
    <row r="30124" spans="2:13" x14ac:dyDescent="0.25">
      <c r="B30124" s="151"/>
      <c r="M30124" s="160"/>
    </row>
    <row r="30125" spans="2:13" x14ac:dyDescent="0.25">
      <c r="B30125" s="151"/>
      <c r="M30125" s="160"/>
    </row>
    <row r="30126" spans="2:13" x14ac:dyDescent="0.25">
      <c r="B30126" s="151"/>
      <c r="M30126" s="160"/>
    </row>
    <row r="30127" spans="2:13" x14ac:dyDescent="0.25">
      <c r="B30127" s="151"/>
      <c r="M30127" s="160"/>
    </row>
    <row r="30128" spans="2:13" x14ac:dyDescent="0.25">
      <c r="B30128" s="151"/>
      <c r="M30128" s="160"/>
    </row>
    <row r="30129" spans="2:13" x14ac:dyDescent="0.25">
      <c r="B30129" s="151"/>
      <c r="M30129" s="160"/>
    </row>
    <row r="30130" spans="2:13" x14ac:dyDescent="0.25">
      <c r="B30130" s="151"/>
      <c r="M30130" s="160"/>
    </row>
    <row r="30131" spans="2:13" x14ac:dyDescent="0.25">
      <c r="B30131" s="151"/>
      <c r="M30131" s="160"/>
    </row>
    <row r="30132" spans="2:13" x14ac:dyDescent="0.25">
      <c r="B30132" s="151"/>
      <c r="M30132" s="160"/>
    </row>
    <row r="30133" spans="2:13" x14ac:dyDescent="0.25">
      <c r="B30133" s="151"/>
      <c r="M30133" s="160"/>
    </row>
    <row r="30134" spans="2:13" x14ac:dyDescent="0.25">
      <c r="B30134" s="151"/>
      <c r="M30134" s="160"/>
    </row>
    <row r="30135" spans="2:13" x14ac:dyDescent="0.25">
      <c r="B30135" s="151"/>
      <c r="M30135" s="160"/>
    </row>
    <row r="30136" spans="2:13" x14ac:dyDescent="0.25">
      <c r="B30136" s="151"/>
      <c r="M30136" s="160"/>
    </row>
    <row r="30137" spans="2:13" x14ac:dyDescent="0.25">
      <c r="B30137" s="151"/>
      <c r="M30137" s="160"/>
    </row>
    <row r="30138" spans="2:13" x14ac:dyDescent="0.25">
      <c r="B30138" s="151"/>
      <c r="M30138" s="160"/>
    </row>
    <row r="30139" spans="2:13" x14ac:dyDescent="0.25">
      <c r="B30139" s="151"/>
      <c r="M30139" s="160"/>
    </row>
    <row r="30140" spans="2:13" x14ac:dyDescent="0.25">
      <c r="B30140" s="151"/>
      <c r="M30140" s="160"/>
    </row>
    <row r="30141" spans="2:13" x14ac:dyDescent="0.25">
      <c r="B30141" s="151"/>
      <c r="M30141" s="160"/>
    </row>
    <row r="30142" spans="2:13" x14ac:dyDescent="0.25">
      <c r="B30142" s="151"/>
      <c r="M30142" s="160"/>
    </row>
    <row r="30143" spans="2:13" x14ac:dyDescent="0.25">
      <c r="B30143" s="151"/>
      <c r="M30143" s="160"/>
    </row>
    <row r="30144" spans="2:13" x14ac:dyDescent="0.25">
      <c r="B30144" s="151"/>
      <c r="M30144" s="160"/>
    </row>
    <row r="30145" spans="2:13" x14ac:dyDescent="0.25">
      <c r="B30145" s="151"/>
      <c r="M30145" s="160"/>
    </row>
    <row r="30146" spans="2:13" x14ac:dyDescent="0.25">
      <c r="B30146" s="151"/>
      <c r="M30146" s="160"/>
    </row>
    <row r="30147" spans="2:13" x14ac:dyDescent="0.25">
      <c r="B30147" s="151"/>
      <c r="M30147" s="160"/>
    </row>
    <row r="30148" spans="2:13" x14ac:dyDescent="0.25">
      <c r="B30148" s="151"/>
      <c r="M30148" s="160"/>
    </row>
    <row r="30149" spans="2:13" x14ac:dyDescent="0.25">
      <c r="B30149" s="151"/>
      <c r="M30149" s="160"/>
    </row>
    <row r="30150" spans="2:13" x14ac:dyDescent="0.25">
      <c r="B30150" s="151"/>
      <c r="M30150" s="160"/>
    </row>
    <row r="30151" spans="2:13" x14ac:dyDescent="0.25">
      <c r="B30151" s="151"/>
      <c r="M30151" s="160"/>
    </row>
    <row r="30152" spans="2:13" x14ac:dyDescent="0.25">
      <c r="B30152" s="151"/>
      <c r="M30152" s="160"/>
    </row>
    <row r="30153" spans="2:13" x14ac:dyDescent="0.25">
      <c r="B30153" s="151"/>
      <c r="M30153" s="160"/>
    </row>
    <row r="30154" spans="2:13" x14ac:dyDescent="0.25">
      <c r="B30154" s="151"/>
      <c r="M30154" s="160"/>
    </row>
    <row r="30155" spans="2:13" x14ac:dyDescent="0.25">
      <c r="B30155" s="151"/>
      <c r="M30155" s="160"/>
    </row>
    <row r="30156" spans="2:13" x14ac:dyDescent="0.25">
      <c r="B30156" s="151"/>
      <c r="M30156" s="160"/>
    </row>
    <row r="30157" spans="2:13" x14ac:dyDescent="0.25">
      <c r="B30157" s="151"/>
      <c r="M30157" s="160"/>
    </row>
    <row r="30158" spans="2:13" x14ac:dyDescent="0.25">
      <c r="B30158" s="151"/>
      <c r="M30158" s="160"/>
    </row>
    <row r="30159" spans="2:13" x14ac:dyDescent="0.25">
      <c r="B30159" s="151"/>
      <c r="M30159" s="160"/>
    </row>
    <row r="30160" spans="2:13" x14ac:dyDescent="0.25">
      <c r="B30160" s="151"/>
      <c r="M30160" s="160"/>
    </row>
    <row r="30161" spans="2:13" x14ac:dyDescent="0.25">
      <c r="B30161" s="151"/>
      <c r="M30161" s="160"/>
    </row>
    <row r="30162" spans="2:13" x14ac:dyDescent="0.25">
      <c r="B30162" s="151"/>
      <c r="M30162" s="160"/>
    </row>
    <row r="30163" spans="2:13" x14ac:dyDescent="0.25">
      <c r="B30163" s="151"/>
      <c r="M30163" s="160"/>
    </row>
    <row r="30164" spans="2:13" x14ac:dyDescent="0.25">
      <c r="B30164" s="151"/>
      <c r="M30164" s="160"/>
    </row>
    <row r="30165" spans="2:13" x14ac:dyDescent="0.25">
      <c r="B30165" s="151"/>
      <c r="M30165" s="160"/>
    </row>
    <row r="30166" spans="2:13" x14ac:dyDescent="0.25">
      <c r="B30166" s="151"/>
      <c r="M30166" s="160"/>
    </row>
    <row r="30167" spans="2:13" x14ac:dyDescent="0.25">
      <c r="B30167" s="151"/>
      <c r="M30167" s="160"/>
    </row>
    <row r="30168" spans="2:13" x14ac:dyDescent="0.25">
      <c r="B30168" s="151"/>
      <c r="M30168" s="160"/>
    </row>
    <row r="30169" spans="2:13" x14ac:dyDescent="0.25">
      <c r="B30169" s="151"/>
      <c r="M30169" s="160"/>
    </row>
    <row r="30170" spans="2:13" x14ac:dyDescent="0.25">
      <c r="B30170" s="151"/>
      <c r="M30170" s="160"/>
    </row>
    <row r="30171" spans="2:13" x14ac:dyDescent="0.25">
      <c r="B30171" s="151"/>
      <c r="M30171" s="160"/>
    </row>
    <row r="30172" spans="2:13" x14ac:dyDescent="0.25">
      <c r="B30172" s="151"/>
      <c r="M30172" s="160"/>
    </row>
    <row r="30173" spans="2:13" x14ac:dyDescent="0.25">
      <c r="B30173" s="151"/>
      <c r="M30173" s="160"/>
    </row>
    <row r="30174" spans="2:13" x14ac:dyDescent="0.25">
      <c r="B30174" s="151"/>
      <c r="M30174" s="160"/>
    </row>
    <row r="30175" spans="2:13" x14ac:dyDescent="0.25">
      <c r="B30175" s="151"/>
      <c r="M30175" s="160"/>
    </row>
    <row r="30176" spans="2:13" x14ac:dyDescent="0.25">
      <c r="B30176" s="151"/>
      <c r="M30176" s="160"/>
    </row>
    <row r="30177" spans="2:13" x14ac:dyDescent="0.25">
      <c r="B30177" s="151"/>
      <c r="M30177" s="160"/>
    </row>
    <row r="30178" spans="2:13" x14ac:dyDescent="0.25">
      <c r="B30178" s="151"/>
      <c r="M30178" s="160"/>
    </row>
    <row r="30179" spans="2:13" x14ac:dyDescent="0.25">
      <c r="B30179" s="151"/>
      <c r="M30179" s="160"/>
    </row>
    <row r="30180" spans="2:13" x14ac:dyDescent="0.25">
      <c r="B30180" s="151"/>
      <c r="M30180" s="160"/>
    </row>
    <row r="30181" spans="2:13" x14ac:dyDescent="0.25">
      <c r="B30181" s="151"/>
      <c r="M30181" s="160"/>
    </row>
    <row r="30182" spans="2:13" x14ac:dyDescent="0.25">
      <c r="B30182" s="151"/>
      <c r="M30182" s="160"/>
    </row>
    <row r="30183" spans="2:13" x14ac:dyDescent="0.25">
      <c r="B30183" s="151"/>
      <c r="M30183" s="160"/>
    </row>
    <row r="30184" spans="2:13" x14ac:dyDescent="0.25">
      <c r="B30184" s="151"/>
      <c r="M30184" s="160"/>
    </row>
    <row r="30185" spans="2:13" x14ac:dyDescent="0.25">
      <c r="B30185" s="151"/>
      <c r="M30185" s="160"/>
    </row>
    <row r="30186" spans="2:13" x14ac:dyDescent="0.25">
      <c r="B30186" s="151"/>
      <c r="M30186" s="160"/>
    </row>
    <row r="30187" spans="2:13" x14ac:dyDescent="0.25">
      <c r="B30187" s="151"/>
      <c r="M30187" s="160"/>
    </row>
    <row r="30188" spans="2:13" x14ac:dyDescent="0.25">
      <c r="B30188" s="151"/>
      <c r="M30188" s="160"/>
    </row>
    <row r="30189" spans="2:13" x14ac:dyDescent="0.25">
      <c r="B30189" s="151"/>
      <c r="M30189" s="160"/>
    </row>
    <row r="30190" spans="2:13" x14ac:dyDescent="0.25">
      <c r="B30190" s="151"/>
      <c r="M30190" s="160"/>
    </row>
    <row r="30191" spans="2:13" x14ac:dyDescent="0.25">
      <c r="B30191" s="151"/>
      <c r="M30191" s="160"/>
    </row>
    <row r="30192" spans="2:13" x14ac:dyDescent="0.25">
      <c r="B30192" s="151"/>
      <c r="M30192" s="160"/>
    </row>
    <row r="30193" spans="2:13" x14ac:dyDescent="0.25">
      <c r="B30193" s="151"/>
      <c r="M30193" s="160"/>
    </row>
    <row r="30194" spans="2:13" x14ac:dyDescent="0.25">
      <c r="B30194" s="151"/>
      <c r="M30194" s="160"/>
    </row>
    <row r="30195" spans="2:13" x14ac:dyDescent="0.25">
      <c r="B30195" s="151"/>
      <c r="M30195" s="160"/>
    </row>
    <row r="30196" spans="2:13" x14ac:dyDescent="0.25">
      <c r="B30196" s="151"/>
      <c r="M30196" s="160"/>
    </row>
    <row r="30197" spans="2:13" x14ac:dyDescent="0.25">
      <c r="B30197" s="151"/>
      <c r="M30197" s="160"/>
    </row>
    <row r="30198" spans="2:13" x14ac:dyDescent="0.25">
      <c r="B30198" s="151"/>
      <c r="M30198" s="160"/>
    </row>
    <row r="30199" spans="2:13" x14ac:dyDescent="0.25">
      <c r="B30199" s="151"/>
      <c r="M30199" s="160"/>
    </row>
    <row r="30200" spans="2:13" x14ac:dyDescent="0.25">
      <c r="B30200" s="151"/>
      <c r="M30200" s="160"/>
    </row>
    <row r="30201" spans="2:13" x14ac:dyDescent="0.25">
      <c r="B30201" s="151"/>
      <c r="M30201" s="160"/>
    </row>
    <row r="30202" spans="2:13" x14ac:dyDescent="0.25">
      <c r="B30202" s="151"/>
      <c r="M30202" s="160"/>
    </row>
    <row r="30203" spans="2:13" x14ac:dyDescent="0.25">
      <c r="B30203" s="151"/>
      <c r="M30203" s="160"/>
    </row>
    <row r="30204" spans="2:13" x14ac:dyDescent="0.25">
      <c r="B30204" s="151"/>
      <c r="M30204" s="160"/>
    </row>
    <row r="30205" spans="2:13" x14ac:dyDescent="0.25">
      <c r="B30205" s="151"/>
      <c r="M30205" s="160"/>
    </row>
    <row r="30206" spans="2:13" x14ac:dyDescent="0.25">
      <c r="B30206" s="151"/>
      <c r="M30206" s="160"/>
    </row>
    <row r="30207" spans="2:13" x14ac:dyDescent="0.25">
      <c r="B30207" s="151"/>
      <c r="M30207" s="160"/>
    </row>
    <row r="30208" spans="2:13" x14ac:dyDescent="0.25">
      <c r="B30208" s="151"/>
      <c r="M30208" s="160"/>
    </row>
    <row r="30209" spans="2:13" x14ac:dyDescent="0.25">
      <c r="B30209" s="151"/>
      <c r="M30209" s="160"/>
    </row>
    <row r="30210" spans="2:13" x14ac:dyDescent="0.25">
      <c r="B30210" s="151"/>
      <c r="M30210" s="160"/>
    </row>
    <row r="30211" spans="2:13" x14ac:dyDescent="0.25">
      <c r="B30211" s="151"/>
      <c r="M30211" s="160"/>
    </row>
    <row r="30212" spans="2:13" x14ac:dyDescent="0.25">
      <c r="B30212" s="151"/>
      <c r="M30212" s="160"/>
    </row>
    <row r="30213" spans="2:13" x14ac:dyDescent="0.25">
      <c r="B30213" s="151"/>
      <c r="M30213" s="160"/>
    </row>
    <row r="30214" spans="2:13" x14ac:dyDescent="0.25">
      <c r="B30214" s="151"/>
      <c r="M30214" s="160"/>
    </row>
    <row r="30215" spans="2:13" x14ac:dyDescent="0.25">
      <c r="B30215" s="151"/>
      <c r="M30215" s="160"/>
    </row>
    <row r="30216" spans="2:13" x14ac:dyDescent="0.25">
      <c r="B30216" s="151"/>
      <c r="M30216" s="160"/>
    </row>
    <row r="30217" spans="2:13" x14ac:dyDescent="0.25">
      <c r="B30217" s="151"/>
      <c r="M30217" s="160"/>
    </row>
    <row r="30218" spans="2:13" x14ac:dyDescent="0.25">
      <c r="B30218" s="151"/>
      <c r="M30218" s="160"/>
    </row>
    <row r="30219" spans="2:13" x14ac:dyDescent="0.25">
      <c r="B30219" s="151"/>
      <c r="M30219" s="160"/>
    </row>
    <row r="30220" spans="2:13" x14ac:dyDescent="0.25">
      <c r="B30220" s="151"/>
      <c r="M30220" s="160"/>
    </row>
    <row r="30221" spans="2:13" x14ac:dyDescent="0.25">
      <c r="B30221" s="151"/>
      <c r="M30221" s="160"/>
    </row>
    <row r="30222" spans="2:13" x14ac:dyDescent="0.25">
      <c r="B30222" s="151"/>
      <c r="M30222" s="160"/>
    </row>
    <row r="30223" spans="2:13" x14ac:dyDescent="0.25">
      <c r="B30223" s="151"/>
      <c r="M30223" s="160"/>
    </row>
    <row r="30224" spans="2:13" x14ac:dyDescent="0.25">
      <c r="B30224" s="151"/>
      <c r="M30224" s="160"/>
    </row>
    <row r="30225" spans="2:13" x14ac:dyDescent="0.25">
      <c r="B30225" s="151"/>
      <c r="M30225" s="160"/>
    </row>
    <row r="30226" spans="2:13" x14ac:dyDescent="0.25">
      <c r="B30226" s="151"/>
      <c r="M30226" s="160"/>
    </row>
    <row r="30227" spans="2:13" x14ac:dyDescent="0.25">
      <c r="B30227" s="151"/>
      <c r="M30227" s="160"/>
    </row>
    <row r="30228" spans="2:13" x14ac:dyDescent="0.25">
      <c r="B30228" s="151"/>
      <c r="M30228" s="160"/>
    </row>
    <row r="30229" spans="2:13" x14ac:dyDescent="0.25">
      <c r="B30229" s="151"/>
      <c r="M30229" s="160"/>
    </row>
    <row r="30230" spans="2:13" x14ac:dyDescent="0.25">
      <c r="B30230" s="151"/>
      <c r="M30230" s="160"/>
    </row>
    <row r="30231" spans="2:13" x14ac:dyDescent="0.25">
      <c r="B30231" s="151"/>
      <c r="M30231" s="160"/>
    </row>
    <row r="30232" spans="2:13" x14ac:dyDescent="0.25">
      <c r="B30232" s="151"/>
      <c r="M30232" s="160"/>
    </row>
    <row r="30233" spans="2:13" x14ac:dyDescent="0.25">
      <c r="B30233" s="151"/>
      <c r="M30233" s="160"/>
    </row>
    <row r="30234" spans="2:13" x14ac:dyDescent="0.25">
      <c r="B30234" s="151"/>
      <c r="M30234" s="160"/>
    </row>
    <row r="30235" spans="2:13" x14ac:dyDescent="0.25">
      <c r="B30235" s="151"/>
      <c r="M30235" s="160"/>
    </row>
    <row r="30236" spans="2:13" x14ac:dyDescent="0.25">
      <c r="B30236" s="151"/>
      <c r="M30236" s="160"/>
    </row>
    <row r="30237" spans="2:13" x14ac:dyDescent="0.25">
      <c r="B30237" s="151"/>
      <c r="M30237" s="160"/>
    </row>
    <row r="30238" spans="2:13" x14ac:dyDescent="0.25">
      <c r="B30238" s="151"/>
      <c r="M30238" s="160"/>
    </row>
    <row r="30239" spans="2:13" x14ac:dyDescent="0.25">
      <c r="B30239" s="151"/>
      <c r="M30239" s="160"/>
    </row>
    <row r="30240" spans="2:13" x14ac:dyDescent="0.25">
      <c r="B30240" s="151"/>
      <c r="M30240" s="160"/>
    </row>
    <row r="30241" spans="2:13" x14ac:dyDescent="0.25">
      <c r="B30241" s="151"/>
      <c r="M30241" s="160"/>
    </row>
    <row r="30242" spans="2:13" x14ac:dyDescent="0.25">
      <c r="B30242" s="151"/>
      <c r="M30242" s="160"/>
    </row>
    <row r="30243" spans="2:13" x14ac:dyDescent="0.25">
      <c r="B30243" s="151"/>
      <c r="M30243" s="160"/>
    </row>
    <row r="30244" spans="2:13" x14ac:dyDescent="0.25">
      <c r="B30244" s="151"/>
      <c r="M30244" s="160"/>
    </row>
    <row r="30245" spans="2:13" x14ac:dyDescent="0.25">
      <c r="B30245" s="151"/>
      <c r="M30245" s="160"/>
    </row>
    <row r="30246" spans="2:13" x14ac:dyDescent="0.25">
      <c r="B30246" s="151"/>
      <c r="M30246" s="160"/>
    </row>
    <row r="30247" spans="2:13" x14ac:dyDescent="0.25">
      <c r="B30247" s="151"/>
      <c r="M30247" s="160"/>
    </row>
    <row r="30248" spans="2:13" x14ac:dyDescent="0.25">
      <c r="B30248" s="151"/>
      <c r="M30248" s="160"/>
    </row>
    <row r="30249" spans="2:13" x14ac:dyDescent="0.25">
      <c r="B30249" s="151"/>
      <c r="M30249" s="160"/>
    </row>
    <row r="30250" spans="2:13" x14ac:dyDescent="0.25">
      <c r="B30250" s="151"/>
      <c r="M30250" s="160"/>
    </row>
    <row r="30251" spans="2:13" x14ac:dyDescent="0.25">
      <c r="B30251" s="151"/>
      <c r="M30251" s="160"/>
    </row>
    <row r="30252" spans="2:13" x14ac:dyDescent="0.25">
      <c r="B30252" s="151"/>
      <c r="M30252" s="160"/>
    </row>
    <row r="30253" spans="2:13" x14ac:dyDescent="0.25">
      <c r="B30253" s="151"/>
      <c r="M30253" s="160"/>
    </row>
    <row r="30254" spans="2:13" x14ac:dyDescent="0.25">
      <c r="B30254" s="151"/>
      <c r="M30254" s="160"/>
    </row>
    <row r="30255" spans="2:13" x14ac:dyDescent="0.25">
      <c r="B30255" s="151"/>
      <c r="M30255" s="160"/>
    </row>
    <row r="30256" spans="2:13" x14ac:dyDescent="0.25">
      <c r="B30256" s="151"/>
      <c r="M30256" s="160"/>
    </row>
    <row r="30257" spans="2:13" x14ac:dyDescent="0.25">
      <c r="B30257" s="151"/>
      <c r="M30257" s="160"/>
    </row>
    <row r="30258" spans="2:13" x14ac:dyDescent="0.25">
      <c r="B30258" s="151"/>
      <c r="M30258" s="160"/>
    </row>
    <row r="30259" spans="2:13" x14ac:dyDescent="0.25">
      <c r="B30259" s="151"/>
      <c r="M30259" s="160"/>
    </row>
    <row r="30260" spans="2:13" x14ac:dyDescent="0.25">
      <c r="B30260" s="151"/>
      <c r="M30260" s="160"/>
    </row>
    <row r="30261" spans="2:13" x14ac:dyDescent="0.25">
      <c r="B30261" s="151"/>
      <c r="M30261" s="160"/>
    </row>
    <row r="30262" spans="2:13" x14ac:dyDescent="0.25">
      <c r="B30262" s="151"/>
      <c r="M30262" s="160"/>
    </row>
    <row r="30263" spans="2:13" x14ac:dyDescent="0.25">
      <c r="B30263" s="151"/>
      <c r="M30263" s="160"/>
    </row>
    <row r="30264" spans="2:13" x14ac:dyDescent="0.25">
      <c r="B30264" s="151"/>
      <c r="M30264" s="160"/>
    </row>
    <row r="30265" spans="2:13" x14ac:dyDescent="0.25">
      <c r="B30265" s="151"/>
      <c r="M30265" s="160"/>
    </row>
    <row r="30266" spans="2:13" x14ac:dyDescent="0.25">
      <c r="B30266" s="151"/>
      <c r="M30266" s="160"/>
    </row>
    <row r="30267" spans="2:13" x14ac:dyDescent="0.25">
      <c r="B30267" s="151"/>
      <c r="M30267" s="160"/>
    </row>
    <row r="30268" spans="2:13" x14ac:dyDescent="0.25">
      <c r="B30268" s="151"/>
      <c r="M30268" s="160"/>
    </row>
    <row r="30269" spans="2:13" x14ac:dyDescent="0.25">
      <c r="B30269" s="151"/>
      <c r="M30269" s="160"/>
    </row>
    <row r="30270" spans="2:13" x14ac:dyDescent="0.25">
      <c r="B30270" s="151"/>
      <c r="M30270" s="160"/>
    </row>
    <row r="30271" spans="2:13" x14ac:dyDescent="0.25">
      <c r="B30271" s="151"/>
      <c r="M30271" s="160"/>
    </row>
    <row r="30272" spans="2:13" x14ac:dyDescent="0.25">
      <c r="B30272" s="151"/>
      <c r="M30272" s="160"/>
    </row>
    <row r="30273" spans="2:13" x14ac:dyDescent="0.25">
      <c r="B30273" s="151"/>
      <c r="M30273" s="160"/>
    </row>
    <row r="30274" spans="2:13" x14ac:dyDescent="0.25">
      <c r="B30274" s="151"/>
      <c r="M30274" s="160"/>
    </row>
    <row r="30275" spans="2:13" x14ac:dyDescent="0.25">
      <c r="B30275" s="151"/>
      <c r="M30275" s="160"/>
    </row>
    <row r="30276" spans="2:13" x14ac:dyDescent="0.25">
      <c r="B30276" s="151"/>
      <c r="M30276" s="160"/>
    </row>
    <row r="30277" spans="2:13" x14ac:dyDescent="0.25">
      <c r="B30277" s="151"/>
      <c r="M30277" s="160"/>
    </row>
    <row r="30278" spans="2:13" x14ac:dyDescent="0.25">
      <c r="B30278" s="151"/>
      <c r="M30278" s="160"/>
    </row>
    <row r="30279" spans="2:13" x14ac:dyDescent="0.25">
      <c r="B30279" s="151"/>
      <c r="M30279" s="160"/>
    </row>
    <row r="30280" spans="2:13" x14ac:dyDescent="0.25">
      <c r="B30280" s="151"/>
      <c r="M30280" s="160"/>
    </row>
    <row r="30281" spans="2:13" x14ac:dyDescent="0.25">
      <c r="B30281" s="151"/>
      <c r="M30281" s="160"/>
    </row>
    <row r="30282" spans="2:13" x14ac:dyDescent="0.25">
      <c r="B30282" s="151"/>
      <c r="M30282" s="160"/>
    </row>
    <row r="30283" spans="2:13" x14ac:dyDescent="0.25">
      <c r="B30283" s="151"/>
      <c r="M30283" s="160"/>
    </row>
    <row r="30284" spans="2:13" x14ac:dyDescent="0.25">
      <c r="B30284" s="151"/>
      <c r="M30284" s="160"/>
    </row>
    <row r="30285" spans="2:13" x14ac:dyDescent="0.25">
      <c r="B30285" s="151"/>
      <c r="M30285" s="160"/>
    </row>
    <row r="30286" spans="2:13" x14ac:dyDescent="0.25">
      <c r="B30286" s="151"/>
      <c r="M30286" s="160"/>
    </row>
    <row r="30287" spans="2:13" x14ac:dyDescent="0.25">
      <c r="B30287" s="151"/>
      <c r="M30287" s="160"/>
    </row>
    <row r="30288" spans="2:13" x14ac:dyDescent="0.25">
      <c r="B30288" s="151"/>
      <c r="M30288" s="160"/>
    </row>
    <row r="30289" spans="2:13" x14ac:dyDescent="0.25">
      <c r="B30289" s="151"/>
      <c r="M30289" s="160"/>
    </row>
    <row r="30290" spans="2:13" x14ac:dyDescent="0.25">
      <c r="B30290" s="151"/>
      <c r="M30290" s="160"/>
    </row>
    <row r="30291" spans="2:13" x14ac:dyDescent="0.25">
      <c r="B30291" s="151"/>
      <c r="M30291" s="160"/>
    </row>
    <row r="30292" spans="2:13" x14ac:dyDescent="0.25">
      <c r="B30292" s="151"/>
      <c r="M30292" s="160"/>
    </row>
    <row r="30293" spans="2:13" x14ac:dyDescent="0.25">
      <c r="B30293" s="151"/>
      <c r="M30293" s="160"/>
    </row>
    <row r="30294" spans="2:13" x14ac:dyDescent="0.25">
      <c r="B30294" s="151"/>
      <c r="M30294" s="160"/>
    </row>
    <row r="30295" spans="2:13" x14ac:dyDescent="0.25">
      <c r="B30295" s="151"/>
      <c r="M30295" s="160"/>
    </row>
    <row r="30296" spans="2:13" x14ac:dyDescent="0.25">
      <c r="B30296" s="151"/>
      <c r="M30296" s="160"/>
    </row>
    <row r="30297" spans="2:13" x14ac:dyDescent="0.25">
      <c r="B30297" s="151"/>
      <c r="M30297" s="160"/>
    </row>
    <row r="30298" spans="2:13" x14ac:dyDescent="0.25">
      <c r="B30298" s="151"/>
      <c r="M30298" s="160"/>
    </row>
    <row r="30299" spans="2:13" x14ac:dyDescent="0.25">
      <c r="B30299" s="151"/>
      <c r="M30299" s="160"/>
    </row>
    <row r="30300" spans="2:13" x14ac:dyDescent="0.25">
      <c r="B30300" s="151"/>
      <c r="M30300" s="160"/>
    </row>
    <row r="30301" spans="2:13" x14ac:dyDescent="0.25">
      <c r="B30301" s="151"/>
      <c r="M30301" s="160"/>
    </row>
    <row r="30302" spans="2:13" x14ac:dyDescent="0.25">
      <c r="B30302" s="151"/>
      <c r="M30302" s="160"/>
    </row>
    <row r="30303" spans="2:13" x14ac:dyDescent="0.25">
      <c r="B30303" s="151"/>
      <c r="M30303" s="160"/>
    </row>
    <row r="30304" spans="2:13" x14ac:dyDescent="0.25">
      <c r="B30304" s="151"/>
      <c r="M30304" s="160"/>
    </row>
    <row r="30305" spans="2:13" x14ac:dyDescent="0.25">
      <c r="B30305" s="151"/>
      <c r="M30305" s="160"/>
    </row>
    <row r="30306" spans="2:13" x14ac:dyDescent="0.25">
      <c r="B30306" s="151"/>
      <c r="M30306" s="160"/>
    </row>
    <row r="30307" spans="2:13" x14ac:dyDescent="0.25">
      <c r="B30307" s="151"/>
      <c r="M30307" s="160"/>
    </row>
    <row r="30308" spans="2:13" x14ac:dyDescent="0.25">
      <c r="B30308" s="151"/>
      <c r="M30308" s="160"/>
    </row>
    <row r="30309" spans="2:13" x14ac:dyDescent="0.25">
      <c r="B30309" s="151"/>
      <c r="M30309" s="160"/>
    </row>
    <row r="30310" spans="2:13" x14ac:dyDescent="0.25">
      <c r="B30310" s="151"/>
      <c r="M30310" s="160"/>
    </row>
    <row r="30311" spans="2:13" x14ac:dyDescent="0.25">
      <c r="B30311" s="151"/>
      <c r="M30311" s="160"/>
    </row>
    <row r="30312" spans="2:13" x14ac:dyDescent="0.25">
      <c r="B30312" s="151"/>
      <c r="M30312" s="160"/>
    </row>
    <row r="30313" spans="2:13" x14ac:dyDescent="0.25">
      <c r="B30313" s="151"/>
      <c r="M30313" s="160"/>
    </row>
    <row r="30314" spans="2:13" x14ac:dyDescent="0.25">
      <c r="B30314" s="151"/>
      <c r="M30314" s="160"/>
    </row>
    <row r="30315" spans="2:13" x14ac:dyDescent="0.25">
      <c r="B30315" s="151"/>
      <c r="M30315" s="160"/>
    </row>
    <row r="30316" spans="2:13" x14ac:dyDescent="0.25">
      <c r="B30316" s="151"/>
      <c r="M30316" s="160"/>
    </row>
    <row r="30317" spans="2:13" x14ac:dyDescent="0.25">
      <c r="B30317" s="151"/>
      <c r="M30317" s="160"/>
    </row>
    <row r="30318" spans="2:13" x14ac:dyDescent="0.25">
      <c r="B30318" s="151"/>
      <c r="M30318" s="160"/>
    </row>
    <row r="30319" spans="2:13" x14ac:dyDescent="0.25">
      <c r="B30319" s="151"/>
      <c r="M30319" s="160"/>
    </row>
    <row r="30320" spans="2:13" x14ac:dyDescent="0.25">
      <c r="B30320" s="151"/>
      <c r="M30320" s="160"/>
    </row>
    <row r="30321" spans="2:13" x14ac:dyDescent="0.25">
      <c r="B30321" s="151"/>
      <c r="M30321" s="160"/>
    </row>
    <row r="30322" spans="2:13" x14ac:dyDescent="0.25">
      <c r="B30322" s="151"/>
      <c r="M30322" s="160"/>
    </row>
    <row r="30323" spans="2:13" x14ac:dyDescent="0.25">
      <c r="B30323" s="151"/>
      <c r="M30323" s="160"/>
    </row>
    <row r="30324" spans="2:13" x14ac:dyDescent="0.25">
      <c r="B30324" s="151"/>
      <c r="M30324" s="160"/>
    </row>
    <row r="30325" spans="2:13" x14ac:dyDescent="0.25">
      <c r="B30325" s="151"/>
      <c r="M30325" s="160"/>
    </row>
    <row r="30326" spans="2:13" x14ac:dyDescent="0.25">
      <c r="B30326" s="151"/>
      <c r="M30326" s="160"/>
    </row>
    <row r="30327" spans="2:13" x14ac:dyDescent="0.25">
      <c r="B30327" s="151"/>
      <c r="M30327" s="160"/>
    </row>
    <row r="30328" spans="2:13" x14ac:dyDescent="0.25">
      <c r="B30328" s="151"/>
      <c r="M30328" s="160"/>
    </row>
    <row r="30329" spans="2:13" x14ac:dyDescent="0.25">
      <c r="B30329" s="151"/>
      <c r="M30329" s="160"/>
    </row>
    <row r="30330" spans="2:13" x14ac:dyDescent="0.25">
      <c r="B30330" s="151"/>
      <c r="M30330" s="160"/>
    </row>
    <row r="30331" spans="2:13" x14ac:dyDescent="0.25">
      <c r="B30331" s="151"/>
      <c r="M30331" s="160"/>
    </row>
    <row r="30332" spans="2:13" x14ac:dyDescent="0.25">
      <c r="B30332" s="151"/>
      <c r="M30332" s="160"/>
    </row>
    <row r="30333" spans="2:13" x14ac:dyDescent="0.25">
      <c r="B30333" s="151"/>
      <c r="M30333" s="160"/>
    </row>
    <row r="30334" spans="2:13" x14ac:dyDescent="0.25">
      <c r="B30334" s="151"/>
      <c r="M30334" s="160"/>
    </row>
    <row r="30335" spans="2:13" x14ac:dyDescent="0.25">
      <c r="B30335" s="151"/>
      <c r="M30335" s="160"/>
    </row>
    <row r="30336" spans="2:13" x14ac:dyDescent="0.25">
      <c r="B30336" s="151"/>
      <c r="M30336" s="160"/>
    </row>
    <row r="30337" spans="2:13" x14ac:dyDescent="0.25">
      <c r="B30337" s="151"/>
      <c r="M30337" s="160"/>
    </row>
    <row r="30338" spans="2:13" x14ac:dyDescent="0.25">
      <c r="B30338" s="151"/>
      <c r="M30338" s="160"/>
    </row>
    <row r="30339" spans="2:13" x14ac:dyDescent="0.25">
      <c r="B30339" s="151"/>
      <c r="M30339" s="160"/>
    </row>
    <row r="30340" spans="2:13" x14ac:dyDescent="0.25">
      <c r="B30340" s="151"/>
      <c r="M30340" s="160"/>
    </row>
    <row r="30341" spans="2:13" x14ac:dyDescent="0.25">
      <c r="B30341" s="151"/>
      <c r="M30341" s="160"/>
    </row>
    <row r="30342" spans="2:13" x14ac:dyDescent="0.25">
      <c r="B30342" s="151"/>
      <c r="M30342" s="160"/>
    </row>
    <row r="30343" spans="2:13" x14ac:dyDescent="0.25">
      <c r="B30343" s="151"/>
      <c r="M30343" s="160"/>
    </row>
    <row r="30344" spans="2:13" x14ac:dyDescent="0.25">
      <c r="B30344" s="151"/>
      <c r="M30344" s="160"/>
    </row>
    <row r="30345" spans="2:13" x14ac:dyDescent="0.25">
      <c r="B30345" s="151"/>
      <c r="M30345" s="160"/>
    </row>
    <row r="30346" spans="2:13" x14ac:dyDescent="0.25">
      <c r="B30346" s="151"/>
      <c r="M30346" s="160"/>
    </row>
    <row r="30347" spans="2:13" x14ac:dyDescent="0.25">
      <c r="B30347" s="151"/>
      <c r="M30347" s="160"/>
    </row>
    <row r="30348" spans="2:13" x14ac:dyDescent="0.25">
      <c r="B30348" s="151"/>
      <c r="M30348" s="160"/>
    </row>
    <row r="30349" spans="2:13" x14ac:dyDescent="0.25">
      <c r="B30349" s="151"/>
      <c r="M30349" s="160"/>
    </row>
    <row r="30350" spans="2:13" x14ac:dyDescent="0.25">
      <c r="B30350" s="151"/>
      <c r="M30350" s="160"/>
    </row>
    <row r="30351" spans="2:13" x14ac:dyDescent="0.25">
      <c r="B30351" s="151"/>
      <c r="M30351" s="160"/>
    </row>
    <row r="30352" spans="2:13" x14ac:dyDescent="0.25">
      <c r="B30352" s="151"/>
      <c r="M30352" s="160"/>
    </row>
    <row r="30353" spans="2:13" x14ac:dyDescent="0.25">
      <c r="B30353" s="151"/>
      <c r="M30353" s="160"/>
    </row>
    <row r="30354" spans="2:13" x14ac:dyDescent="0.25">
      <c r="B30354" s="151"/>
      <c r="M30354" s="160"/>
    </row>
    <row r="30355" spans="2:13" x14ac:dyDescent="0.25">
      <c r="B30355" s="151"/>
      <c r="M30355" s="160"/>
    </row>
    <row r="30356" spans="2:13" x14ac:dyDescent="0.25">
      <c r="B30356" s="151"/>
      <c r="M30356" s="160"/>
    </row>
    <row r="30357" spans="2:13" x14ac:dyDescent="0.25">
      <c r="B30357" s="151"/>
      <c r="M30357" s="160"/>
    </row>
    <row r="30358" spans="2:13" x14ac:dyDescent="0.25">
      <c r="B30358" s="151"/>
      <c r="M30358" s="160"/>
    </row>
    <row r="30359" spans="2:13" x14ac:dyDescent="0.25">
      <c r="B30359" s="151"/>
      <c r="M30359" s="160"/>
    </row>
    <row r="30360" spans="2:13" x14ac:dyDescent="0.25">
      <c r="B30360" s="151"/>
      <c r="M30360" s="160"/>
    </row>
    <row r="30361" spans="2:13" x14ac:dyDescent="0.25">
      <c r="B30361" s="151"/>
      <c r="M30361" s="160"/>
    </row>
    <row r="30362" spans="2:13" x14ac:dyDescent="0.25">
      <c r="B30362" s="151"/>
      <c r="M30362" s="160"/>
    </row>
    <row r="30363" spans="2:13" x14ac:dyDescent="0.25">
      <c r="B30363" s="151"/>
      <c r="M30363" s="160"/>
    </row>
    <row r="30364" spans="2:13" x14ac:dyDescent="0.25">
      <c r="B30364" s="151"/>
      <c r="M30364" s="160"/>
    </row>
    <row r="30365" spans="2:13" x14ac:dyDescent="0.25">
      <c r="B30365" s="151"/>
      <c r="M30365" s="160"/>
    </row>
    <row r="30366" spans="2:13" x14ac:dyDescent="0.25">
      <c r="B30366" s="151"/>
      <c r="M30366" s="160"/>
    </row>
    <row r="30367" spans="2:13" x14ac:dyDescent="0.25">
      <c r="B30367" s="151"/>
      <c r="M30367" s="160"/>
    </row>
    <row r="30368" spans="2:13" x14ac:dyDescent="0.25">
      <c r="B30368" s="151"/>
      <c r="M30368" s="160"/>
    </row>
    <row r="30369" spans="2:13" x14ac:dyDescent="0.25">
      <c r="B30369" s="151"/>
      <c r="M30369" s="160"/>
    </row>
    <row r="30370" spans="2:13" x14ac:dyDescent="0.25">
      <c r="B30370" s="151"/>
      <c r="M30370" s="160"/>
    </row>
    <row r="30371" spans="2:13" x14ac:dyDescent="0.25">
      <c r="B30371" s="151"/>
      <c r="M30371" s="160"/>
    </row>
    <row r="30372" spans="2:13" x14ac:dyDescent="0.25">
      <c r="B30372" s="151"/>
      <c r="M30372" s="160"/>
    </row>
    <row r="30373" spans="2:13" x14ac:dyDescent="0.25">
      <c r="B30373" s="151"/>
      <c r="M30373" s="160"/>
    </row>
    <row r="30374" spans="2:13" x14ac:dyDescent="0.25">
      <c r="B30374" s="151"/>
      <c r="M30374" s="160"/>
    </row>
    <row r="30375" spans="2:13" x14ac:dyDescent="0.25">
      <c r="B30375" s="151"/>
      <c r="M30375" s="160"/>
    </row>
    <row r="30376" spans="2:13" x14ac:dyDescent="0.25">
      <c r="B30376" s="151"/>
      <c r="M30376" s="160"/>
    </row>
    <row r="30377" spans="2:13" x14ac:dyDescent="0.25">
      <c r="B30377" s="151"/>
      <c r="M30377" s="160"/>
    </row>
    <row r="30378" spans="2:13" x14ac:dyDescent="0.25">
      <c r="B30378" s="151"/>
      <c r="M30378" s="160"/>
    </row>
    <row r="30379" spans="2:13" x14ac:dyDescent="0.25">
      <c r="B30379" s="151"/>
      <c r="M30379" s="160"/>
    </row>
    <row r="30380" spans="2:13" x14ac:dyDescent="0.25">
      <c r="B30380" s="151"/>
      <c r="M30380" s="160"/>
    </row>
    <row r="30381" spans="2:13" x14ac:dyDescent="0.25">
      <c r="B30381" s="151"/>
      <c r="M30381" s="160"/>
    </row>
    <row r="30382" spans="2:13" x14ac:dyDescent="0.25">
      <c r="B30382" s="151"/>
      <c r="M30382" s="160"/>
    </row>
    <row r="30383" spans="2:13" x14ac:dyDescent="0.25">
      <c r="B30383" s="151"/>
      <c r="M30383" s="160"/>
    </row>
    <row r="30384" spans="2:13" x14ac:dyDescent="0.25">
      <c r="B30384" s="151"/>
      <c r="M30384" s="160"/>
    </row>
    <row r="30385" spans="2:13" x14ac:dyDescent="0.25">
      <c r="B30385" s="151"/>
      <c r="M30385" s="160"/>
    </row>
    <row r="30386" spans="2:13" x14ac:dyDescent="0.25">
      <c r="B30386" s="151"/>
      <c r="M30386" s="160"/>
    </row>
    <row r="30387" spans="2:13" x14ac:dyDescent="0.25">
      <c r="B30387" s="151"/>
      <c r="M30387" s="160"/>
    </row>
    <row r="30388" spans="2:13" x14ac:dyDescent="0.25">
      <c r="B30388" s="151"/>
      <c r="M30388" s="160"/>
    </row>
    <row r="30389" spans="2:13" x14ac:dyDescent="0.25">
      <c r="B30389" s="151"/>
      <c r="M30389" s="160"/>
    </row>
    <row r="30390" spans="2:13" x14ac:dyDescent="0.25">
      <c r="B30390" s="151"/>
      <c r="M30390" s="160"/>
    </row>
    <row r="30391" spans="2:13" x14ac:dyDescent="0.25">
      <c r="B30391" s="151"/>
      <c r="M30391" s="160"/>
    </row>
    <row r="30392" spans="2:13" x14ac:dyDescent="0.25">
      <c r="B30392" s="151"/>
      <c r="M30392" s="160"/>
    </row>
    <row r="30393" spans="2:13" x14ac:dyDescent="0.25">
      <c r="B30393" s="151"/>
      <c r="M30393" s="160"/>
    </row>
    <row r="30394" spans="2:13" x14ac:dyDescent="0.25">
      <c r="B30394" s="151"/>
      <c r="M30394" s="160"/>
    </row>
    <row r="30395" spans="2:13" x14ac:dyDescent="0.25">
      <c r="B30395" s="151"/>
      <c r="M30395" s="160"/>
    </row>
    <row r="30396" spans="2:13" x14ac:dyDescent="0.25">
      <c r="B30396" s="151"/>
      <c r="M30396" s="160"/>
    </row>
    <row r="30397" spans="2:13" x14ac:dyDescent="0.25">
      <c r="B30397" s="151"/>
      <c r="M30397" s="160"/>
    </row>
    <row r="30398" spans="2:13" x14ac:dyDescent="0.25">
      <c r="B30398" s="151"/>
      <c r="M30398" s="160"/>
    </row>
    <row r="30399" spans="2:13" x14ac:dyDescent="0.25">
      <c r="B30399" s="151"/>
      <c r="M30399" s="160"/>
    </row>
    <row r="30400" spans="2:13" x14ac:dyDescent="0.25">
      <c r="B30400" s="151"/>
      <c r="M30400" s="160"/>
    </row>
    <row r="30401" spans="2:13" x14ac:dyDescent="0.25">
      <c r="B30401" s="151"/>
      <c r="M30401" s="160"/>
    </row>
    <row r="30402" spans="2:13" x14ac:dyDescent="0.25">
      <c r="B30402" s="151"/>
      <c r="M30402" s="160"/>
    </row>
    <row r="30403" spans="2:13" x14ac:dyDescent="0.25">
      <c r="B30403" s="151"/>
      <c r="M30403" s="160"/>
    </row>
    <row r="30404" spans="2:13" x14ac:dyDescent="0.25">
      <c r="B30404" s="151"/>
      <c r="M30404" s="160"/>
    </row>
    <row r="30405" spans="2:13" x14ac:dyDescent="0.25">
      <c r="B30405" s="151"/>
      <c r="M30405" s="160"/>
    </row>
    <row r="30406" spans="2:13" x14ac:dyDescent="0.25">
      <c r="B30406" s="151"/>
      <c r="M30406" s="160"/>
    </row>
    <row r="30407" spans="2:13" x14ac:dyDescent="0.25">
      <c r="B30407" s="151"/>
      <c r="M30407" s="160"/>
    </row>
    <row r="30408" spans="2:13" x14ac:dyDescent="0.25">
      <c r="B30408" s="151"/>
      <c r="M30408" s="160"/>
    </row>
    <row r="30409" spans="2:13" x14ac:dyDescent="0.25">
      <c r="B30409" s="151"/>
      <c r="M30409" s="160"/>
    </row>
    <row r="30410" spans="2:13" x14ac:dyDescent="0.25">
      <c r="B30410" s="151"/>
      <c r="M30410" s="160"/>
    </row>
    <row r="30411" spans="2:13" x14ac:dyDescent="0.25">
      <c r="B30411" s="151"/>
      <c r="M30411" s="160"/>
    </row>
    <row r="30412" spans="2:13" x14ac:dyDescent="0.25">
      <c r="B30412" s="151"/>
      <c r="M30412" s="160"/>
    </row>
    <row r="30413" spans="2:13" x14ac:dyDescent="0.25">
      <c r="B30413" s="151"/>
      <c r="M30413" s="160"/>
    </row>
    <row r="30414" spans="2:13" x14ac:dyDescent="0.25">
      <c r="B30414" s="151"/>
      <c r="M30414" s="160"/>
    </row>
    <row r="30415" spans="2:13" x14ac:dyDescent="0.25">
      <c r="B30415" s="151"/>
      <c r="M30415" s="160"/>
    </row>
    <row r="30416" spans="2:13" x14ac:dyDescent="0.25">
      <c r="B30416" s="151"/>
      <c r="M30416" s="160"/>
    </row>
    <row r="30417" spans="2:13" x14ac:dyDescent="0.25">
      <c r="B30417" s="151"/>
      <c r="M30417" s="160"/>
    </row>
    <row r="30418" spans="2:13" x14ac:dyDescent="0.25">
      <c r="B30418" s="151"/>
      <c r="M30418" s="160"/>
    </row>
    <row r="30419" spans="2:13" x14ac:dyDescent="0.25">
      <c r="B30419" s="151"/>
      <c r="M30419" s="160"/>
    </row>
    <row r="30420" spans="2:13" x14ac:dyDescent="0.25">
      <c r="B30420" s="151"/>
      <c r="M30420" s="160"/>
    </row>
    <row r="30421" spans="2:13" x14ac:dyDescent="0.25">
      <c r="B30421" s="151"/>
      <c r="M30421" s="160"/>
    </row>
    <row r="30422" spans="2:13" x14ac:dyDescent="0.25">
      <c r="B30422" s="151"/>
      <c r="M30422" s="160"/>
    </row>
    <row r="30423" spans="2:13" x14ac:dyDescent="0.25">
      <c r="B30423" s="151"/>
      <c r="M30423" s="160"/>
    </row>
    <row r="30424" spans="2:13" x14ac:dyDescent="0.25">
      <c r="B30424" s="151"/>
      <c r="M30424" s="160"/>
    </row>
    <row r="30425" spans="2:13" x14ac:dyDescent="0.25">
      <c r="B30425" s="151"/>
      <c r="M30425" s="160"/>
    </row>
    <row r="30426" spans="2:13" x14ac:dyDescent="0.25">
      <c r="B30426" s="151"/>
      <c r="M30426" s="160"/>
    </row>
    <row r="30427" spans="2:13" x14ac:dyDescent="0.25">
      <c r="B30427" s="151"/>
      <c r="M30427" s="160"/>
    </row>
    <row r="30428" spans="2:13" x14ac:dyDescent="0.25">
      <c r="B30428" s="151"/>
      <c r="M30428" s="160"/>
    </row>
    <row r="30429" spans="2:13" x14ac:dyDescent="0.25">
      <c r="B30429" s="151"/>
      <c r="M30429" s="160"/>
    </row>
    <row r="30430" spans="2:13" x14ac:dyDescent="0.25">
      <c r="B30430" s="151"/>
      <c r="M30430" s="160"/>
    </row>
    <row r="30431" spans="2:13" x14ac:dyDescent="0.25">
      <c r="B30431" s="151"/>
      <c r="M30431" s="160"/>
    </row>
    <row r="30432" spans="2:13" x14ac:dyDescent="0.25">
      <c r="B30432" s="151"/>
      <c r="M30432" s="160"/>
    </row>
    <row r="30433" spans="2:13" x14ac:dyDescent="0.25">
      <c r="B30433" s="151"/>
      <c r="M30433" s="160"/>
    </row>
    <row r="30434" spans="2:13" x14ac:dyDescent="0.25">
      <c r="B30434" s="151"/>
      <c r="M30434" s="160"/>
    </row>
    <row r="30435" spans="2:13" x14ac:dyDescent="0.25">
      <c r="B30435" s="151"/>
      <c r="M30435" s="160"/>
    </row>
    <row r="30436" spans="2:13" x14ac:dyDescent="0.25">
      <c r="B30436" s="151"/>
      <c r="M30436" s="160"/>
    </row>
    <row r="30437" spans="2:13" x14ac:dyDescent="0.25">
      <c r="B30437" s="151"/>
      <c r="M30437" s="160"/>
    </row>
    <row r="30438" spans="2:13" x14ac:dyDescent="0.25">
      <c r="B30438" s="151"/>
      <c r="M30438" s="160"/>
    </row>
    <row r="30439" spans="2:13" x14ac:dyDescent="0.25">
      <c r="B30439" s="151"/>
      <c r="M30439" s="160"/>
    </row>
    <row r="30440" spans="2:13" x14ac:dyDescent="0.25">
      <c r="B30440" s="151"/>
      <c r="M30440" s="160"/>
    </row>
    <row r="30441" spans="2:13" x14ac:dyDescent="0.25">
      <c r="B30441" s="151"/>
      <c r="M30441" s="160"/>
    </row>
    <row r="30442" spans="2:13" x14ac:dyDescent="0.25">
      <c r="B30442" s="151"/>
      <c r="M30442" s="160"/>
    </row>
    <row r="30443" spans="2:13" x14ac:dyDescent="0.25">
      <c r="B30443" s="151"/>
      <c r="M30443" s="160"/>
    </row>
    <row r="30444" spans="2:13" x14ac:dyDescent="0.25">
      <c r="B30444" s="151"/>
      <c r="M30444" s="160"/>
    </row>
    <row r="30445" spans="2:13" x14ac:dyDescent="0.25">
      <c r="B30445" s="151"/>
      <c r="M30445" s="160"/>
    </row>
    <row r="30446" spans="2:13" x14ac:dyDescent="0.25">
      <c r="B30446" s="151"/>
      <c r="M30446" s="160"/>
    </row>
    <row r="30447" spans="2:13" x14ac:dyDescent="0.25">
      <c r="B30447" s="151"/>
      <c r="M30447" s="160"/>
    </row>
    <row r="30448" spans="2:13" x14ac:dyDescent="0.25">
      <c r="B30448" s="151"/>
      <c r="M30448" s="160"/>
    </row>
    <row r="30449" spans="2:13" x14ac:dyDescent="0.25">
      <c r="B30449" s="151"/>
      <c r="M30449" s="160"/>
    </row>
    <row r="30450" spans="2:13" x14ac:dyDescent="0.25">
      <c r="B30450" s="151"/>
      <c r="M30450" s="160"/>
    </row>
    <row r="30451" spans="2:13" x14ac:dyDescent="0.25">
      <c r="B30451" s="151"/>
      <c r="M30451" s="160"/>
    </row>
    <row r="30452" spans="2:13" x14ac:dyDescent="0.25">
      <c r="B30452" s="151"/>
      <c r="M30452" s="160"/>
    </row>
    <row r="30453" spans="2:13" x14ac:dyDescent="0.25">
      <c r="B30453" s="151"/>
      <c r="M30453" s="160"/>
    </row>
    <row r="30454" spans="2:13" x14ac:dyDescent="0.25">
      <c r="B30454" s="151"/>
      <c r="M30454" s="160"/>
    </row>
    <row r="30455" spans="2:13" x14ac:dyDescent="0.25">
      <c r="B30455" s="151"/>
      <c r="M30455" s="160"/>
    </row>
    <row r="30456" spans="2:13" x14ac:dyDescent="0.25">
      <c r="B30456" s="151"/>
      <c r="M30456" s="160"/>
    </row>
    <row r="30457" spans="2:13" x14ac:dyDescent="0.25">
      <c r="B30457" s="151"/>
      <c r="M30457" s="160"/>
    </row>
    <row r="30458" spans="2:13" x14ac:dyDescent="0.25">
      <c r="B30458" s="151"/>
      <c r="M30458" s="160"/>
    </row>
    <row r="30459" spans="2:13" x14ac:dyDescent="0.25">
      <c r="B30459" s="151"/>
      <c r="M30459" s="160"/>
    </row>
    <row r="30460" spans="2:13" x14ac:dyDescent="0.25">
      <c r="B30460" s="151"/>
      <c r="M30460" s="160"/>
    </row>
    <row r="30461" spans="2:13" x14ac:dyDescent="0.25">
      <c r="B30461" s="151"/>
      <c r="M30461" s="160"/>
    </row>
    <row r="30462" spans="2:13" x14ac:dyDescent="0.25">
      <c r="B30462" s="151"/>
      <c r="M30462" s="160"/>
    </row>
    <row r="30463" spans="2:13" x14ac:dyDescent="0.25">
      <c r="B30463" s="151"/>
      <c r="M30463" s="160"/>
    </row>
    <row r="30464" spans="2:13" x14ac:dyDescent="0.25">
      <c r="B30464" s="151"/>
      <c r="M30464" s="160"/>
    </row>
    <row r="30465" spans="2:13" x14ac:dyDescent="0.25">
      <c r="B30465" s="151"/>
      <c r="M30465" s="160"/>
    </row>
    <row r="30466" spans="2:13" x14ac:dyDescent="0.25">
      <c r="B30466" s="151"/>
      <c r="M30466" s="160"/>
    </row>
    <row r="30467" spans="2:13" x14ac:dyDescent="0.25">
      <c r="B30467" s="151"/>
      <c r="M30467" s="160"/>
    </row>
    <row r="30468" spans="2:13" x14ac:dyDescent="0.25">
      <c r="B30468" s="151"/>
      <c r="M30468" s="160"/>
    </row>
    <row r="30469" spans="2:13" x14ac:dyDescent="0.25">
      <c r="B30469" s="151"/>
      <c r="M30469" s="160"/>
    </row>
    <row r="30470" spans="2:13" x14ac:dyDescent="0.25">
      <c r="B30470" s="151"/>
      <c r="M30470" s="160"/>
    </row>
    <row r="30471" spans="2:13" x14ac:dyDescent="0.25">
      <c r="B30471" s="151"/>
      <c r="M30471" s="160"/>
    </row>
    <row r="30472" spans="2:13" x14ac:dyDescent="0.25">
      <c r="B30472" s="151"/>
      <c r="M30472" s="160"/>
    </row>
    <row r="30473" spans="2:13" x14ac:dyDescent="0.25">
      <c r="B30473" s="151"/>
      <c r="M30473" s="160"/>
    </row>
    <row r="30474" spans="2:13" x14ac:dyDescent="0.25">
      <c r="B30474" s="151"/>
      <c r="M30474" s="160"/>
    </row>
    <row r="30475" spans="2:13" x14ac:dyDescent="0.25">
      <c r="B30475" s="151"/>
      <c r="M30475" s="160"/>
    </row>
    <row r="30476" spans="2:13" x14ac:dyDescent="0.25">
      <c r="B30476" s="151"/>
      <c r="M30476" s="160"/>
    </row>
    <row r="30477" spans="2:13" x14ac:dyDescent="0.25">
      <c r="B30477" s="151"/>
      <c r="M30477" s="160"/>
    </row>
    <row r="30478" spans="2:13" x14ac:dyDescent="0.25">
      <c r="B30478" s="151"/>
      <c r="M30478" s="160"/>
    </row>
    <row r="30479" spans="2:13" x14ac:dyDescent="0.25">
      <c r="B30479" s="151"/>
      <c r="M30479" s="160"/>
    </row>
    <row r="30480" spans="2:13" x14ac:dyDescent="0.25">
      <c r="B30480" s="151"/>
      <c r="M30480" s="160"/>
    </row>
    <row r="30481" spans="2:13" x14ac:dyDescent="0.25">
      <c r="B30481" s="151"/>
      <c r="M30481" s="160"/>
    </row>
    <row r="30482" spans="2:13" x14ac:dyDescent="0.25">
      <c r="B30482" s="151"/>
      <c r="M30482" s="160"/>
    </row>
    <row r="30483" spans="2:13" x14ac:dyDescent="0.25">
      <c r="B30483" s="151"/>
      <c r="M30483" s="160"/>
    </row>
    <row r="30484" spans="2:13" x14ac:dyDescent="0.25">
      <c r="B30484" s="151"/>
      <c r="M30484" s="160"/>
    </row>
    <row r="30485" spans="2:13" x14ac:dyDescent="0.25">
      <c r="B30485" s="151"/>
      <c r="M30485" s="160"/>
    </row>
    <row r="30486" spans="2:13" x14ac:dyDescent="0.25">
      <c r="B30486" s="151"/>
      <c r="M30486" s="160"/>
    </row>
    <row r="30487" spans="2:13" x14ac:dyDescent="0.25">
      <c r="B30487" s="151"/>
      <c r="M30487" s="160"/>
    </row>
    <row r="30488" spans="2:13" x14ac:dyDescent="0.25">
      <c r="B30488" s="151"/>
      <c r="M30488" s="160"/>
    </row>
    <row r="30489" spans="2:13" x14ac:dyDescent="0.25">
      <c r="B30489" s="151"/>
      <c r="M30489" s="160"/>
    </row>
    <row r="30490" spans="2:13" x14ac:dyDescent="0.25">
      <c r="B30490" s="151"/>
      <c r="M30490" s="160"/>
    </row>
    <row r="30491" spans="2:13" x14ac:dyDescent="0.25">
      <c r="B30491" s="151"/>
      <c r="M30491" s="160"/>
    </row>
    <row r="30492" spans="2:13" x14ac:dyDescent="0.25">
      <c r="B30492" s="151"/>
      <c r="M30492" s="160"/>
    </row>
    <row r="30493" spans="2:13" x14ac:dyDescent="0.25">
      <c r="B30493" s="151"/>
      <c r="M30493" s="160"/>
    </row>
    <row r="30494" spans="2:13" x14ac:dyDescent="0.25">
      <c r="B30494" s="151"/>
      <c r="M30494" s="160"/>
    </row>
    <row r="30495" spans="2:13" x14ac:dyDescent="0.25">
      <c r="B30495" s="151"/>
      <c r="M30495" s="160"/>
    </row>
    <row r="30496" spans="2:13" x14ac:dyDescent="0.25">
      <c r="B30496" s="151"/>
      <c r="M30496" s="160"/>
    </row>
    <row r="30497" spans="2:13" x14ac:dyDescent="0.25">
      <c r="B30497" s="151"/>
      <c r="M30497" s="160"/>
    </row>
    <row r="30498" spans="2:13" x14ac:dyDescent="0.25">
      <c r="B30498" s="151"/>
      <c r="M30498" s="160"/>
    </row>
    <row r="30499" spans="2:13" x14ac:dyDescent="0.25">
      <c r="B30499" s="151"/>
      <c r="M30499" s="160"/>
    </row>
    <row r="30500" spans="2:13" x14ac:dyDescent="0.25">
      <c r="B30500" s="151"/>
      <c r="M30500" s="160"/>
    </row>
    <row r="30501" spans="2:13" x14ac:dyDescent="0.25">
      <c r="B30501" s="151"/>
      <c r="M30501" s="160"/>
    </row>
    <row r="30502" spans="2:13" x14ac:dyDescent="0.25">
      <c r="B30502" s="151"/>
      <c r="M30502" s="160"/>
    </row>
    <row r="30503" spans="2:13" x14ac:dyDescent="0.25">
      <c r="B30503" s="151"/>
      <c r="M30503" s="160"/>
    </row>
    <row r="30504" spans="2:13" x14ac:dyDescent="0.25">
      <c r="B30504" s="151"/>
      <c r="M30504" s="160"/>
    </row>
    <row r="30505" spans="2:13" x14ac:dyDescent="0.25">
      <c r="B30505" s="151"/>
      <c r="M30505" s="160"/>
    </row>
    <row r="30506" spans="2:13" x14ac:dyDescent="0.25">
      <c r="B30506" s="151"/>
      <c r="M30506" s="160"/>
    </row>
    <row r="30507" spans="2:13" x14ac:dyDescent="0.25">
      <c r="B30507" s="151"/>
      <c r="M30507" s="160"/>
    </row>
    <row r="30508" spans="2:13" x14ac:dyDescent="0.25">
      <c r="B30508" s="151"/>
      <c r="M30508" s="160"/>
    </row>
    <row r="30509" spans="2:13" x14ac:dyDescent="0.25">
      <c r="B30509" s="151"/>
      <c r="M30509" s="160"/>
    </row>
    <row r="30510" spans="2:13" x14ac:dyDescent="0.25">
      <c r="B30510" s="151"/>
      <c r="M30510" s="160"/>
    </row>
    <row r="30511" spans="2:13" x14ac:dyDescent="0.25">
      <c r="B30511" s="151"/>
      <c r="M30511" s="160"/>
    </row>
    <row r="30512" spans="2:13" x14ac:dyDescent="0.25">
      <c r="B30512" s="151"/>
      <c r="M30512" s="160"/>
    </row>
    <row r="30513" spans="2:13" x14ac:dyDescent="0.25">
      <c r="B30513" s="151"/>
      <c r="M30513" s="160"/>
    </row>
    <row r="30514" spans="2:13" x14ac:dyDescent="0.25">
      <c r="B30514" s="151"/>
      <c r="M30514" s="160"/>
    </row>
    <row r="30515" spans="2:13" x14ac:dyDescent="0.25">
      <c r="B30515" s="151"/>
      <c r="M30515" s="160"/>
    </row>
    <row r="30516" spans="2:13" x14ac:dyDescent="0.25">
      <c r="B30516" s="151"/>
      <c r="M30516" s="160"/>
    </row>
    <row r="30517" spans="2:13" x14ac:dyDescent="0.25">
      <c r="B30517" s="151"/>
      <c r="M30517" s="160"/>
    </row>
    <row r="30518" spans="2:13" x14ac:dyDescent="0.25">
      <c r="B30518" s="151"/>
      <c r="M30518" s="160"/>
    </row>
    <row r="30519" spans="2:13" x14ac:dyDescent="0.25">
      <c r="B30519" s="151"/>
      <c r="M30519" s="160"/>
    </row>
    <row r="30520" spans="2:13" x14ac:dyDescent="0.25">
      <c r="B30520" s="151"/>
      <c r="M30520" s="160"/>
    </row>
    <row r="30521" spans="2:13" x14ac:dyDescent="0.25">
      <c r="B30521" s="151"/>
      <c r="M30521" s="160"/>
    </row>
    <row r="30522" spans="2:13" x14ac:dyDescent="0.25">
      <c r="B30522" s="151"/>
      <c r="M30522" s="160"/>
    </row>
    <row r="30523" spans="2:13" x14ac:dyDescent="0.25">
      <c r="B30523" s="151"/>
      <c r="M30523" s="160"/>
    </row>
    <row r="30524" spans="2:13" x14ac:dyDescent="0.25">
      <c r="B30524" s="151"/>
      <c r="M30524" s="160"/>
    </row>
    <row r="30525" spans="2:13" x14ac:dyDescent="0.25">
      <c r="B30525" s="151"/>
      <c r="M30525" s="160"/>
    </row>
    <row r="30526" spans="2:13" x14ac:dyDescent="0.25">
      <c r="B30526" s="151"/>
      <c r="M30526" s="160"/>
    </row>
    <row r="30527" spans="2:13" x14ac:dyDescent="0.25">
      <c r="B30527" s="151"/>
      <c r="M30527" s="160"/>
    </row>
    <row r="30528" spans="2:13" x14ac:dyDescent="0.25">
      <c r="B30528" s="151"/>
      <c r="M30528" s="160"/>
    </row>
    <row r="30529" spans="2:13" x14ac:dyDescent="0.25">
      <c r="B30529" s="151"/>
      <c r="M30529" s="160"/>
    </row>
    <row r="30530" spans="2:13" x14ac:dyDescent="0.25">
      <c r="B30530" s="151"/>
      <c r="M30530" s="160"/>
    </row>
    <row r="30531" spans="2:13" x14ac:dyDescent="0.25">
      <c r="B30531" s="151"/>
      <c r="M30531" s="160"/>
    </row>
    <row r="30532" spans="2:13" x14ac:dyDescent="0.25">
      <c r="B30532" s="151"/>
      <c r="M30532" s="160"/>
    </row>
    <row r="30533" spans="2:13" x14ac:dyDescent="0.25">
      <c r="B30533" s="151"/>
      <c r="M30533" s="160"/>
    </row>
    <row r="30534" spans="2:13" x14ac:dyDescent="0.25">
      <c r="B30534" s="151"/>
      <c r="M30534" s="160"/>
    </row>
    <row r="30535" spans="2:13" x14ac:dyDescent="0.25">
      <c r="B30535" s="151"/>
      <c r="M30535" s="160"/>
    </row>
    <row r="30536" spans="2:13" x14ac:dyDescent="0.25">
      <c r="B30536" s="151"/>
      <c r="M30536" s="160"/>
    </row>
    <row r="30537" spans="2:13" x14ac:dyDescent="0.25">
      <c r="B30537" s="151"/>
      <c r="M30537" s="160"/>
    </row>
    <row r="30538" spans="2:13" x14ac:dyDescent="0.25">
      <c r="B30538" s="151"/>
      <c r="M30538" s="160"/>
    </row>
    <row r="30539" spans="2:13" x14ac:dyDescent="0.25">
      <c r="B30539" s="151"/>
      <c r="M30539" s="160"/>
    </row>
    <row r="30540" spans="2:13" x14ac:dyDescent="0.25">
      <c r="B30540" s="151"/>
      <c r="M30540" s="160"/>
    </row>
    <row r="30541" spans="2:13" x14ac:dyDescent="0.25">
      <c r="B30541" s="151"/>
      <c r="M30541" s="160"/>
    </row>
    <row r="30542" spans="2:13" x14ac:dyDescent="0.25">
      <c r="B30542" s="151"/>
      <c r="M30542" s="160"/>
    </row>
    <row r="30543" spans="2:13" x14ac:dyDescent="0.25">
      <c r="B30543" s="151"/>
      <c r="M30543" s="160"/>
    </row>
    <row r="30544" spans="2:13" x14ac:dyDescent="0.25">
      <c r="B30544" s="151"/>
      <c r="M30544" s="160"/>
    </row>
    <row r="30545" spans="2:13" x14ac:dyDescent="0.25">
      <c r="B30545" s="151"/>
      <c r="M30545" s="160"/>
    </row>
    <row r="30546" spans="2:13" x14ac:dyDescent="0.25">
      <c r="B30546" s="151"/>
      <c r="M30546" s="160"/>
    </row>
    <row r="30547" spans="2:13" x14ac:dyDescent="0.25">
      <c r="B30547" s="151"/>
      <c r="M30547" s="160"/>
    </row>
    <row r="30548" spans="2:13" x14ac:dyDescent="0.25">
      <c r="B30548" s="151"/>
      <c r="M30548" s="160"/>
    </row>
    <row r="30549" spans="2:13" x14ac:dyDescent="0.25">
      <c r="B30549" s="151"/>
      <c r="M30549" s="160"/>
    </row>
    <row r="30550" spans="2:13" x14ac:dyDescent="0.25">
      <c r="B30550" s="151"/>
      <c r="M30550" s="160"/>
    </row>
    <row r="30551" spans="2:13" x14ac:dyDescent="0.25">
      <c r="B30551" s="151"/>
      <c r="M30551" s="160"/>
    </row>
    <row r="30552" spans="2:13" x14ac:dyDescent="0.25">
      <c r="B30552" s="151"/>
      <c r="M30552" s="160"/>
    </row>
    <row r="30553" spans="2:13" x14ac:dyDescent="0.25">
      <c r="B30553" s="151"/>
      <c r="M30553" s="160"/>
    </row>
    <row r="30554" spans="2:13" x14ac:dyDescent="0.25">
      <c r="B30554" s="151"/>
      <c r="M30554" s="160"/>
    </row>
    <row r="30555" spans="2:13" x14ac:dyDescent="0.25">
      <c r="B30555" s="151"/>
      <c r="M30555" s="160"/>
    </row>
    <row r="30556" spans="2:13" x14ac:dyDescent="0.25">
      <c r="B30556" s="151"/>
      <c r="M30556" s="160"/>
    </row>
    <row r="30557" spans="2:13" x14ac:dyDescent="0.25">
      <c r="B30557" s="151"/>
      <c r="M30557" s="160"/>
    </row>
    <row r="30558" spans="2:13" x14ac:dyDescent="0.25">
      <c r="B30558" s="151"/>
      <c r="M30558" s="160"/>
    </row>
    <row r="30559" spans="2:13" x14ac:dyDescent="0.25">
      <c r="B30559" s="151"/>
      <c r="M30559" s="160"/>
    </row>
    <row r="30560" spans="2:13" x14ac:dyDescent="0.25">
      <c r="B30560" s="151"/>
      <c r="M30560" s="160"/>
    </row>
    <row r="30561" spans="2:13" x14ac:dyDescent="0.25">
      <c r="B30561" s="151"/>
      <c r="M30561" s="160"/>
    </row>
    <row r="30562" spans="2:13" x14ac:dyDescent="0.25">
      <c r="B30562" s="151"/>
      <c r="M30562" s="160"/>
    </row>
    <row r="30563" spans="2:13" x14ac:dyDescent="0.25">
      <c r="B30563" s="151"/>
      <c r="M30563" s="160"/>
    </row>
    <row r="30564" spans="2:13" x14ac:dyDescent="0.25">
      <c r="B30564" s="151"/>
      <c r="M30564" s="160"/>
    </row>
    <row r="30565" spans="2:13" x14ac:dyDescent="0.25">
      <c r="B30565" s="151"/>
      <c r="M30565" s="160"/>
    </row>
    <row r="30566" spans="2:13" x14ac:dyDescent="0.25">
      <c r="B30566" s="151"/>
      <c r="M30566" s="160"/>
    </row>
    <row r="30567" spans="2:13" x14ac:dyDescent="0.25">
      <c r="B30567" s="151"/>
      <c r="M30567" s="160"/>
    </row>
    <row r="30568" spans="2:13" x14ac:dyDescent="0.25">
      <c r="B30568" s="151"/>
      <c r="M30568" s="160"/>
    </row>
    <row r="30569" spans="2:13" x14ac:dyDescent="0.25">
      <c r="B30569" s="151"/>
      <c r="M30569" s="160"/>
    </row>
    <row r="30570" spans="2:13" x14ac:dyDescent="0.25">
      <c r="B30570" s="151"/>
      <c r="M30570" s="160"/>
    </row>
    <row r="30571" spans="2:13" x14ac:dyDescent="0.25">
      <c r="B30571" s="151"/>
      <c r="M30571" s="160"/>
    </row>
    <row r="30572" spans="2:13" x14ac:dyDescent="0.25">
      <c r="B30572" s="151"/>
      <c r="M30572" s="160"/>
    </row>
    <row r="30573" spans="2:13" x14ac:dyDescent="0.25">
      <c r="B30573" s="151"/>
      <c r="M30573" s="160"/>
    </row>
    <row r="30574" spans="2:13" x14ac:dyDescent="0.25">
      <c r="B30574" s="151"/>
      <c r="M30574" s="160"/>
    </row>
    <row r="30575" spans="2:13" x14ac:dyDescent="0.25">
      <c r="B30575" s="151"/>
      <c r="M30575" s="160"/>
    </row>
    <row r="30576" spans="2:13" x14ac:dyDescent="0.25">
      <c r="B30576" s="151"/>
      <c r="M30576" s="160"/>
    </row>
    <row r="30577" spans="2:13" x14ac:dyDescent="0.25">
      <c r="B30577" s="151"/>
      <c r="M30577" s="160"/>
    </row>
    <row r="30578" spans="2:13" x14ac:dyDescent="0.25">
      <c r="B30578" s="151"/>
      <c r="M30578" s="160"/>
    </row>
    <row r="30579" spans="2:13" x14ac:dyDescent="0.25">
      <c r="B30579" s="151"/>
      <c r="M30579" s="160"/>
    </row>
    <row r="30580" spans="2:13" x14ac:dyDescent="0.25">
      <c r="B30580" s="151"/>
      <c r="M30580" s="160"/>
    </row>
    <row r="30581" spans="2:13" x14ac:dyDescent="0.25">
      <c r="B30581" s="151"/>
      <c r="M30581" s="160"/>
    </row>
    <row r="30582" spans="2:13" x14ac:dyDescent="0.25">
      <c r="B30582" s="151"/>
      <c r="M30582" s="160"/>
    </row>
    <row r="30583" spans="2:13" x14ac:dyDescent="0.25">
      <c r="B30583" s="151"/>
      <c r="M30583" s="160"/>
    </row>
    <row r="30584" spans="2:13" x14ac:dyDescent="0.25">
      <c r="B30584" s="151"/>
      <c r="M30584" s="160"/>
    </row>
    <row r="30585" spans="2:13" x14ac:dyDescent="0.25">
      <c r="B30585" s="151"/>
      <c r="M30585" s="160"/>
    </row>
    <row r="30586" spans="2:13" x14ac:dyDescent="0.25">
      <c r="B30586" s="151"/>
      <c r="M30586" s="160"/>
    </row>
    <row r="30587" spans="2:13" x14ac:dyDescent="0.25">
      <c r="B30587" s="151"/>
      <c r="M30587" s="160"/>
    </row>
    <row r="30588" spans="2:13" x14ac:dyDescent="0.25">
      <c r="B30588" s="151"/>
      <c r="M30588" s="160"/>
    </row>
    <row r="30589" spans="2:13" x14ac:dyDescent="0.25">
      <c r="B30589" s="151"/>
      <c r="M30589" s="160"/>
    </row>
    <row r="30590" spans="2:13" x14ac:dyDescent="0.25">
      <c r="B30590" s="151"/>
      <c r="M30590" s="160"/>
    </row>
    <row r="30591" spans="2:13" x14ac:dyDescent="0.25">
      <c r="B30591" s="151"/>
      <c r="M30591" s="160"/>
    </row>
    <row r="30592" spans="2:13" x14ac:dyDescent="0.25">
      <c r="B30592" s="151"/>
      <c r="M30592" s="160"/>
    </row>
    <row r="30593" spans="2:13" x14ac:dyDescent="0.25">
      <c r="B30593" s="151"/>
      <c r="M30593" s="160"/>
    </row>
    <row r="30594" spans="2:13" x14ac:dyDescent="0.25">
      <c r="B30594" s="151"/>
      <c r="M30594" s="160"/>
    </row>
    <row r="30595" spans="2:13" x14ac:dyDescent="0.25">
      <c r="B30595" s="151"/>
      <c r="M30595" s="160"/>
    </row>
    <row r="30596" spans="2:13" x14ac:dyDescent="0.25">
      <c r="B30596" s="151"/>
      <c r="M30596" s="160"/>
    </row>
    <row r="30597" spans="2:13" x14ac:dyDescent="0.25">
      <c r="B30597" s="151"/>
      <c r="M30597" s="160"/>
    </row>
    <row r="30598" spans="2:13" x14ac:dyDescent="0.25">
      <c r="B30598" s="151"/>
      <c r="M30598" s="160"/>
    </row>
    <row r="30599" spans="2:13" x14ac:dyDescent="0.25">
      <c r="B30599" s="151"/>
      <c r="M30599" s="160"/>
    </row>
    <row r="30600" spans="2:13" x14ac:dyDescent="0.25">
      <c r="B30600" s="151"/>
      <c r="M30600" s="160"/>
    </row>
    <row r="30601" spans="2:13" x14ac:dyDescent="0.25">
      <c r="B30601" s="151"/>
      <c r="M30601" s="160"/>
    </row>
    <row r="30602" spans="2:13" x14ac:dyDescent="0.25">
      <c r="B30602" s="151"/>
      <c r="M30602" s="160"/>
    </row>
    <row r="30603" spans="2:13" x14ac:dyDescent="0.25">
      <c r="B30603" s="151"/>
      <c r="M30603" s="160"/>
    </row>
    <row r="30604" spans="2:13" x14ac:dyDescent="0.25">
      <c r="B30604" s="151"/>
      <c r="M30604" s="160"/>
    </row>
    <row r="30605" spans="2:13" x14ac:dyDescent="0.25">
      <c r="B30605" s="151"/>
      <c r="M30605" s="160"/>
    </row>
    <row r="30606" spans="2:13" x14ac:dyDescent="0.25">
      <c r="B30606" s="151"/>
      <c r="M30606" s="160"/>
    </row>
    <row r="30607" spans="2:13" x14ac:dyDescent="0.25">
      <c r="B30607" s="151"/>
      <c r="M30607" s="160"/>
    </row>
    <row r="30608" spans="2:13" x14ac:dyDescent="0.25">
      <c r="B30608" s="151"/>
      <c r="M30608" s="160"/>
    </row>
    <row r="30609" spans="2:13" x14ac:dyDescent="0.25">
      <c r="B30609" s="151"/>
      <c r="M30609" s="160"/>
    </row>
    <row r="30610" spans="2:13" x14ac:dyDescent="0.25">
      <c r="B30610" s="151"/>
      <c r="M30610" s="160"/>
    </row>
    <row r="30611" spans="2:13" x14ac:dyDescent="0.25">
      <c r="B30611" s="151"/>
      <c r="M30611" s="160"/>
    </row>
    <row r="30612" spans="2:13" x14ac:dyDescent="0.25">
      <c r="B30612" s="151"/>
      <c r="M30612" s="160"/>
    </row>
    <row r="30613" spans="2:13" x14ac:dyDescent="0.25">
      <c r="B30613" s="151"/>
      <c r="M30613" s="160"/>
    </row>
    <row r="30614" spans="2:13" x14ac:dyDescent="0.25">
      <c r="B30614" s="151"/>
      <c r="M30614" s="160"/>
    </row>
    <row r="30615" spans="2:13" x14ac:dyDescent="0.25">
      <c r="B30615" s="151"/>
      <c r="M30615" s="160"/>
    </row>
    <row r="30616" spans="2:13" x14ac:dyDescent="0.25">
      <c r="B30616" s="151"/>
      <c r="M30616" s="160"/>
    </row>
    <row r="30617" spans="2:13" x14ac:dyDescent="0.25">
      <c r="B30617" s="151"/>
      <c r="M30617" s="160"/>
    </row>
    <row r="30618" spans="2:13" x14ac:dyDescent="0.25">
      <c r="B30618" s="151"/>
      <c r="M30618" s="160"/>
    </row>
    <row r="30619" spans="2:13" x14ac:dyDescent="0.25">
      <c r="B30619" s="151"/>
      <c r="M30619" s="160"/>
    </row>
    <row r="30620" spans="2:13" x14ac:dyDescent="0.25">
      <c r="B30620" s="151"/>
      <c r="M30620" s="160"/>
    </row>
    <row r="30621" spans="2:13" x14ac:dyDescent="0.25">
      <c r="B30621" s="151"/>
      <c r="M30621" s="160"/>
    </row>
    <row r="30622" spans="2:13" x14ac:dyDescent="0.25">
      <c r="B30622" s="151"/>
      <c r="M30622" s="160"/>
    </row>
    <row r="30623" spans="2:13" x14ac:dyDescent="0.25">
      <c r="B30623" s="151"/>
      <c r="M30623" s="160"/>
    </row>
    <row r="30624" spans="2:13" x14ac:dyDescent="0.25">
      <c r="B30624" s="151"/>
      <c r="M30624" s="160"/>
    </row>
    <row r="30625" spans="2:13" x14ac:dyDescent="0.25">
      <c r="B30625" s="151"/>
      <c r="M30625" s="160"/>
    </row>
    <row r="30626" spans="2:13" x14ac:dyDescent="0.25">
      <c r="B30626" s="151"/>
      <c r="M30626" s="160"/>
    </row>
    <row r="30627" spans="2:13" x14ac:dyDescent="0.25">
      <c r="B30627" s="151"/>
      <c r="M30627" s="160"/>
    </row>
    <row r="30628" spans="2:13" x14ac:dyDescent="0.25">
      <c r="B30628" s="151"/>
      <c r="M30628" s="160"/>
    </row>
    <row r="30629" spans="2:13" x14ac:dyDescent="0.25">
      <c r="B30629" s="151"/>
      <c r="M30629" s="160"/>
    </row>
    <row r="30630" spans="2:13" x14ac:dyDescent="0.25">
      <c r="B30630" s="151"/>
      <c r="M30630" s="160"/>
    </row>
    <row r="30631" spans="2:13" x14ac:dyDescent="0.25">
      <c r="B30631" s="151"/>
      <c r="M30631" s="160"/>
    </row>
    <row r="30632" spans="2:13" x14ac:dyDescent="0.25">
      <c r="B30632" s="151"/>
      <c r="M30632" s="160"/>
    </row>
    <row r="30633" spans="2:13" x14ac:dyDescent="0.25">
      <c r="B30633" s="151"/>
      <c r="M30633" s="160"/>
    </row>
    <row r="30634" spans="2:13" x14ac:dyDescent="0.25">
      <c r="B30634" s="151"/>
      <c r="M30634" s="160"/>
    </row>
    <row r="30635" spans="2:13" x14ac:dyDescent="0.25">
      <c r="B30635" s="151"/>
      <c r="M30635" s="160"/>
    </row>
    <row r="30636" spans="2:13" x14ac:dyDescent="0.25">
      <c r="B30636" s="151"/>
      <c r="M30636" s="160"/>
    </row>
    <row r="30637" spans="2:13" x14ac:dyDescent="0.25">
      <c r="B30637" s="151"/>
      <c r="M30637" s="160"/>
    </row>
    <row r="30638" spans="2:13" x14ac:dyDescent="0.25">
      <c r="B30638" s="151"/>
      <c r="M30638" s="160"/>
    </row>
    <row r="30639" spans="2:13" x14ac:dyDescent="0.25">
      <c r="B30639" s="151"/>
      <c r="M30639" s="160"/>
    </row>
    <row r="30640" spans="2:13" x14ac:dyDescent="0.25">
      <c r="B30640" s="151"/>
      <c r="M30640" s="160"/>
    </row>
    <row r="30641" spans="2:13" x14ac:dyDescent="0.25">
      <c r="B30641" s="151"/>
      <c r="M30641" s="160"/>
    </row>
    <row r="30642" spans="2:13" x14ac:dyDescent="0.25">
      <c r="B30642" s="151"/>
      <c r="M30642" s="160"/>
    </row>
    <row r="30643" spans="2:13" x14ac:dyDescent="0.25">
      <c r="B30643" s="151"/>
      <c r="M30643" s="160"/>
    </row>
    <row r="30644" spans="2:13" x14ac:dyDescent="0.25">
      <c r="B30644" s="151"/>
      <c r="M30644" s="160"/>
    </row>
    <row r="30645" spans="2:13" x14ac:dyDescent="0.25">
      <c r="B30645" s="151"/>
      <c r="M30645" s="160"/>
    </row>
    <row r="30646" spans="2:13" x14ac:dyDescent="0.25">
      <c r="B30646" s="151"/>
      <c r="M30646" s="160"/>
    </row>
    <row r="30647" spans="2:13" x14ac:dyDescent="0.25">
      <c r="B30647" s="151"/>
      <c r="M30647" s="160"/>
    </row>
    <row r="30648" spans="2:13" x14ac:dyDescent="0.25">
      <c r="B30648" s="151"/>
      <c r="M30648" s="160"/>
    </row>
    <row r="30649" spans="2:13" x14ac:dyDescent="0.25">
      <c r="B30649" s="151"/>
      <c r="M30649" s="160"/>
    </row>
    <row r="30650" spans="2:13" x14ac:dyDescent="0.25">
      <c r="B30650" s="151"/>
      <c r="M30650" s="160"/>
    </row>
    <row r="30651" spans="2:13" x14ac:dyDescent="0.25">
      <c r="B30651" s="151"/>
      <c r="M30651" s="160"/>
    </row>
    <row r="30652" spans="2:13" x14ac:dyDescent="0.25">
      <c r="B30652" s="151"/>
      <c r="M30652" s="160"/>
    </row>
    <row r="30653" spans="2:13" x14ac:dyDescent="0.25">
      <c r="B30653" s="151"/>
      <c r="M30653" s="160"/>
    </row>
    <row r="30654" spans="2:13" x14ac:dyDescent="0.25">
      <c r="B30654" s="151"/>
      <c r="M30654" s="160"/>
    </row>
    <row r="30655" spans="2:13" x14ac:dyDescent="0.25">
      <c r="B30655" s="151"/>
      <c r="M30655" s="160"/>
    </row>
    <row r="30656" spans="2:13" x14ac:dyDescent="0.25">
      <c r="B30656" s="151"/>
      <c r="M30656" s="160"/>
    </row>
    <row r="30657" spans="2:13" x14ac:dyDescent="0.25">
      <c r="B30657" s="151"/>
      <c r="M30657" s="160"/>
    </row>
    <row r="30658" spans="2:13" x14ac:dyDescent="0.25">
      <c r="B30658" s="151"/>
      <c r="M30658" s="160"/>
    </row>
    <row r="30659" spans="2:13" x14ac:dyDescent="0.25">
      <c r="B30659" s="151"/>
      <c r="M30659" s="160"/>
    </row>
    <row r="30660" spans="2:13" x14ac:dyDescent="0.25">
      <c r="B30660" s="151"/>
      <c r="M30660" s="160"/>
    </row>
    <row r="30661" spans="2:13" x14ac:dyDescent="0.25">
      <c r="B30661" s="151"/>
      <c r="M30661" s="160"/>
    </row>
    <row r="30662" spans="2:13" x14ac:dyDescent="0.25">
      <c r="B30662" s="151"/>
      <c r="M30662" s="160"/>
    </row>
    <row r="30663" spans="2:13" x14ac:dyDescent="0.25">
      <c r="B30663" s="151"/>
      <c r="M30663" s="160"/>
    </row>
    <row r="30664" spans="2:13" x14ac:dyDescent="0.25">
      <c r="B30664" s="151"/>
      <c r="M30664" s="160"/>
    </row>
    <row r="30665" spans="2:13" x14ac:dyDescent="0.25">
      <c r="B30665" s="151"/>
      <c r="M30665" s="160"/>
    </row>
    <row r="30666" spans="2:13" x14ac:dyDescent="0.25">
      <c r="B30666" s="151"/>
      <c r="M30666" s="160"/>
    </row>
    <row r="30667" spans="2:13" x14ac:dyDescent="0.25">
      <c r="B30667" s="151"/>
      <c r="M30667" s="160"/>
    </row>
    <row r="30668" spans="2:13" x14ac:dyDescent="0.25">
      <c r="B30668" s="151"/>
      <c r="M30668" s="160"/>
    </row>
    <row r="30669" spans="2:13" x14ac:dyDescent="0.25">
      <c r="B30669" s="151"/>
      <c r="M30669" s="160"/>
    </row>
    <row r="30670" spans="2:13" x14ac:dyDescent="0.25">
      <c r="B30670" s="151"/>
      <c r="M30670" s="160"/>
    </row>
    <row r="30671" spans="2:13" x14ac:dyDescent="0.25">
      <c r="B30671" s="151"/>
      <c r="M30671" s="160"/>
    </row>
    <row r="30672" spans="2:13" x14ac:dyDescent="0.25">
      <c r="B30672" s="151"/>
      <c r="M30672" s="160"/>
    </row>
    <row r="30673" spans="2:13" x14ac:dyDescent="0.25">
      <c r="B30673" s="151"/>
      <c r="M30673" s="160"/>
    </row>
    <row r="30674" spans="2:13" x14ac:dyDescent="0.25">
      <c r="B30674" s="151"/>
      <c r="M30674" s="160"/>
    </row>
    <row r="30675" spans="2:13" x14ac:dyDescent="0.25">
      <c r="B30675" s="151"/>
      <c r="M30675" s="160"/>
    </row>
    <row r="30676" spans="2:13" x14ac:dyDescent="0.25">
      <c r="B30676" s="151"/>
      <c r="M30676" s="160"/>
    </row>
    <row r="30677" spans="2:13" x14ac:dyDescent="0.25">
      <c r="B30677" s="151"/>
      <c r="M30677" s="160"/>
    </row>
    <row r="30678" spans="2:13" x14ac:dyDescent="0.25">
      <c r="B30678" s="151"/>
      <c r="M30678" s="160"/>
    </row>
    <row r="30679" spans="2:13" x14ac:dyDescent="0.25">
      <c r="B30679" s="151"/>
      <c r="M30679" s="160"/>
    </row>
    <row r="30680" spans="2:13" x14ac:dyDescent="0.25">
      <c r="B30680" s="151"/>
      <c r="M30680" s="160"/>
    </row>
    <row r="30681" spans="2:13" x14ac:dyDescent="0.25">
      <c r="B30681" s="151"/>
      <c r="M30681" s="160"/>
    </row>
    <row r="30682" spans="2:13" x14ac:dyDescent="0.25">
      <c r="B30682" s="151"/>
      <c r="M30682" s="160"/>
    </row>
    <row r="30683" spans="2:13" x14ac:dyDescent="0.25">
      <c r="B30683" s="151"/>
      <c r="M30683" s="160"/>
    </row>
    <row r="30684" spans="2:13" x14ac:dyDescent="0.25">
      <c r="B30684" s="151"/>
      <c r="M30684" s="160"/>
    </row>
    <row r="30685" spans="2:13" x14ac:dyDescent="0.25">
      <c r="B30685" s="151"/>
      <c r="M30685" s="160"/>
    </row>
    <row r="30686" spans="2:13" x14ac:dyDescent="0.25">
      <c r="B30686" s="151"/>
      <c r="M30686" s="160"/>
    </row>
    <row r="30687" spans="2:13" x14ac:dyDescent="0.25">
      <c r="B30687" s="151"/>
      <c r="M30687" s="160"/>
    </row>
    <row r="30688" spans="2:13" x14ac:dyDescent="0.25">
      <c r="B30688" s="151"/>
      <c r="M30688" s="160"/>
    </row>
    <row r="30689" spans="2:13" x14ac:dyDescent="0.25">
      <c r="B30689" s="151"/>
      <c r="M30689" s="160"/>
    </row>
    <row r="30690" spans="2:13" x14ac:dyDescent="0.25">
      <c r="B30690" s="151"/>
      <c r="M30690" s="160"/>
    </row>
    <row r="30691" spans="2:13" x14ac:dyDescent="0.25">
      <c r="B30691" s="151"/>
      <c r="M30691" s="160"/>
    </row>
    <row r="30692" spans="2:13" x14ac:dyDescent="0.25">
      <c r="B30692" s="151"/>
      <c r="M30692" s="160"/>
    </row>
    <row r="30693" spans="2:13" x14ac:dyDescent="0.25">
      <c r="B30693" s="151"/>
      <c r="M30693" s="160"/>
    </row>
    <row r="30694" spans="2:13" x14ac:dyDescent="0.25">
      <c r="B30694" s="151"/>
      <c r="M30694" s="160"/>
    </row>
    <row r="30695" spans="2:13" x14ac:dyDescent="0.25">
      <c r="B30695" s="151"/>
      <c r="M30695" s="160"/>
    </row>
    <row r="30696" spans="2:13" x14ac:dyDescent="0.25">
      <c r="B30696" s="151"/>
      <c r="M30696" s="160"/>
    </row>
    <row r="30697" spans="2:13" x14ac:dyDescent="0.25">
      <c r="B30697" s="151"/>
      <c r="M30697" s="160"/>
    </row>
    <row r="30698" spans="2:13" x14ac:dyDescent="0.25">
      <c r="B30698" s="151"/>
      <c r="M30698" s="160"/>
    </row>
    <row r="30699" spans="2:13" x14ac:dyDescent="0.25">
      <c r="B30699" s="151"/>
      <c r="M30699" s="160"/>
    </row>
    <row r="30700" spans="2:13" x14ac:dyDescent="0.25">
      <c r="B30700" s="151"/>
      <c r="M30700" s="160"/>
    </row>
    <row r="30701" spans="2:13" x14ac:dyDescent="0.25">
      <c r="B30701" s="151"/>
      <c r="M30701" s="160"/>
    </row>
    <row r="30702" spans="2:13" x14ac:dyDescent="0.25">
      <c r="B30702" s="151"/>
      <c r="M30702" s="160"/>
    </row>
    <row r="30703" spans="2:13" x14ac:dyDescent="0.25">
      <c r="B30703" s="151"/>
      <c r="M30703" s="160"/>
    </row>
    <row r="30704" spans="2:13" x14ac:dyDescent="0.25">
      <c r="B30704" s="151"/>
      <c r="M30704" s="160"/>
    </row>
    <row r="30705" spans="2:13" x14ac:dyDescent="0.25">
      <c r="B30705" s="151"/>
      <c r="M30705" s="160"/>
    </row>
    <row r="30706" spans="2:13" x14ac:dyDescent="0.25">
      <c r="B30706" s="151"/>
      <c r="M30706" s="160"/>
    </row>
    <row r="30707" spans="2:13" x14ac:dyDescent="0.25">
      <c r="B30707" s="151"/>
      <c r="M30707" s="160"/>
    </row>
    <row r="30708" spans="2:13" x14ac:dyDescent="0.25">
      <c r="B30708" s="151"/>
      <c r="M30708" s="160"/>
    </row>
    <row r="30709" spans="2:13" x14ac:dyDescent="0.25">
      <c r="B30709" s="151"/>
      <c r="M30709" s="160"/>
    </row>
    <row r="30710" spans="2:13" x14ac:dyDescent="0.25">
      <c r="B30710" s="151"/>
      <c r="M30710" s="160"/>
    </row>
    <row r="30711" spans="2:13" x14ac:dyDescent="0.25">
      <c r="B30711" s="151"/>
      <c r="M30711" s="160"/>
    </row>
    <row r="30712" spans="2:13" x14ac:dyDescent="0.25">
      <c r="B30712" s="151"/>
      <c r="M30712" s="160"/>
    </row>
    <row r="30713" spans="2:13" x14ac:dyDescent="0.25">
      <c r="B30713" s="151"/>
      <c r="M30713" s="160"/>
    </row>
    <row r="30714" spans="2:13" x14ac:dyDescent="0.25">
      <c r="B30714" s="151"/>
      <c r="M30714" s="160"/>
    </row>
    <row r="30715" spans="2:13" x14ac:dyDescent="0.25">
      <c r="B30715" s="151"/>
      <c r="M30715" s="160"/>
    </row>
    <row r="30716" spans="2:13" x14ac:dyDescent="0.25">
      <c r="B30716" s="151"/>
      <c r="M30716" s="160"/>
    </row>
    <row r="30717" spans="2:13" x14ac:dyDescent="0.25">
      <c r="B30717" s="151"/>
      <c r="M30717" s="160"/>
    </row>
    <row r="30718" spans="2:13" x14ac:dyDescent="0.25">
      <c r="B30718" s="151"/>
      <c r="M30718" s="160"/>
    </row>
    <row r="30719" spans="2:13" x14ac:dyDescent="0.25">
      <c r="B30719" s="151"/>
      <c r="M30719" s="160"/>
    </row>
    <row r="30720" spans="2:13" x14ac:dyDescent="0.25">
      <c r="B30720" s="151"/>
      <c r="M30720" s="160"/>
    </row>
    <row r="30721" spans="2:13" x14ac:dyDescent="0.25">
      <c r="B30721" s="151"/>
      <c r="M30721" s="160"/>
    </row>
    <row r="30722" spans="2:13" x14ac:dyDescent="0.25">
      <c r="B30722" s="151"/>
      <c r="M30722" s="160"/>
    </row>
    <row r="30723" spans="2:13" x14ac:dyDescent="0.25">
      <c r="B30723" s="151"/>
      <c r="M30723" s="160"/>
    </row>
    <row r="30724" spans="2:13" x14ac:dyDescent="0.25">
      <c r="B30724" s="151"/>
      <c r="M30724" s="160"/>
    </row>
    <row r="30725" spans="2:13" x14ac:dyDescent="0.25">
      <c r="B30725" s="151"/>
      <c r="M30725" s="160"/>
    </row>
    <row r="30726" spans="2:13" x14ac:dyDescent="0.25">
      <c r="B30726" s="151"/>
      <c r="M30726" s="160"/>
    </row>
    <row r="30727" spans="2:13" x14ac:dyDescent="0.25">
      <c r="B30727" s="151"/>
      <c r="M30727" s="160"/>
    </row>
    <row r="30728" spans="2:13" x14ac:dyDescent="0.25">
      <c r="B30728" s="151"/>
      <c r="M30728" s="160"/>
    </row>
    <row r="30729" spans="2:13" x14ac:dyDescent="0.25">
      <c r="B30729" s="151"/>
      <c r="M30729" s="160"/>
    </row>
    <row r="30730" spans="2:13" x14ac:dyDescent="0.25">
      <c r="B30730" s="151"/>
      <c r="M30730" s="160"/>
    </row>
    <row r="30731" spans="2:13" x14ac:dyDescent="0.25">
      <c r="B30731" s="151"/>
      <c r="M30731" s="160"/>
    </row>
    <row r="30732" spans="2:13" x14ac:dyDescent="0.25">
      <c r="B30732" s="151"/>
      <c r="M30732" s="160"/>
    </row>
    <row r="30733" spans="2:13" x14ac:dyDescent="0.25">
      <c r="B30733" s="151"/>
      <c r="M30733" s="160"/>
    </row>
    <row r="30734" spans="2:13" x14ac:dyDescent="0.25">
      <c r="B30734" s="151"/>
      <c r="M30734" s="160"/>
    </row>
    <row r="30735" spans="2:13" x14ac:dyDescent="0.25">
      <c r="B30735" s="151"/>
      <c r="M30735" s="160"/>
    </row>
    <row r="30736" spans="2:13" x14ac:dyDescent="0.25">
      <c r="B30736" s="151"/>
      <c r="M30736" s="160"/>
    </row>
    <row r="30737" spans="2:13" x14ac:dyDescent="0.25">
      <c r="B30737" s="151"/>
      <c r="M30737" s="160"/>
    </row>
    <row r="30738" spans="2:13" x14ac:dyDescent="0.25">
      <c r="B30738" s="151"/>
      <c r="M30738" s="160"/>
    </row>
    <row r="30739" spans="2:13" x14ac:dyDescent="0.25">
      <c r="B30739" s="151"/>
      <c r="M30739" s="160"/>
    </row>
    <row r="30740" spans="2:13" x14ac:dyDescent="0.25">
      <c r="B30740" s="151"/>
      <c r="M30740" s="160"/>
    </row>
    <row r="30741" spans="2:13" x14ac:dyDescent="0.25">
      <c r="B30741" s="151"/>
      <c r="M30741" s="160"/>
    </row>
    <row r="30742" spans="2:13" x14ac:dyDescent="0.25">
      <c r="B30742" s="151"/>
      <c r="M30742" s="160"/>
    </row>
    <row r="30743" spans="2:13" x14ac:dyDescent="0.25">
      <c r="B30743" s="151"/>
      <c r="M30743" s="160"/>
    </row>
    <row r="30744" spans="2:13" x14ac:dyDescent="0.25">
      <c r="B30744" s="151"/>
      <c r="M30744" s="160"/>
    </row>
    <row r="30745" spans="2:13" x14ac:dyDescent="0.25">
      <c r="B30745" s="151"/>
      <c r="M30745" s="160"/>
    </row>
    <row r="30746" spans="2:13" x14ac:dyDescent="0.25">
      <c r="B30746" s="151"/>
      <c r="M30746" s="160"/>
    </row>
    <row r="30747" spans="2:13" x14ac:dyDescent="0.25">
      <c r="B30747" s="151"/>
      <c r="M30747" s="160"/>
    </row>
    <row r="30748" spans="2:13" x14ac:dyDescent="0.25">
      <c r="B30748" s="151"/>
      <c r="M30748" s="160"/>
    </row>
    <row r="30749" spans="2:13" x14ac:dyDescent="0.25">
      <c r="B30749" s="151"/>
      <c r="M30749" s="160"/>
    </row>
    <row r="30750" spans="2:13" x14ac:dyDescent="0.25">
      <c r="B30750" s="151"/>
      <c r="M30750" s="160"/>
    </row>
    <row r="30751" spans="2:13" x14ac:dyDescent="0.25">
      <c r="B30751" s="151"/>
      <c r="M30751" s="160"/>
    </row>
    <row r="30752" spans="2:13" x14ac:dyDescent="0.25">
      <c r="B30752" s="151"/>
      <c r="M30752" s="160"/>
    </row>
    <row r="30753" spans="2:13" x14ac:dyDescent="0.25">
      <c r="B30753" s="151"/>
      <c r="M30753" s="160"/>
    </row>
    <row r="30754" spans="2:13" x14ac:dyDescent="0.25">
      <c r="B30754" s="151"/>
      <c r="M30754" s="160"/>
    </row>
    <row r="30755" spans="2:13" x14ac:dyDescent="0.25">
      <c r="B30755" s="151"/>
      <c r="M30755" s="160"/>
    </row>
    <row r="30756" spans="2:13" x14ac:dyDescent="0.25">
      <c r="B30756" s="151"/>
      <c r="M30756" s="160"/>
    </row>
    <row r="30757" spans="2:13" x14ac:dyDescent="0.25">
      <c r="B30757" s="151"/>
      <c r="M30757" s="160"/>
    </row>
    <row r="30758" spans="2:13" x14ac:dyDescent="0.25">
      <c r="B30758" s="151"/>
      <c r="M30758" s="160"/>
    </row>
    <row r="30759" spans="2:13" x14ac:dyDescent="0.25">
      <c r="B30759" s="151"/>
      <c r="M30759" s="160"/>
    </row>
    <row r="30760" spans="2:13" x14ac:dyDescent="0.25">
      <c r="B30760" s="151"/>
      <c r="M30760" s="160"/>
    </row>
    <row r="30761" spans="2:13" x14ac:dyDescent="0.25">
      <c r="B30761" s="151"/>
      <c r="M30761" s="160"/>
    </row>
    <row r="30762" spans="2:13" x14ac:dyDescent="0.25">
      <c r="B30762" s="151"/>
      <c r="M30762" s="160"/>
    </row>
    <row r="30763" spans="2:13" x14ac:dyDescent="0.25">
      <c r="B30763" s="151"/>
      <c r="M30763" s="160"/>
    </row>
    <row r="30764" spans="2:13" x14ac:dyDescent="0.25">
      <c r="B30764" s="151"/>
      <c r="M30764" s="160"/>
    </row>
    <row r="30765" spans="2:13" x14ac:dyDescent="0.25">
      <c r="B30765" s="151"/>
      <c r="M30765" s="160"/>
    </row>
    <row r="30766" spans="2:13" x14ac:dyDescent="0.25">
      <c r="B30766" s="151"/>
      <c r="M30766" s="160"/>
    </row>
    <row r="30767" spans="2:13" x14ac:dyDescent="0.25">
      <c r="B30767" s="151"/>
      <c r="M30767" s="160"/>
    </row>
    <row r="30768" spans="2:13" x14ac:dyDescent="0.25">
      <c r="B30768" s="151"/>
      <c r="M30768" s="160"/>
    </row>
    <row r="30769" spans="2:13" x14ac:dyDescent="0.25">
      <c r="B30769" s="151"/>
      <c r="M30769" s="160"/>
    </row>
    <row r="30770" spans="2:13" x14ac:dyDescent="0.25">
      <c r="B30770" s="151"/>
      <c r="M30770" s="160"/>
    </row>
    <row r="30771" spans="2:13" x14ac:dyDescent="0.25">
      <c r="B30771" s="151"/>
      <c r="M30771" s="160"/>
    </row>
    <row r="30772" spans="2:13" x14ac:dyDescent="0.25">
      <c r="B30772" s="151"/>
      <c r="M30772" s="160"/>
    </row>
    <row r="30773" spans="2:13" x14ac:dyDescent="0.25">
      <c r="B30773" s="151"/>
      <c r="M30773" s="160"/>
    </row>
    <row r="30774" spans="2:13" x14ac:dyDescent="0.25">
      <c r="B30774" s="151"/>
      <c r="M30774" s="160"/>
    </row>
    <row r="30775" spans="2:13" x14ac:dyDescent="0.25">
      <c r="B30775" s="151"/>
      <c r="M30775" s="160"/>
    </row>
    <row r="30776" spans="2:13" x14ac:dyDescent="0.25">
      <c r="B30776" s="151"/>
      <c r="M30776" s="160"/>
    </row>
    <row r="30777" spans="2:13" x14ac:dyDescent="0.25">
      <c r="B30777" s="151"/>
      <c r="M30777" s="160"/>
    </row>
    <row r="30778" spans="2:13" x14ac:dyDescent="0.25">
      <c r="B30778" s="151"/>
      <c r="M30778" s="160"/>
    </row>
    <row r="30779" spans="2:13" x14ac:dyDescent="0.25">
      <c r="B30779" s="151"/>
      <c r="M30779" s="160"/>
    </row>
    <row r="30780" spans="2:13" x14ac:dyDescent="0.25">
      <c r="B30780" s="151"/>
      <c r="M30780" s="160"/>
    </row>
    <row r="30781" spans="2:13" x14ac:dyDescent="0.25">
      <c r="B30781" s="151"/>
      <c r="M30781" s="160"/>
    </row>
    <row r="30782" spans="2:13" x14ac:dyDescent="0.25">
      <c r="B30782" s="151"/>
      <c r="M30782" s="160"/>
    </row>
    <row r="30783" spans="2:13" x14ac:dyDescent="0.25">
      <c r="B30783" s="151"/>
      <c r="M30783" s="160"/>
    </row>
    <row r="30784" spans="2:13" x14ac:dyDescent="0.25">
      <c r="B30784" s="151"/>
      <c r="M30784" s="160"/>
    </row>
    <row r="30785" spans="2:13" x14ac:dyDescent="0.25">
      <c r="B30785" s="151"/>
      <c r="M30785" s="160"/>
    </row>
    <row r="30786" spans="2:13" x14ac:dyDescent="0.25">
      <c r="B30786" s="151"/>
      <c r="M30786" s="160"/>
    </row>
    <row r="30787" spans="2:13" x14ac:dyDescent="0.25">
      <c r="B30787" s="151"/>
      <c r="M30787" s="160"/>
    </row>
    <row r="30788" spans="2:13" x14ac:dyDescent="0.25">
      <c r="B30788" s="151"/>
      <c r="M30788" s="160"/>
    </row>
    <row r="30789" spans="2:13" x14ac:dyDescent="0.25">
      <c r="B30789" s="151"/>
      <c r="M30789" s="160"/>
    </row>
    <row r="30790" spans="2:13" x14ac:dyDescent="0.25">
      <c r="B30790" s="151"/>
      <c r="M30790" s="160"/>
    </row>
    <row r="30791" spans="2:13" x14ac:dyDescent="0.25">
      <c r="B30791" s="151"/>
      <c r="M30791" s="160"/>
    </row>
    <row r="30792" spans="2:13" x14ac:dyDescent="0.25">
      <c r="B30792" s="151"/>
      <c r="M30792" s="160"/>
    </row>
    <row r="30793" spans="2:13" x14ac:dyDescent="0.25">
      <c r="B30793" s="151"/>
      <c r="M30793" s="160"/>
    </row>
    <row r="30794" spans="2:13" x14ac:dyDescent="0.25">
      <c r="B30794" s="151"/>
      <c r="M30794" s="160"/>
    </row>
    <row r="30795" spans="2:13" x14ac:dyDescent="0.25">
      <c r="B30795" s="151"/>
      <c r="M30795" s="160"/>
    </row>
    <row r="30796" spans="2:13" x14ac:dyDescent="0.25">
      <c r="B30796" s="151"/>
      <c r="M30796" s="160"/>
    </row>
    <row r="30797" spans="2:13" x14ac:dyDescent="0.25">
      <c r="B30797" s="151"/>
      <c r="M30797" s="160"/>
    </row>
    <row r="30798" spans="2:13" x14ac:dyDescent="0.25">
      <c r="B30798" s="151"/>
      <c r="M30798" s="160"/>
    </row>
    <row r="30799" spans="2:13" x14ac:dyDescent="0.25">
      <c r="B30799" s="151"/>
      <c r="M30799" s="160"/>
    </row>
    <row r="30800" spans="2:13" x14ac:dyDescent="0.25">
      <c r="B30800" s="151"/>
      <c r="M30800" s="160"/>
    </row>
    <row r="30801" spans="2:13" x14ac:dyDescent="0.25">
      <c r="B30801" s="151"/>
      <c r="M30801" s="160"/>
    </row>
    <row r="30802" spans="2:13" x14ac:dyDescent="0.25">
      <c r="B30802" s="151"/>
      <c r="M30802" s="160"/>
    </row>
    <row r="30803" spans="2:13" x14ac:dyDescent="0.25">
      <c r="B30803" s="151"/>
      <c r="M30803" s="160"/>
    </row>
    <row r="30804" spans="2:13" x14ac:dyDescent="0.25">
      <c r="B30804" s="151"/>
      <c r="M30804" s="160"/>
    </row>
    <row r="30805" spans="2:13" x14ac:dyDescent="0.25">
      <c r="B30805" s="151"/>
      <c r="M30805" s="160"/>
    </row>
    <row r="30806" spans="2:13" x14ac:dyDescent="0.25">
      <c r="B30806" s="151"/>
      <c r="M30806" s="160"/>
    </row>
    <row r="30807" spans="2:13" x14ac:dyDescent="0.25">
      <c r="B30807" s="151"/>
      <c r="M30807" s="160"/>
    </row>
    <row r="30808" spans="2:13" x14ac:dyDescent="0.25">
      <c r="B30808" s="151"/>
      <c r="M30808" s="160"/>
    </row>
    <row r="30809" spans="2:13" x14ac:dyDescent="0.25">
      <c r="B30809" s="151"/>
      <c r="M30809" s="160"/>
    </row>
    <row r="30810" spans="2:13" x14ac:dyDescent="0.25">
      <c r="B30810" s="151"/>
      <c r="M30810" s="160"/>
    </row>
    <row r="30811" spans="2:13" x14ac:dyDescent="0.25">
      <c r="B30811" s="151"/>
      <c r="M30811" s="160"/>
    </row>
    <row r="30812" spans="2:13" x14ac:dyDescent="0.25">
      <c r="B30812" s="151"/>
      <c r="M30812" s="160"/>
    </row>
    <row r="30813" spans="2:13" x14ac:dyDescent="0.25">
      <c r="B30813" s="151"/>
      <c r="M30813" s="160"/>
    </row>
    <row r="30814" spans="2:13" x14ac:dyDescent="0.25">
      <c r="B30814" s="151"/>
      <c r="M30814" s="160"/>
    </row>
    <row r="30815" spans="2:13" x14ac:dyDescent="0.25">
      <c r="B30815" s="151"/>
      <c r="M30815" s="160"/>
    </row>
    <row r="30816" spans="2:13" x14ac:dyDescent="0.25">
      <c r="B30816" s="151"/>
      <c r="M30816" s="160"/>
    </row>
    <row r="30817" spans="2:13" x14ac:dyDescent="0.25">
      <c r="B30817" s="151"/>
      <c r="M30817" s="160"/>
    </row>
    <row r="30818" spans="2:13" x14ac:dyDescent="0.25">
      <c r="B30818" s="151"/>
      <c r="M30818" s="160"/>
    </row>
    <row r="30819" spans="2:13" x14ac:dyDescent="0.25">
      <c r="B30819" s="151"/>
      <c r="M30819" s="160"/>
    </row>
    <row r="30820" spans="2:13" x14ac:dyDescent="0.25">
      <c r="B30820" s="151"/>
      <c r="M30820" s="160"/>
    </row>
    <row r="30821" spans="2:13" x14ac:dyDescent="0.25">
      <c r="B30821" s="151"/>
      <c r="M30821" s="160"/>
    </row>
    <row r="30822" spans="2:13" x14ac:dyDescent="0.25">
      <c r="B30822" s="151"/>
      <c r="M30822" s="160"/>
    </row>
    <row r="30823" spans="2:13" x14ac:dyDescent="0.25">
      <c r="B30823" s="151"/>
      <c r="M30823" s="160"/>
    </row>
    <row r="30824" spans="2:13" x14ac:dyDescent="0.25">
      <c r="B30824" s="151"/>
      <c r="M30824" s="160"/>
    </row>
    <row r="30825" spans="2:13" x14ac:dyDescent="0.25">
      <c r="B30825" s="151"/>
      <c r="M30825" s="160"/>
    </row>
    <row r="30826" spans="2:13" x14ac:dyDescent="0.25">
      <c r="B30826" s="151"/>
      <c r="M30826" s="160"/>
    </row>
    <row r="30827" spans="2:13" x14ac:dyDescent="0.25">
      <c r="B30827" s="151"/>
      <c r="M30827" s="160"/>
    </row>
    <row r="30828" spans="2:13" x14ac:dyDescent="0.25">
      <c r="B30828" s="151"/>
      <c r="M30828" s="160"/>
    </row>
    <row r="30829" spans="2:13" x14ac:dyDescent="0.25">
      <c r="B30829" s="151"/>
      <c r="M30829" s="160"/>
    </row>
    <row r="30830" spans="2:13" x14ac:dyDescent="0.25">
      <c r="B30830" s="151"/>
      <c r="M30830" s="160"/>
    </row>
    <row r="30831" spans="2:13" x14ac:dyDescent="0.25">
      <c r="B30831" s="151"/>
      <c r="M30831" s="160"/>
    </row>
    <row r="30832" spans="2:13" x14ac:dyDescent="0.25">
      <c r="B30832" s="151"/>
      <c r="M30832" s="160"/>
    </row>
    <row r="30833" spans="2:13" x14ac:dyDescent="0.25">
      <c r="B30833" s="151"/>
      <c r="M30833" s="160"/>
    </row>
    <row r="30834" spans="2:13" x14ac:dyDescent="0.25">
      <c r="B30834" s="151"/>
      <c r="M30834" s="160"/>
    </row>
    <row r="30835" spans="2:13" x14ac:dyDescent="0.25">
      <c r="B30835" s="151"/>
      <c r="M30835" s="160"/>
    </row>
    <row r="30836" spans="2:13" x14ac:dyDescent="0.25">
      <c r="B30836" s="151"/>
      <c r="M30836" s="160"/>
    </row>
    <row r="30837" spans="2:13" x14ac:dyDescent="0.25">
      <c r="B30837" s="151"/>
      <c r="M30837" s="160"/>
    </row>
    <row r="30838" spans="2:13" x14ac:dyDescent="0.25">
      <c r="B30838" s="151"/>
      <c r="M30838" s="160"/>
    </row>
    <row r="30839" spans="2:13" x14ac:dyDescent="0.25">
      <c r="B30839" s="151"/>
      <c r="M30839" s="160"/>
    </row>
    <row r="30840" spans="2:13" x14ac:dyDescent="0.25">
      <c r="B30840" s="151"/>
      <c r="M30840" s="160"/>
    </row>
    <row r="30841" spans="2:13" x14ac:dyDescent="0.25">
      <c r="B30841" s="151"/>
      <c r="M30841" s="160"/>
    </row>
    <row r="30842" spans="2:13" x14ac:dyDescent="0.25">
      <c r="B30842" s="151"/>
      <c r="M30842" s="160"/>
    </row>
    <row r="30843" spans="2:13" x14ac:dyDescent="0.25">
      <c r="B30843" s="151"/>
      <c r="M30843" s="160"/>
    </row>
    <row r="30844" spans="2:13" x14ac:dyDescent="0.25">
      <c r="B30844" s="151"/>
      <c r="M30844" s="160"/>
    </row>
    <row r="30845" spans="2:13" x14ac:dyDescent="0.25">
      <c r="B30845" s="151"/>
      <c r="M30845" s="160"/>
    </row>
    <row r="30846" spans="2:13" x14ac:dyDescent="0.25">
      <c r="B30846" s="151"/>
      <c r="M30846" s="160"/>
    </row>
    <row r="30847" spans="2:13" x14ac:dyDescent="0.25">
      <c r="B30847" s="151"/>
      <c r="M30847" s="160"/>
    </row>
    <row r="30848" spans="2:13" x14ac:dyDescent="0.25">
      <c r="B30848" s="151"/>
      <c r="M30848" s="160"/>
    </row>
    <row r="30849" spans="2:13" x14ac:dyDescent="0.25">
      <c r="B30849" s="151"/>
      <c r="M30849" s="160"/>
    </row>
    <row r="30850" spans="2:13" x14ac:dyDescent="0.25">
      <c r="B30850" s="151"/>
      <c r="M30850" s="160"/>
    </row>
    <row r="30851" spans="2:13" x14ac:dyDescent="0.25">
      <c r="B30851" s="151"/>
      <c r="M30851" s="160"/>
    </row>
    <row r="30852" spans="2:13" x14ac:dyDescent="0.25">
      <c r="B30852" s="151"/>
      <c r="M30852" s="160"/>
    </row>
    <row r="30853" spans="2:13" x14ac:dyDescent="0.25">
      <c r="B30853" s="151"/>
      <c r="M30853" s="160"/>
    </row>
    <row r="30854" spans="2:13" x14ac:dyDescent="0.25">
      <c r="B30854" s="151"/>
      <c r="M30854" s="160"/>
    </row>
    <row r="30855" spans="2:13" x14ac:dyDescent="0.25">
      <c r="B30855" s="151"/>
      <c r="M30855" s="160"/>
    </row>
    <row r="30856" spans="2:13" x14ac:dyDescent="0.25">
      <c r="B30856" s="151"/>
      <c r="M30856" s="160"/>
    </row>
    <row r="30857" spans="2:13" x14ac:dyDescent="0.25">
      <c r="B30857" s="151"/>
      <c r="M30857" s="160"/>
    </row>
    <row r="30858" spans="2:13" x14ac:dyDescent="0.25">
      <c r="B30858" s="151"/>
      <c r="M30858" s="160"/>
    </row>
    <row r="30859" spans="2:13" x14ac:dyDescent="0.25">
      <c r="B30859" s="151"/>
      <c r="M30859" s="160"/>
    </row>
    <row r="30860" spans="2:13" x14ac:dyDescent="0.25">
      <c r="B30860" s="151"/>
      <c r="M30860" s="160"/>
    </row>
    <row r="30861" spans="2:13" x14ac:dyDescent="0.25">
      <c r="B30861" s="151"/>
      <c r="M30861" s="160"/>
    </row>
    <row r="30862" spans="2:13" x14ac:dyDescent="0.25">
      <c r="B30862" s="151"/>
      <c r="M30862" s="160"/>
    </row>
    <row r="30863" spans="2:13" x14ac:dyDescent="0.25">
      <c r="B30863" s="151"/>
      <c r="M30863" s="160"/>
    </row>
    <row r="30864" spans="2:13" x14ac:dyDescent="0.25">
      <c r="B30864" s="151"/>
      <c r="M30864" s="160"/>
    </row>
    <row r="30865" spans="2:13" x14ac:dyDescent="0.25">
      <c r="B30865" s="151"/>
      <c r="M30865" s="160"/>
    </row>
    <row r="30866" spans="2:13" x14ac:dyDescent="0.25">
      <c r="B30866" s="151"/>
      <c r="M30866" s="160"/>
    </row>
    <row r="30867" spans="2:13" x14ac:dyDescent="0.25">
      <c r="B30867" s="151"/>
      <c r="M30867" s="160"/>
    </row>
    <row r="30868" spans="2:13" x14ac:dyDescent="0.25">
      <c r="B30868" s="151"/>
      <c r="M30868" s="160"/>
    </row>
    <row r="30869" spans="2:13" x14ac:dyDescent="0.25">
      <c r="B30869" s="151"/>
      <c r="M30869" s="160"/>
    </row>
    <row r="30870" spans="2:13" x14ac:dyDescent="0.25">
      <c r="B30870" s="151"/>
      <c r="M30870" s="160"/>
    </row>
    <row r="30871" spans="2:13" x14ac:dyDescent="0.25">
      <c r="B30871" s="151"/>
      <c r="M30871" s="160"/>
    </row>
    <row r="30872" spans="2:13" x14ac:dyDescent="0.25">
      <c r="B30872" s="151"/>
      <c r="M30872" s="160"/>
    </row>
    <row r="30873" spans="2:13" x14ac:dyDescent="0.25">
      <c r="B30873" s="151"/>
      <c r="M30873" s="160"/>
    </row>
    <row r="30874" spans="2:13" x14ac:dyDescent="0.25">
      <c r="B30874" s="151"/>
      <c r="M30874" s="160"/>
    </row>
    <row r="30875" spans="2:13" x14ac:dyDescent="0.25">
      <c r="B30875" s="151"/>
      <c r="M30875" s="160"/>
    </row>
    <row r="30876" spans="2:13" x14ac:dyDescent="0.25">
      <c r="B30876" s="151"/>
      <c r="M30876" s="160"/>
    </row>
    <row r="30877" spans="2:13" x14ac:dyDescent="0.25">
      <c r="B30877" s="151"/>
      <c r="M30877" s="160"/>
    </row>
    <row r="30878" spans="2:13" x14ac:dyDescent="0.25">
      <c r="B30878" s="151"/>
      <c r="M30878" s="160"/>
    </row>
    <row r="30879" spans="2:13" x14ac:dyDescent="0.25">
      <c r="B30879" s="151"/>
      <c r="M30879" s="160"/>
    </row>
    <row r="30880" spans="2:13" x14ac:dyDescent="0.25">
      <c r="B30880" s="151"/>
      <c r="M30880" s="160"/>
    </row>
    <row r="30881" spans="2:13" x14ac:dyDescent="0.25">
      <c r="B30881" s="151"/>
      <c r="M30881" s="160"/>
    </row>
    <row r="30882" spans="2:13" x14ac:dyDescent="0.25">
      <c r="B30882" s="151"/>
      <c r="M30882" s="160"/>
    </row>
    <row r="30883" spans="2:13" x14ac:dyDescent="0.25">
      <c r="B30883" s="151"/>
      <c r="M30883" s="160"/>
    </row>
    <row r="30884" spans="2:13" x14ac:dyDescent="0.25">
      <c r="B30884" s="151"/>
      <c r="M30884" s="160"/>
    </row>
    <row r="30885" spans="2:13" x14ac:dyDescent="0.25">
      <c r="B30885" s="151"/>
      <c r="M30885" s="160"/>
    </row>
    <row r="30886" spans="2:13" x14ac:dyDescent="0.25">
      <c r="B30886" s="151"/>
      <c r="M30886" s="160"/>
    </row>
    <row r="30887" spans="2:13" x14ac:dyDescent="0.25">
      <c r="B30887" s="151"/>
      <c r="M30887" s="160"/>
    </row>
    <row r="30888" spans="2:13" x14ac:dyDescent="0.25">
      <c r="B30888" s="151"/>
      <c r="M30888" s="160"/>
    </row>
    <row r="30889" spans="2:13" x14ac:dyDescent="0.25">
      <c r="B30889" s="151"/>
      <c r="M30889" s="160"/>
    </row>
    <row r="30890" spans="2:13" x14ac:dyDescent="0.25">
      <c r="B30890" s="151"/>
      <c r="M30890" s="160"/>
    </row>
    <row r="30891" spans="2:13" x14ac:dyDescent="0.25">
      <c r="B30891" s="151"/>
      <c r="M30891" s="160"/>
    </row>
    <row r="30892" spans="2:13" x14ac:dyDescent="0.25">
      <c r="B30892" s="151"/>
      <c r="M30892" s="160"/>
    </row>
    <row r="30893" spans="2:13" x14ac:dyDescent="0.25">
      <c r="B30893" s="151"/>
      <c r="M30893" s="160"/>
    </row>
    <row r="30894" spans="2:13" x14ac:dyDescent="0.25">
      <c r="B30894" s="151"/>
      <c r="M30894" s="160"/>
    </row>
    <row r="30895" spans="2:13" x14ac:dyDescent="0.25">
      <c r="B30895" s="151"/>
      <c r="M30895" s="160"/>
    </row>
    <row r="30896" spans="2:13" x14ac:dyDescent="0.25">
      <c r="B30896" s="151"/>
      <c r="M30896" s="160"/>
    </row>
    <row r="30897" spans="2:13" x14ac:dyDescent="0.25">
      <c r="B30897" s="151"/>
      <c r="M30897" s="160"/>
    </row>
    <row r="30898" spans="2:13" x14ac:dyDescent="0.25">
      <c r="B30898" s="151"/>
      <c r="M30898" s="160"/>
    </row>
    <row r="30899" spans="2:13" x14ac:dyDescent="0.25">
      <c r="B30899" s="151"/>
      <c r="M30899" s="160"/>
    </row>
    <row r="30900" spans="2:13" x14ac:dyDescent="0.25">
      <c r="B30900" s="151"/>
      <c r="M30900" s="160"/>
    </row>
    <row r="30901" spans="2:13" x14ac:dyDescent="0.25">
      <c r="B30901" s="151"/>
      <c r="M30901" s="160"/>
    </row>
    <row r="30902" spans="2:13" x14ac:dyDescent="0.25">
      <c r="B30902" s="151"/>
      <c r="M30902" s="160"/>
    </row>
    <row r="30903" spans="2:13" x14ac:dyDescent="0.25">
      <c r="B30903" s="151"/>
      <c r="M30903" s="160"/>
    </row>
    <row r="30904" spans="2:13" x14ac:dyDescent="0.25">
      <c r="B30904" s="151"/>
      <c r="M30904" s="160"/>
    </row>
    <row r="30905" spans="2:13" x14ac:dyDescent="0.25">
      <c r="B30905" s="151"/>
      <c r="M30905" s="160"/>
    </row>
    <row r="30906" spans="2:13" x14ac:dyDescent="0.25">
      <c r="B30906" s="151"/>
      <c r="M30906" s="160"/>
    </row>
    <row r="30907" spans="2:13" x14ac:dyDescent="0.25">
      <c r="B30907" s="151"/>
      <c r="M30907" s="160"/>
    </row>
    <row r="30908" spans="2:13" x14ac:dyDescent="0.25">
      <c r="B30908" s="151"/>
      <c r="M30908" s="160"/>
    </row>
    <row r="30909" spans="2:13" x14ac:dyDescent="0.25">
      <c r="B30909" s="151"/>
      <c r="M30909" s="160"/>
    </row>
    <row r="30910" spans="2:13" x14ac:dyDescent="0.25">
      <c r="B30910" s="151"/>
      <c r="M30910" s="160"/>
    </row>
    <row r="30911" spans="2:13" x14ac:dyDescent="0.25">
      <c r="B30911" s="151"/>
      <c r="M30911" s="160"/>
    </row>
    <row r="30912" spans="2:13" x14ac:dyDescent="0.25">
      <c r="B30912" s="151"/>
      <c r="M30912" s="160"/>
    </row>
    <row r="30913" spans="2:13" x14ac:dyDescent="0.25">
      <c r="B30913" s="151"/>
      <c r="M30913" s="160"/>
    </row>
    <row r="30914" spans="2:13" x14ac:dyDescent="0.25">
      <c r="B30914" s="151"/>
      <c r="M30914" s="160"/>
    </row>
    <row r="30915" spans="2:13" x14ac:dyDescent="0.25">
      <c r="B30915" s="151"/>
      <c r="M30915" s="160"/>
    </row>
    <row r="30916" spans="2:13" x14ac:dyDescent="0.25">
      <c r="B30916" s="151"/>
      <c r="M30916" s="160"/>
    </row>
    <row r="30917" spans="2:13" x14ac:dyDescent="0.25">
      <c r="B30917" s="151"/>
      <c r="M30917" s="160"/>
    </row>
    <row r="30918" spans="2:13" x14ac:dyDescent="0.25">
      <c r="B30918" s="151"/>
      <c r="M30918" s="160"/>
    </row>
    <row r="30919" spans="2:13" x14ac:dyDescent="0.25">
      <c r="B30919" s="151"/>
      <c r="M30919" s="160"/>
    </row>
    <row r="30920" spans="2:13" x14ac:dyDescent="0.25">
      <c r="B30920" s="151"/>
      <c r="M30920" s="160"/>
    </row>
    <row r="30921" spans="2:13" x14ac:dyDescent="0.25">
      <c r="B30921" s="151"/>
      <c r="M30921" s="160"/>
    </row>
    <row r="30922" spans="2:13" x14ac:dyDescent="0.25">
      <c r="B30922" s="151"/>
      <c r="M30922" s="160"/>
    </row>
    <row r="30923" spans="2:13" x14ac:dyDescent="0.25">
      <c r="B30923" s="151"/>
      <c r="M30923" s="160"/>
    </row>
    <row r="30924" spans="2:13" x14ac:dyDescent="0.25">
      <c r="B30924" s="151"/>
      <c r="M30924" s="160"/>
    </row>
    <row r="30925" spans="2:13" x14ac:dyDescent="0.25">
      <c r="B30925" s="151"/>
      <c r="M30925" s="160"/>
    </row>
    <row r="30926" spans="2:13" x14ac:dyDescent="0.25">
      <c r="B30926" s="151"/>
      <c r="M30926" s="160"/>
    </row>
    <row r="30927" spans="2:13" x14ac:dyDescent="0.25">
      <c r="B30927" s="151"/>
      <c r="M30927" s="160"/>
    </row>
    <row r="30928" spans="2:13" x14ac:dyDescent="0.25">
      <c r="B30928" s="151"/>
      <c r="M30928" s="160"/>
    </row>
    <row r="30929" spans="2:13" x14ac:dyDescent="0.25">
      <c r="B30929" s="151"/>
      <c r="M30929" s="160"/>
    </row>
    <row r="30930" spans="2:13" x14ac:dyDescent="0.25">
      <c r="B30930" s="151"/>
      <c r="M30930" s="160"/>
    </row>
    <row r="30931" spans="2:13" x14ac:dyDescent="0.25">
      <c r="B30931" s="151"/>
      <c r="M30931" s="160"/>
    </row>
    <row r="30932" spans="2:13" x14ac:dyDescent="0.25">
      <c r="B30932" s="151"/>
      <c r="M30932" s="160"/>
    </row>
    <row r="30933" spans="2:13" x14ac:dyDescent="0.25">
      <c r="B30933" s="151"/>
      <c r="M30933" s="160"/>
    </row>
    <row r="30934" spans="2:13" x14ac:dyDescent="0.25">
      <c r="B30934" s="151"/>
      <c r="M30934" s="160"/>
    </row>
    <row r="30935" spans="2:13" x14ac:dyDescent="0.25">
      <c r="B30935" s="151"/>
      <c r="M30935" s="160"/>
    </row>
    <row r="30936" spans="2:13" x14ac:dyDescent="0.25">
      <c r="B30936" s="151"/>
      <c r="M30936" s="160"/>
    </row>
    <row r="30937" spans="2:13" x14ac:dyDescent="0.25">
      <c r="B30937" s="151"/>
      <c r="M30937" s="160"/>
    </row>
    <row r="30938" spans="2:13" x14ac:dyDescent="0.25">
      <c r="B30938" s="151"/>
      <c r="M30938" s="160"/>
    </row>
    <row r="30939" spans="2:13" x14ac:dyDescent="0.25">
      <c r="B30939" s="151"/>
      <c r="M30939" s="160"/>
    </row>
    <row r="30940" spans="2:13" x14ac:dyDescent="0.25">
      <c r="B30940" s="151"/>
      <c r="M30940" s="160"/>
    </row>
    <row r="30941" spans="2:13" x14ac:dyDescent="0.25">
      <c r="B30941" s="151"/>
      <c r="M30941" s="160"/>
    </row>
    <row r="30942" spans="2:13" x14ac:dyDescent="0.25">
      <c r="B30942" s="151"/>
      <c r="M30942" s="160"/>
    </row>
    <row r="30943" spans="2:13" x14ac:dyDescent="0.25">
      <c r="B30943" s="151"/>
      <c r="M30943" s="160"/>
    </row>
    <row r="30944" spans="2:13" x14ac:dyDescent="0.25">
      <c r="B30944" s="151"/>
      <c r="M30944" s="160"/>
    </row>
    <row r="30945" spans="2:13" x14ac:dyDescent="0.25">
      <c r="B30945" s="151"/>
      <c r="M30945" s="160"/>
    </row>
    <row r="30946" spans="2:13" x14ac:dyDescent="0.25">
      <c r="B30946" s="151"/>
      <c r="M30946" s="160"/>
    </row>
    <row r="30947" spans="2:13" x14ac:dyDescent="0.25">
      <c r="B30947" s="151"/>
      <c r="M30947" s="160"/>
    </row>
    <row r="30948" spans="2:13" x14ac:dyDescent="0.25">
      <c r="B30948" s="151"/>
      <c r="M30948" s="160"/>
    </row>
    <row r="30949" spans="2:13" x14ac:dyDescent="0.25">
      <c r="B30949" s="151"/>
      <c r="M30949" s="160"/>
    </row>
    <row r="30950" spans="2:13" x14ac:dyDescent="0.25">
      <c r="B30950" s="151"/>
      <c r="M30950" s="160"/>
    </row>
    <row r="30951" spans="2:13" x14ac:dyDescent="0.25">
      <c r="B30951" s="151"/>
      <c r="M30951" s="160"/>
    </row>
    <row r="30952" spans="2:13" x14ac:dyDescent="0.25">
      <c r="B30952" s="151"/>
      <c r="M30952" s="160"/>
    </row>
    <row r="30953" spans="2:13" x14ac:dyDescent="0.25">
      <c r="B30953" s="151"/>
      <c r="M30953" s="160"/>
    </row>
    <row r="30954" spans="2:13" x14ac:dyDescent="0.25">
      <c r="B30954" s="151"/>
      <c r="M30954" s="160"/>
    </row>
    <row r="30955" spans="2:13" x14ac:dyDescent="0.25">
      <c r="B30955" s="151"/>
      <c r="M30955" s="160"/>
    </row>
    <row r="30956" spans="2:13" x14ac:dyDescent="0.25">
      <c r="B30956" s="151"/>
      <c r="M30956" s="160"/>
    </row>
    <row r="30957" spans="2:13" x14ac:dyDescent="0.25">
      <c r="B30957" s="151"/>
      <c r="M30957" s="160"/>
    </row>
    <row r="30958" spans="2:13" x14ac:dyDescent="0.25">
      <c r="B30958" s="151"/>
      <c r="M30958" s="160"/>
    </row>
    <row r="30959" spans="2:13" x14ac:dyDescent="0.25">
      <c r="B30959" s="151"/>
      <c r="M30959" s="160"/>
    </row>
    <row r="30960" spans="2:13" x14ac:dyDescent="0.25">
      <c r="B30960" s="151"/>
      <c r="M30960" s="160"/>
    </row>
    <row r="30961" spans="2:13" x14ac:dyDescent="0.25">
      <c r="B30961" s="151"/>
      <c r="M30961" s="160"/>
    </row>
    <row r="30962" spans="2:13" x14ac:dyDescent="0.25">
      <c r="B30962" s="151"/>
      <c r="M30962" s="160"/>
    </row>
    <row r="30963" spans="2:13" x14ac:dyDescent="0.25">
      <c r="B30963" s="151"/>
      <c r="M30963" s="160"/>
    </row>
    <row r="30964" spans="2:13" x14ac:dyDescent="0.25">
      <c r="B30964" s="151"/>
      <c r="M30964" s="160"/>
    </row>
    <row r="30965" spans="2:13" x14ac:dyDescent="0.25">
      <c r="B30965" s="151"/>
      <c r="M30965" s="160"/>
    </row>
    <row r="30966" spans="2:13" x14ac:dyDescent="0.25">
      <c r="B30966" s="151"/>
      <c r="M30966" s="160"/>
    </row>
    <row r="30967" spans="2:13" x14ac:dyDescent="0.25">
      <c r="B30967" s="151"/>
      <c r="M30967" s="160"/>
    </row>
    <row r="30968" spans="2:13" x14ac:dyDescent="0.25">
      <c r="B30968" s="151"/>
      <c r="M30968" s="160"/>
    </row>
    <row r="30969" spans="2:13" x14ac:dyDescent="0.25">
      <c r="B30969" s="151"/>
      <c r="M30969" s="160"/>
    </row>
    <row r="30970" spans="2:13" x14ac:dyDescent="0.25">
      <c r="B30970" s="151"/>
      <c r="M30970" s="160"/>
    </row>
    <row r="30971" spans="2:13" x14ac:dyDescent="0.25">
      <c r="B30971" s="151"/>
      <c r="M30971" s="160"/>
    </row>
    <row r="30972" spans="2:13" x14ac:dyDescent="0.25">
      <c r="B30972" s="151"/>
      <c r="M30972" s="160"/>
    </row>
    <row r="30973" spans="2:13" x14ac:dyDescent="0.25">
      <c r="B30973" s="151"/>
      <c r="M30973" s="160"/>
    </row>
    <row r="30974" spans="2:13" x14ac:dyDescent="0.25">
      <c r="B30974" s="151"/>
      <c r="M30974" s="160"/>
    </row>
    <row r="30975" spans="2:13" x14ac:dyDescent="0.25">
      <c r="B30975" s="151"/>
      <c r="M30975" s="160"/>
    </row>
    <row r="30976" spans="2:13" x14ac:dyDescent="0.25">
      <c r="B30976" s="151"/>
      <c r="M30976" s="160"/>
    </row>
    <row r="30977" spans="2:13" x14ac:dyDescent="0.25">
      <c r="B30977" s="151"/>
      <c r="M30977" s="160"/>
    </row>
    <row r="30978" spans="2:13" x14ac:dyDescent="0.25">
      <c r="B30978" s="151"/>
      <c r="M30978" s="160"/>
    </row>
    <row r="30979" spans="2:13" x14ac:dyDescent="0.25">
      <c r="B30979" s="151"/>
      <c r="M30979" s="160"/>
    </row>
    <row r="30980" spans="2:13" x14ac:dyDescent="0.25">
      <c r="B30980" s="151"/>
      <c r="M30980" s="160"/>
    </row>
    <row r="30981" spans="2:13" x14ac:dyDescent="0.25">
      <c r="B30981" s="151"/>
      <c r="M30981" s="160"/>
    </row>
    <row r="30982" spans="2:13" x14ac:dyDescent="0.25">
      <c r="B30982" s="151"/>
      <c r="M30982" s="160"/>
    </row>
    <row r="30983" spans="2:13" x14ac:dyDescent="0.25">
      <c r="B30983" s="151"/>
      <c r="M30983" s="160"/>
    </row>
    <row r="30984" spans="2:13" x14ac:dyDescent="0.25">
      <c r="B30984" s="151"/>
      <c r="M30984" s="160"/>
    </row>
    <row r="30985" spans="2:13" x14ac:dyDescent="0.25">
      <c r="B30985" s="151"/>
      <c r="M30985" s="160"/>
    </row>
    <row r="30986" spans="2:13" x14ac:dyDescent="0.25">
      <c r="B30986" s="151"/>
      <c r="M30986" s="160"/>
    </row>
    <row r="30987" spans="2:13" x14ac:dyDescent="0.25">
      <c r="B30987" s="151"/>
      <c r="M30987" s="160"/>
    </row>
    <row r="30988" spans="2:13" x14ac:dyDescent="0.25">
      <c r="B30988" s="151"/>
      <c r="M30988" s="160"/>
    </row>
    <row r="30989" spans="2:13" x14ac:dyDescent="0.25">
      <c r="B30989" s="151"/>
      <c r="M30989" s="160"/>
    </row>
    <row r="30990" spans="2:13" x14ac:dyDescent="0.25">
      <c r="B30990" s="151"/>
      <c r="M30990" s="160"/>
    </row>
    <row r="30991" spans="2:13" x14ac:dyDescent="0.25">
      <c r="B30991" s="151"/>
      <c r="M30991" s="160"/>
    </row>
    <row r="30992" spans="2:13" x14ac:dyDescent="0.25">
      <c r="B30992" s="151"/>
      <c r="M30992" s="160"/>
    </row>
    <row r="30993" spans="2:13" x14ac:dyDescent="0.25">
      <c r="B30993" s="151"/>
      <c r="M30993" s="160"/>
    </row>
    <row r="30994" spans="2:13" x14ac:dyDescent="0.25">
      <c r="B30994" s="151"/>
      <c r="M30994" s="160"/>
    </row>
    <row r="30995" spans="2:13" x14ac:dyDescent="0.25">
      <c r="B30995" s="151"/>
      <c r="M30995" s="160"/>
    </row>
    <row r="30996" spans="2:13" x14ac:dyDescent="0.25">
      <c r="B30996" s="151"/>
      <c r="M30996" s="160"/>
    </row>
    <row r="30997" spans="2:13" x14ac:dyDescent="0.25">
      <c r="B30997" s="151"/>
      <c r="M30997" s="160"/>
    </row>
    <row r="30998" spans="2:13" x14ac:dyDescent="0.25">
      <c r="B30998" s="151"/>
      <c r="M30998" s="160"/>
    </row>
    <row r="30999" spans="2:13" x14ac:dyDescent="0.25">
      <c r="B30999" s="151"/>
      <c r="M30999" s="160"/>
    </row>
    <row r="31000" spans="2:13" x14ac:dyDescent="0.25">
      <c r="B31000" s="151"/>
      <c r="M31000" s="160"/>
    </row>
    <row r="31001" spans="2:13" x14ac:dyDescent="0.25">
      <c r="B31001" s="151"/>
      <c r="M31001" s="160"/>
    </row>
    <row r="31002" spans="2:13" x14ac:dyDescent="0.25">
      <c r="B31002" s="151"/>
      <c r="M31002" s="160"/>
    </row>
    <row r="31003" spans="2:13" x14ac:dyDescent="0.25">
      <c r="B31003" s="151"/>
      <c r="M31003" s="160"/>
    </row>
    <row r="31004" spans="2:13" x14ac:dyDescent="0.25">
      <c r="B31004" s="151"/>
      <c r="M31004" s="160"/>
    </row>
    <row r="31005" spans="2:13" x14ac:dyDescent="0.25">
      <c r="B31005" s="151"/>
      <c r="M31005" s="160"/>
    </row>
    <row r="31006" spans="2:13" x14ac:dyDescent="0.25">
      <c r="B31006" s="151"/>
      <c r="M31006" s="160"/>
    </row>
    <row r="31007" spans="2:13" x14ac:dyDescent="0.25">
      <c r="B31007" s="151"/>
      <c r="M31007" s="160"/>
    </row>
    <row r="31008" spans="2:13" x14ac:dyDescent="0.25">
      <c r="B31008" s="151"/>
      <c r="M31008" s="160"/>
    </row>
    <row r="31009" spans="2:13" x14ac:dyDescent="0.25">
      <c r="B31009" s="151"/>
      <c r="M31009" s="160"/>
    </row>
    <row r="31010" spans="2:13" x14ac:dyDescent="0.25">
      <c r="B31010" s="151"/>
      <c r="M31010" s="160"/>
    </row>
    <row r="31011" spans="2:13" x14ac:dyDescent="0.25">
      <c r="B31011" s="151"/>
      <c r="M31011" s="160"/>
    </row>
    <row r="31012" spans="2:13" x14ac:dyDescent="0.25">
      <c r="B31012" s="151"/>
      <c r="M31012" s="160"/>
    </row>
    <row r="31013" spans="2:13" x14ac:dyDescent="0.25">
      <c r="B31013" s="151"/>
      <c r="M31013" s="160"/>
    </row>
    <row r="31014" spans="2:13" x14ac:dyDescent="0.25">
      <c r="B31014" s="151"/>
      <c r="M31014" s="160"/>
    </row>
    <row r="31015" spans="2:13" x14ac:dyDescent="0.25">
      <c r="B31015" s="151"/>
      <c r="M31015" s="160"/>
    </row>
    <row r="31016" spans="2:13" x14ac:dyDescent="0.25">
      <c r="B31016" s="151"/>
      <c r="M31016" s="160"/>
    </row>
    <row r="31017" spans="2:13" x14ac:dyDescent="0.25">
      <c r="B31017" s="151"/>
      <c r="M31017" s="160"/>
    </row>
    <row r="31018" spans="2:13" x14ac:dyDescent="0.25">
      <c r="B31018" s="151"/>
      <c r="M31018" s="160"/>
    </row>
    <row r="31019" spans="2:13" x14ac:dyDescent="0.25">
      <c r="B31019" s="151"/>
      <c r="M31019" s="160"/>
    </row>
    <row r="31020" spans="2:13" x14ac:dyDescent="0.25">
      <c r="B31020" s="151"/>
      <c r="M31020" s="160"/>
    </row>
    <row r="31021" spans="2:13" x14ac:dyDescent="0.25">
      <c r="B31021" s="151"/>
      <c r="M31021" s="160"/>
    </row>
    <row r="31022" spans="2:13" x14ac:dyDescent="0.25">
      <c r="B31022" s="151"/>
      <c r="M31022" s="160"/>
    </row>
    <row r="31023" spans="2:13" x14ac:dyDescent="0.25">
      <c r="B31023" s="151"/>
      <c r="M31023" s="160"/>
    </row>
    <row r="31024" spans="2:13" x14ac:dyDescent="0.25">
      <c r="B31024" s="151"/>
      <c r="M31024" s="160"/>
    </row>
    <row r="31025" spans="2:13" x14ac:dyDescent="0.25">
      <c r="B31025" s="151"/>
      <c r="M31025" s="160"/>
    </row>
    <row r="31026" spans="2:13" x14ac:dyDescent="0.25">
      <c r="B31026" s="151"/>
      <c r="M31026" s="160"/>
    </row>
    <row r="31027" spans="2:13" x14ac:dyDescent="0.25">
      <c r="B31027" s="151"/>
      <c r="M31027" s="160"/>
    </row>
    <row r="31028" spans="2:13" x14ac:dyDescent="0.25">
      <c r="B31028" s="151"/>
      <c r="M31028" s="160"/>
    </row>
    <row r="31029" spans="2:13" x14ac:dyDescent="0.25">
      <c r="B31029" s="151"/>
      <c r="M31029" s="160"/>
    </row>
    <row r="31030" spans="2:13" x14ac:dyDescent="0.25">
      <c r="B31030" s="151"/>
      <c r="M31030" s="160"/>
    </row>
    <row r="31031" spans="2:13" x14ac:dyDescent="0.25">
      <c r="B31031" s="151"/>
      <c r="M31031" s="160"/>
    </row>
    <row r="31032" spans="2:13" x14ac:dyDescent="0.25">
      <c r="B31032" s="151"/>
      <c r="M31032" s="160"/>
    </row>
    <row r="31033" spans="2:13" x14ac:dyDescent="0.25">
      <c r="B31033" s="151"/>
      <c r="M31033" s="160"/>
    </row>
    <row r="31034" spans="2:13" x14ac:dyDescent="0.25">
      <c r="B31034" s="151"/>
      <c r="M31034" s="160"/>
    </row>
    <row r="31035" spans="2:13" x14ac:dyDescent="0.25">
      <c r="B31035" s="151"/>
      <c r="M31035" s="160"/>
    </row>
    <row r="31036" spans="2:13" x14ac:dyDescent="0.25">
      <c r="B31036" s="151"/>
      <c r="M31036" s="160"/>
    </row>
    <row r="31037" spans="2:13" x14ac:dyDescent="0.25">
      <c r="B31037" s="151"/>
      <c r="M31037" s="160"/>
    </row>
    <row r="31038" spans="2:13" x14ac:dyDescent="0.25">
      <c r="B31038" s="151"/>
      <c r="M31038" s="160"/>
    </row>
    <row r="31039" spans="2:13" x14ac:dyDescent="0.25">
      <c r="B31039" s="151"/>
      <c r="M31039" s="160"/>
    </row>
    <row r="31040" spans="2:13" x14ac:dyDescent="0.25">
      <c r="B31040" s="151"/>
      <c r="M31040" s="160"/>
    </row>
    <row r="31041" spans="2:13" x14ac:dyDescent="0.25">
      <c r="B31041" s="151"/>
      <c r="M31041" s="160"/>
    </row>
    <row r="31042" spans="2:13" x14ac:dyDescent="0.25">
      <c r="B31042" s="151"/>
      <c r="M31042" s="160"/>
    </row>
    <row r="31043" spans="2:13" x14ac:dyDescent="0.25">
      <c r="B31043" s="151"/>
      <c r="M31043" s="160"/>
    </row>
    <row r="31044" spans="2:13" x14ac:dyDescent="0.25">
      <c r="B31044" s="151"/>
      <c r="M31044" s="160"/>
    </row>
    <row r="31045" spans="2:13" x14ac:dyDescent="0.25">
      <c r="B31045" s="151"/>
      <c r="M31045" s="160"/>
    </row>
    <row r="31046" spans="2:13" x14ac:dyDescent="0.25">
      <c r="B31046" s="151"/>
      <c r="M31046" s="160"/>
    </row>
    <row r="31047" spans="2:13" x14ac:dyDescent="0.25">
      <c r="B31047" s="151"/>
      <c r="M31047" s="160"/>
    </row>
    <row r="31048" spans="2:13" x14ac:dyDescent="0.25">
      <c r="B31048" s="151"/>
      <c r="M31048" s="160"/>
    </row>
    <row r="31049" spans="2:13" x14ac:dyDescent="0.25">
      <c r="B31049" s="151"/>
      <c r="M31049" s="160"/>
    </row>
    <row r="31050" spans="2:13" x14ac:dyDescent="0.25">
      <c r="B31050" s="151"/>
      <c r="M31050" s="160"/>
    </row>
    <row r="31051" spans="2:13" x14ac:dyDescent="0.25">
      <c r="B31051" s="151"/>
      <c r="M31051" s="160"/>
    </row>
    <row r="31052" spans="2:13" x14ac:dyDescent="0.25">
      <c r="B31052" s="151"/>
      <c r="M31052" s="160"/>
    </row>
    <row r="31053" spans="2:13" x14ac:dyDescent="0.25">
      <c r="B31053" s="151"/>
      <c r="M31053" s="160"/>
    </row>
    <row r="31054" spans="2:13" x14ac:dyDescent="0.25">
      <c r="B31054" s="151"/>
      <c r="M31054" s="160"/>
    </row>
    <row r="31055" spans="2:13" x14ac:dyDescent="0.25">
      <c r="B31055" s="151"/>
      <c r="M31055" s="160"/>
    </row>
    <row r="31056" spans="2:13" x14ac:dyDescent="0.25">
      <c r="B31056" s="151"/>
      <c r="M31056" s="160"/>
    </row>
    <row r="31057" spans="2:13" x14ac:dyDescent="0.25">
      <c r="B31057" s="151"/>
      <c r="M31057" s="160"/>
    </row>
    <row r="31058" spans="2:13" x14ac:dyDescent="0.25">
      <c r="B31058" s="151"/>
      <c r="M31058" s="160"/>
    </row>
    <row r="31059" spans="2:13" x14ac:dyDescent="0.25">
      <c r="B31059" s="151"/>
      <c r="M31059" s="160"/>
    </row>
    <row r="31060" spans="2:13" x14ac:dyDescent="0.25">
      <c r="B31060" s="151"/>
      <c r="M31060" s="160"/>
    </row>
    <row r="31061" spans="2:13" x14ac:dyDescent="0.25">
      <c r="B31061" s="151"/>
      <c r="M31061" s="160"/>
    </row>
    <row r="31062" spans="2:13" x14ac:dyDescent="0.25">
      <c r="B31062" s="151"/>
      <c r="M31062" s="160"/>
    </row>
    <row r="31063" spans="2:13" x14ac:dyDescent="0.25">
      <c r="B31063" s="151"/>
      <c r="M31063" s="160"/>
    </row>
    <row r="31064" spans="2:13" x14ac:dyDescent="0.25">
      <c r="B31064" s="151"/>
      <c r="M31064" s="160"/>
    </row>
    <row r="31065" spans="2:13" x14ac:dyDescent="0.25">
      <c r="B31065" s="151"/>
      <c r="M31065" s="160"/>
    </row>
    <row r="31066" spans="2:13" x14ac:dyDescent="0.25">
      <c r="B31066" s="151"/>
      <c r="M31066" s="160"/>
    </row>
    <row r="31067" spans="2:13" x14ac:dyDescent="0.25">
      <c r="B31067" s="151"/>
      <c r="M31067" s="160"/>
    </row>
    <row r="31068" spans="2:13" x14ac:dyDescent="0.25">
      <c r="B31068" s="151"/>
      <c r="M31068" s="160"/>
    </row>
    <row r="31069" spans="2:13" x14ac:dyDescent="0.25">
      <c r="B31069" s="151"/>
      <c r="M31069" s="160"/>
    </row>
    <row r="31070" spans="2:13" x14ac:dyDescent="0.25">
      <c r="B31070" s="151"/>
      <c r="M31070" s="160"/>
    </row>
    <row r="31071" spans="2:13" x14ac:dyDescent="0.25">
      <c r="B31071" s="151"/>
      <c r="M31071" s="160"/>
    </row>
    <row r="31072" spans="2:13" x14ac:dyDescent="0.25">
      <c r="B31072" s="151"/>
      <c r="M31072" s="160"/>
    </row>
    <row r="31073" spans="2:13" x14ac:dyDescent="0.25">
      <c r="B31073" s="151"/>
      <c r="M31073" s="160"/>
    </row>
    <row r="31074" spans="2:13" x14ac:dyDescent="0.25">
      <c r="B31074" s="151"/>
      <c r="M31074" s="160"/>
    </row>
    <row r="31075" spans="2:13" x14ac:dyDescent="0.25">
      <c r="B31075" s="151"/>
      <c r="M31075" s="160"/>
    </row>
    <row r="31076" spans="2:13" x14ac:dyDescent="0.25">
      <c r="B31076" s="151"/>
      <c r="M31076" s="160"/>
    </row>
    <row r="31077" spans="2:13" x14ac:dyDescent="0.25">
      <c r="B31077" s="151"/>
      <c r="M31077" s="160"/>
    </row>
    <row r="31078" spans="2:13" x14ac:dyDescent="0.25">
      <c r="B31078" s="151"/>
      <c r="M31078" s="160"/>
    </row>
    <row r="31079" spans="2:13" x14ac:dyDescent="0.25">
      <c r="B31079" s="151"/>
      <c r="M31079" s="160"/>
    </row>
    <row r="31080" spans="2:13" x14ac:dyDescent="0.25">
      <c r="B31080" s="151"/>
      <c r="M31080" s="160"/>
    </row>
    <row r="31081" spans="2:13" x14ac:dyDescent="0.25">
      <c r="B31081" s="151"/>
      <c r="M31081" s="160"/>
    </row>
    <row r="31082" spans="2:13" x14ac:dyDescent="0.25">
      <c r="B31082" s="151"/>
      <c r="M31082" s="160"/>
    </row>
    <row r="31083" spans="2:13" x14ac:dyDescent="0.25">
      <c r="B31083" s="151"/>
      <c r="M31083" s="160"/>
    </row>
    <row r="31084" spans="2:13" x14ac:dyDescent="0.25">
      <c r="B31084" s="151"/>
      <c r="M31084" s="160"/>
    </row>
    <row r="31085" spans="2:13" x14ac:dyDescent="0.25">
      <c r="B31085" s="151"/>
      <c r="M31085" s="160"/>
    </row>
    <row r="31086" spans="2:13" x14ac:dyDescent="0.25">
      <c r="B31086" s="151"/>
      <c r="M31086" s="160"/>
    </row>
    <row r="31087" spans="2:13" x14ac:dyDescent="0.25">
      <c r="B31087" s="151"/>
      <c r="M31087" s="160"/>
    </row>
    <row r="31088" spans="2:13" x14ac:dyDescent="0.25">
      <c r="B31088" s="151"/>
      <c r="M31088" s="160"/>
    </row>
    <row r="31089" spans="2:13" x14ac:dyDescent="0.25">
      <c r="B31089" s="151"/>
      <c r="M31089" s="160"/>
    </row>
    <row r="31090" spans="2:13" x14ac:dyDescent="0.25">
      <c r="B31090" s="151"/>
      <c r="M31090" s="160"/>
    </row>
    <row r="31091" spans="2:13" x14ac:dyDescent="0.25">
      <c r="B31091" s="151"/>
      <c r="M31091" s="160"/>
    </row>
    <row r="31092" spans="2:13" x14ac:dyDescent="0.25">
      <c r="B31092" s="151"/>
      <c r="M31092" s="160"/>
    </row>
    <row r="31093" spans="2:13" x14ac:dyDescent="0.25">
      <c r="B31093" s="151"/>
      <c r="M31093" s="160"/>
    </row>
    <row r="31094" spans="2:13" x14ac:dyDescent="0.25">
      <c r="B31094" s="151"/>
      <c r="M31094" s="160"/>
    </row>
    <row r="31095" spans="2:13" x14ac:dyDescent="0.25">
      <c r="B31095" s="151"/>
      <c r="M31095" s="160"/>
    </row>
    <row r="31096" spans="2:13" x14ac:dyDescent="0.25">
      <c r="B31096" s="151"/>
      <c r="M31096" s="160"/>
    </row>
    <row r="31097" spans="2:13" x14ac:dyDescent="0.25">
      <c r="B31097" s="151"/>
      <c r="M31097" s="160"/>
    </row>
    <row r="31098" spans="2:13" x14ac:dyDescent="0.25">
      <c r="B31098" s="151"/>
      <c r="M31098" s="160"/>
    </row>
    <row r="31099" spans="2:13" x14ac:dyDescent="0.25">
      <c r="B31099" s="151"/>
      <c r="M31099" s="160"/>
    </row>
    <row r="31100" spans="2:13" x14ac:dyDescent="0.25">
      <c r="B31100" s="151"/>
      <c r="M31100" s="160"/>
    </row>
    <row r="31101" spans="2:13" x14ac:dyDescent="0.25">
      <c r="B31101" s="151"/>
      <c r="M31101" s="160"/>
    </row>
    <row r="31102" spans="2:13" x14ac:dyDescent="0.25">
      <c r="B31102" s="151"/>
      <c r="M31102" s="160"/>
    </row>
    <row r="31103" spans="2:13" x14ac:dyDescent="0.25">
      <c r="B31103" s="151"/>
      <c r="M31103" s="160"/>
    </row>
    <row r="31104" spans="2:13" x14ac:dyDescent="0.25">
      <c r="B31104" s="151"/>
      <c r="M31104" s="160"/>
    </row>
    <row r="31105" spans="2:13" x14ac:dyDescent="0.25">
      <c r="B31105" s="151"/>
      <c r="M31105" s="160"/>
    </row>
    <row r="31106" spans="2:13" x14ac:dyDescent="0.25">
      <c r="B31106" s="151"/>
      <c r="M31106" s="160"/>
    </row>
    <row r="31107" spans="2:13" x14ac:dyDescent="0.25">
      <c r="B31107" s="151"/>
      <c r="M31107" s="160"/>
    </row>
    <row r="31108" spans="2:13" x14ac:dyDescent="0.25">
      <c r="B31108" s="151"/>
      <c r="M31108" s="160"/>
    </row>
    <row r="31109" spans="2:13" x14ac:dyDescent="0.25">
      <c r="B31109" s="151"/>
      <c r="M31109" s="160"/>
    </row>
    <row r="31110" spans="2:13" x14ac:dyDescent="0.25">
      <c r="B31110" s="151"/>
      <c r="M31110" s="160"/>
    </row>
    <row r="31111" spans="2:13" x14ac:dyDescent="0.25">
      <c r="B31111" s="151"/>
      <c r="M31111" s="160"/>
    </row>
    <row r="31112" spans="2:13" x14ac:dyDescent="0.25">
      <c r="B31112" s="151"/>
      <c r="M31112" s="160"/>
    </row>
    <row r="31113" spans="2:13" x14ac:dyDescent="0.25">
      <c r="B31113" s="151"/>
      <c r="M31113" s="160"/>
    </row>
    <row r="31114" spans="2:13" x14ac:dyDescent="0.25">
      <c r="B31114" s="151"/>
      <c r="M31114" s="160"/>
    </row>
    <row r="31115" spans="2:13" x14ac:dyDescent="0.25">
      <c r="B31115" s="151"/>
      <c r="M31115" s="160"/>
    </row>
    <row r="31116" spans="2:13" x14ac:dyDescent="0.25">
      <c r="B31116" s="151"/>
      <c r="M31116" s="160"/>
    </row>
    <row r="31117" spans="2:13" x14ac:dyDescent="0.25">
      <c r="B31117" s="151"/>
      <c r="M31117" s="160"/>
    </row>
    <row r="31118" spans="2:13" x14ac:dyDescent="0.25">
      <c r="B31118" s="151"/>
      <c r="M31118" s="160"/>
    </row>
    <row r="31119" spans="2:13" x14ac:dyDescent="0.25">
      <c r="B31119" s="151"/>
      <c r="M31119" s="160"/>
    </row>
    <row r="31120" spans="2:13" x14ac:dyDescent="0.25">
      <c r="B31120" s="151"/>
      <c r="M31120" s="160"/>
    </row>
    <row r="31121" spans="2:13" x14ac:dyDescent="0.25">
      <c r="B31121" s="151"/>
      <c r="M31121" s="160"/>
    </row>
    <row r="31122" spans="2:13" x14ac:dyDescent="0.25">
      <c r="B31122" s="151"/>
      <c r="M31122" s="160"/>
    </row>
    <row r="31123" spans="2:13" x14ac:dyDescent="0.25">
      <c r="B31123" s="151"/>
      <c r="M31123" s="160"/>
    </row>
    <row r="31124" spans="2:13" x14ac:dyDescent="0.25">
      <c r="B31124" s="151"/>
      <c r="M31124" s="160"/>
    </row>
    <row r="31125" spans="2:13" x14ac:dyDescent="0.25">
      <c r="B31125" s="151"/>
      <c r="M31125" s="160"/>
    </row>
    <row r="31126" spans="2:13" x14ac:dyDescent="0.25">
      <c r="B31126" s="151"/>
      <c r="M31126" s="160"/>
    </row>
    <row r="31127" spans="2:13" x14ac:dyDescent="0.25">
      <c r="B31127" s="151"/>
      <c r="M31127" s="160"/>
    </row>
    <row r="31128" spans="2:13" x14ac:dyDescent="0.25">
      <c r="B31128" s="151"/>
      <c r="M31128" s="160"/>
    </row>
    <row r="31129" spans="2:13" x14ac:dyDescent="0.25">
      <c r="B31129" s="151"/>
      <c r="M31129" s="160"/>
    </row>
    <row r="31130" spans="2:13" x14ac:dyDescent="0.25">
      <c r="B31130" s="151"/>
      <c r="M31130" s="160"/>
    </row>
    <row r="31131" spans="2:13" x14ac:dyDescent="0.25">
      <c r="B31131" s="151"/>
      <c r="M31131" s="160"/>
    </row>
    <row r="31132" spans="2:13" x14ac:dyDescent="0.25">
      <c r="B31132" s="151"/>
      <c r="M31132" s="160"/>
    </row>
    <row r="31133" spans="2:13" x14ac:dyDescent="0.25">
      <c r="B31133" s="151"/>
      <c r="M31133" s="160"/>
    </row>
    <row r="31134" spans="2:13" x14ac:dyDescent="0.25">
      <c r="B31134" s="151"/>
      <c r="M31134" s="160"/>
    </row>
    <row r="31135" spans="2:13" x14ac:dyDescent="0.25">
      <c r="B31135" s="151"/>
      <c r="M31135" s="160"/>
    </row>
    <row r="31136" spans="2:13" x14ac:dyDescent="0.25">
      <c r="B31136" s="151"/>
      <c r="M31136" s="160"/>
    </row>
    <row r="31137" spans="2:13" x14ac:dyDescent="0.25">
      <c r="B31137" s="151"/>
      <c r="M31137" s="160"/>
    </row>
    <row r="31138" spans="2:13" x14ac:dyDescent="0.25">
      <c r="B31138" s="151"/>
      <c r="M31138" s="160"/>
    </row>
    <row r="31139" spans="2:13" x14ac:dyDescent="0.25">
      <c r="B31139" s="151"/>
      <c r="M31139" s="160"/>
    </row>
    <row r="31140" spans="2:13" x14ac:dyDescent="0.25">
      <c r="B31140" s="151"/>
      <c r="M31140" s="160"/>
    </row>
    <row r="31141" spans="2:13" x14ac:dyDescent="0.25">
      <c r="B31141" s="151"/>
      <c r="M31141" s="160"/>
    </row>
    <row r="31142" spans="2:13" x14ac:dyDescent="0.25">
      <c r="B31142" s="151"/>
      <c r="M31142" s="160"/>
    </row>
    <row r="31143" spans="2:13" x14ac:dyDescent="0.25">
      <c r="B31143" s="151"/>
      <c r="M31143" s="160"/>
    </row>
    <row r="31144" spans="2:13" x14ac:dyDescent="0.25">
      <c r="B31144" s="151"/>
      <c r="M31144" s="160"/>
    </row>
    <row r="31145" spans="2:13" x14ac:dyDescent="0.25">
      <c r="B31145" s="151"/>
      <c r="M31145" s="160"/>
    </row>
    <row r="31146" spans="2:13" x14ac:dyDescent="0.25">
      <c r="B31146" s="151"/>
      <c r="M31146" s="160"/>
    </row>
    <row r="31147" spans="2:13" x14ac:dyDescent="0.25">
      <c r="B31147" s="151"/>
      <c r="M31147" s="160"/>
    </row>
    <row r="31148" spans="2:13" x14ac:dyDescent="0.25">
      <c r="B31148" s="151"/>
      <c r="M31148" s="160"/>
    </row>
    <row r="31149" spans="2:13" x14ac:dyDescent="0.25">
      <c r="B31149" s="151"/>
      <c r="M31149" s="160"/>
    </row>
    <row r="31150" spans="2:13" x14ac:dyDescent="0.25">
      <c r="B31150" s="151"/>
      <c r="M31150" s="160"/>
    </row>
    <row r="31151" spans="2:13" x14ac:dyDescent="0.25">
      <c r="B31151" s="151"/>
      <c r="M31151" s="160"/>
    </row>
    <row r="31152" spans="2:13" x14ac:dyDescent="0.25">
      <c r="B31152" s="151"/>
      <c r="M31152" s="160"/>
    </row>
    <row r="31153" spans="2:13" x14ac:dyDescent="0.25">
      <c r="B31153" s="151"/>
      <c r="M31153" s="160"/>
    </row>
    <row r="31154" spans="2:13" x14ac:dyDescent="0.25">
      <c r="B31154" s="151"/>
      <c r="M31154" s="160"/>
    </row>
    <row r="31155" spans="2:13" x14ac:dyDescent="0.25">
      <c r="B31155" s="151"/>
      <c r="M31155" s="160"/>
    </row>
    <row r="31156" spans="2:13" x14ac:dyDescent="0.25">
      <c r="B31156" s="151"/>
      <c r="M31156" s="160"/>
    </row>
    <row r="31157" spans="2:13" x14ac:dyDescent="0.25">
      <c r="B31157" s="151"/>
      <c r="M31157" s="160"/>
    </row>
    <row r="31158" spans="2:13" x14ac:dyDescent="0.25">
      <c r="B31158" s="151"/>
      <c r="M31158" s="160"/>
    </row>
    <row r="31159" spans="2:13" x14ac:dyDescent="0.25">
      <c r="B31159" s="151"/>
      <c r="M31159" s="160"/>
    </row>
    <row r="31160" spans="2:13" x14ac:dyDescent="0.25">
      <c r="B31160" s="151"/>
      <c r="M31160" s="160"/>
    </row>
    <row r="31161" spans="2:13" x14ac:dyDescent="0.25">
      <c r="B31161" s="151"/>
      <c r="M31161" s="160"/>
    </row>
    <row r="31162" spans="2:13" x14ac:dyDescent="0.25">
      <c r="B31162" s="151"/>
      <c r="M31162" s="160"/>
    </row>
    <row r="31163" spans="2:13" x14ac:dyDescent="0.25">
      <c r="B31163" s="151"/>
      <c r="M31163" s="160"/>
    </row>
    <row r="31164" spans="2:13" x14ac:dyDescent="0.25">
      <c r="B31164" s="151"/>
      <c r="M31164" s="160"/>
    </row>
    <row r="31165" spans="2:13" x14ac:dyDescent="0.25">
      <c r="B31165" s="151"/>
      <c r="M31165" s="160"/>
    </row>
    <row r="31166" spans="2:13" x14ac:dyDescent="0.25">
      <c r="B31166" s="151"/>
      <c r="M31166" s="160"/>
    </row>
    <row r="31167" spans="2:13" x14ac:dyDescent="0.25">
      <c r="B31167" s="151"/>
      <c r="M31167" s="160"/>
    </row>
    <row r="31168" spans="2:13" x14ac:dyDescent="0.25">
      <c r="B31168" s="151"/>
      <c r="M31168" s="160"/>
    </row>
    <row r="31169" spans="2:13" x14ac:dyDescent="0.25">
      <c r="B31169" s="151"/>
      <c r="M31169" s="160"/>
    </row>
    <row r="31170" spans="2:13" x14ac:dyDescent="0.25">
      <c r="B31170" s="151"/>
      <c r="M31170" s="160"/>
    </row>
    <row r="31171" spans="2:13" x14ac:dyDescent="0.25">
      <c r="B31171" s="151"/>
      <c r="M31171" s="160"/>
    </row>
    <row r="31172" spans="2:13" x14ac:dyDescent="0.25">
      <c r="B31172" s="151"/>
      <c r="M31172" s="160"/>
    </row>
    <row r="31173" spans="2:13" x14ac:dyDescent="0.25">
      <c r="B31173" s="151"/>
      <c r="M31173" s="160"/>
    </row>
    <row r="31174" spans="2:13" x14ac:dyDescent="0.25">
      <c r="B31174" s="151"/>
      <c r="M31174" s="160"/>
    </row>
    <row r="31175" spans="2:13" x14ac:dyDescent="0.25">
      <c r="B31175" s="151"/>
      <c r="M31175" s="160"/>
    </row>
    <row r="31176" spans="2:13" x14ac:dyDescent="0.25">
      <c r="B31176" s="151"/>
      <c r="M31176" s="160"/>
    </row>
    <row r="31177" spans="2:13" x14ac:dyDescent="0.25">
      <c r="B31177" s="151"/>
      <c r="M31177" s="160"/>
    </row>
    <row r="31178" spans="2:13" x14ac:dyDescent="0.25">
      <c r="B31178" s="151"/>
      <c r="M31178" s="160"/>
    </row>
    <row r="31179" spans="2:13" x14ac:dyDescent="0.25">
      <c r="B31179" s="151"/>
      <c r="M31179" s="160"/>
    </row>
    <row r="31180" spans="2:13" x14ac:dyDescent="0.25">
      <c r="B31180" s="151"/>
      <c r="M31180" s="160"/>
    </row>
    <row r="31181" spans="2:13" x14ac:dyDescent="0.25">
      <c r="B31181" s="151"/>
      <c r="M31181" s="160"/>
    </row>
    <row r="31182" spans="2:13" x14ac:dyDescent="0.25">
      <c r="B31182" s="151"/>
      <c r="M31182" s="160"/>
    </row>
    <row r="31183" spans="2:13" x14ac:dyDescent="0.25">
      <c r="B31183" s="151"/>
      <c r="M31183" s="160"/>
    </row>
    <row r="31184" spans="2:13" x14ac:dyDescent="0.25">
      <c r="B31184" s="151"/>
      <c r="M31184" s="160"/>
    </row>
    <row r="31185" spans="2:13" x14ac:dyDescent="0.25">
      <c r="B31185" s="151"/>
      <c r="M31185" s="160"/>
    </row>
    <row r="31186" spans="2:13" x14ac:dyDescent="0.25">
      <c r="B31186" s="151"/>
      <c r="M31186" s="160"/>
    </row>
    <row r="31187" spans="2:13" x14ac:dyDescent="0.25">
      <c r="B31187" s="151"/>
      <c r="M31187" s="160"/>
    </row>
    <row r="31188" spans="2:13" x14ac:dyDescent="0.25">
      <c r="B31188" s="151"/>
      <c r="M31188" s="160"/>
    </row>
    <row r="31189" spans="2:13" x14ac:dyDescent="0.25">
      <c r="B31189" s="151"/>
      <c r="M31189" s="160"/>
    </row>
    <row r="31190" spans="2:13" x14ac:dyDescent="0.25">
      <c r="B31190" s="151"/>
      <c r="M31190" s="160"/>
    </row>
    <row r="31191" spans="2:13" x14ac:dyDescent="0.25">
      <c r="B31191" s="151"/>
      <c r="M31191" s="160"/>
    </row>
    <row r="31192" spans="2:13" x14ac:dyDescent="0.25">
      <c r="B31192" s="151"/>
      <c r="M31192" s="160"/>
    </row>
    <row r="31193" spans="2:13" x14ac:dyDescent="0.25">
      <c r="B31193" s="151"/>
      <c r="M31193" s="160"/>
    </row>
    <row r="31194" spans="2:13" x14ac:dyDescent="0.25">
      <c r="B31194" s="151"/>
      <c r="M31194" s="160"/>
    </row>
    <row r="31195" spans="2:13" x14ac:dyDescent="0.25">
      <c r="B31195" s="151"/>
      <c r="M31195" s="160"/>
    </row>
    <row r="31196" spans="2:13" x14ac:dyDescent="0.25">
      <c r="B31196" s="151"/>
      <c r="M31196" s="160"/>
    </row>
    <row r="31197" spans="2:13" x14ac:dyDescent="0.25">
      <c r="B31197" s="151"/>
      <c r="M31197" s="160"/>
    </row>
    <row r="31198" spans="2:13" x14ac:dyDescent="0.25">
      <c r="B31198" s="151"/>
      <c r="M31198" s="160"/>
    </row>
    <row r="31199" spans="2:13" x14ac:dyDescent="0.25">
      <c r="B31199" s="151"/>
      <c r="M31199" s="160"/>
    </row>
    <row r="31200" spans="2:13" x14ac:dyDescent="0.25">
      <c r="B31200" s="151"/>
      <c r="M31200" s="160"/>
    </row>
    <row r="31201" spans="2:13" x14ac:dyDescent="0.25">
      <c r="B31201" s="151"/>
      <c r="M31201" s="160"/>
    </row>
    <row r="31202" spans="2:13" x14ac:dyDescent="0.25">
      <c r="B31202" s="151"/>
      <c r="M31202" s="160"/>
    </row>
    <row r="31203" spans="2:13" x14ac:dyDescent="0.25">
      <c r="B31203" s="151"/>
      <c r="M31203" s="160"/>
    </row>
    <row r="31204" spans="2:13" x14ac:dyDescent="0.25">
      <c r="B31204" s="151"/>
      <c r="M31204" s="160"/>
    </row>
    <row r="31205" spans="2:13" x14ac:dyDescent="0.25">
      <c r="B31205" s="151"/>
      <c r="M31205" s="160"/>
    </row>
    <row r="31206" spans="2:13" x14ac:dyDescent="0.25">
      <c r="B31206" s="151"/>
      <c r="M31206" s="160"/>
    </row>
    <row r="31207" spans="2:13" x14ac:dyDescent="0.25">
      <c r="B31207" s="151"/>
      <c r="M31207" s="160"/>
    </row>
    <row r="31208" spans="2:13" x14ac:dyDescent="0.25">
      <c r="B31208" s="151"/>
      <c r="M31208" s="160"/>
    </row>
    <row r="31209" spans="2:13" x14ac:dyDescent="0.25">
      <c r="B31209" s="151"/>
      <c r="M31209" s="160"/>
    </row>
    <row r="31210" spans="2:13" x14ac:dyDescent="0.25">
      <c r="B31210" s="151"/>
      <c r="M31210" s="160"/>
    </row>
    <row r="31211" spans="2:13" x14ac:dyDescent="0.25">
      <c r="B31211" s="151"/>
      <c r="M31211" s="160"/>
    </row>
    <row r="31212" spans="2:13" x14ac:dyDescent="0.25">
      <c r="B31212" s="151"/>
      <c r="M31212" s="160"/>
    </row>
    <row r="31213" spans="2:13" x14ac:dyDescent="0.25">
      <c r="B31213" s="151"/>
      <c r="M31213" s="160"/>
    </row>
    <row r="31214" spans="2:13" x14ac:dyDescent="0.25">
      <c r="B31214" s="151"/>
      <c r="M31214" s="160"/>
    </row>
    <row r="31215" spans="2:13" x14ac:dyDescent="0.25">
      <c r="B31215" s="151"/>
      <c r="M31215" s="160"/>
    </row>
    <row r="31216" spans="2:13" x14ac:dyDescent="0.25">
      <c r="B31216" s="151"/>
      <c r="M31216" s="160"/>
    </row>
    <row r="31217" spans="2:13" x14ac:dyDescent="0.25">
      <c r="B31217" s="151"/>
      <c r="M31217" s="160"/>
    </row>
    <row r="31218" spans="2:13" x14ac:dyDescent="0.25">
      <c r="B31218" s="151"/>
      <c r="M31218" s="160"/>
    </row>
    <row r="31219" spans="2:13" x14ac:dyDescent="0.25">
      <c r="B31219" s="151"/>
      <c r="M31219" s="160"/>
    </row>
    <row r="31220" spans="2:13" x14ac:dyDescent="0.25">
      <c r="B31220" s="151"/>
      <c r="M31220" s="160"/>
    </row>
    <row r="31221" spans="2:13" x14ac:dyDescent="0.25">
      <c r="B31221" s="151"/>
      <c r="M31221" s="160"/>
    </row>
    <row r="31222" spans="2:13" x14ac:dyDescent="0.25">
      <c r="B31222" s="151"/>
      <c r="M31222" s="160"/>
    </row>
    <row r="31223" spans="2:13" x14ac:dyDescent="0.25">
      <c r="B31223" s="151"/>
      <c r="M31223" s="160"/>
    </row>
    <row r="31224" spans="2:13" x14ac:dyDescent="0.25">
      <c r="B31224" s="151"/>
      <c r="M31224" s="160"/>
    </row>
    <row r="31225" spans="2:13" x14ac:dyDescent="0.25">
      <c r="B31225" s="151"/>
      <c r="M31225" s="160"/>
    </row>
    <row r="31226" spans="2:13" x14ac:dyDescent="0.25">
      <c r="B31226" s="151"/>
      <c r="M31226" s="160"/>
    </row>
    <row r="31227" spans="2:13" x14ac:dyDescent="0.25">
      <c r="B31227" s="151"/>
      <c r="M31227" s="160"/>
    </row>
    <row r="31228" spans="2:13" x14ac:dyDescent="0.25">
      <c r="B31228" s="151"/>
      <c r="M31228" s="160"/>
    </row>
    <row r="31229" spans="2:13" x14ac:dyDescent="0.25">
      <c r="B31229" s="151"/>
      <c r="M31229" s="160"/>
    </row>
    <row r="31230" spans="2:13" x14ac:dyDescent="0.25">
      <c r="B31230" s="151"/>
      <c r="M31230" s="160"/>
    </row>
    <row r="31231" spans="2:13" x14ac:dyDescent="0.25">
      <c r="B31231" s="151"/>
      <c r="M31231" s="160"/>
    </row>
    <row r="31232" spans="2:13" x14ac:dyDescent="0.25">
      <c r="B31232" s="151"/>
      <c r="M31232" s="160"/>
    </row>
    <row r="31233" spans="2:13" x14ac:dyDescent="0.25">
      <c r="B31233" s="151"/>
      <c r="M31233" s="160"/>
    </row>
    <row r="31234" spans="2:13" x14ac:dyDescent="0.25">
      <c r="B31234" s="151"/>
      <c r="M31234" s="160"/>
    </row>
    <row r="31235" spans="2:13" x14ac:dyDescent="0.25">
      <c r="B31235" s="151"/>
      <c r="M31235" s="160"/>
    </row>
    <row r="31236" spans="2:13" x14ac:dyDescent="0.25">
      <c r="B31236" s="151"/>
      <c r="M31236" s="160"/>
    </row>
    <row r="31237" spans="2:13" x14ac:dyDescent="0.25">
      <c r="B31237" s="151"/>
      <c r="M31237" s="160"/>
    </row>
    <row r="31238" spans="2:13" x14ac:dyDescent="0.25">
      <c r="B31238" s="151"/>
      <c r="M31238" s="160"/>
    </row>
    <row r="31239" spans="2:13" x14ac:dyDescent="0.25">
      <c r="B31239" s="151"/>
      <c r="M31239" s="160"/>
    </row>
    <row r="31240" spans="2:13" x14ac:dyDescent="0.25">
      <c r="B31240" s="151"/>
      <c r="M31240" s="160"/>
    </row>
    <row r="31241" spans="2:13" x14ac:dyDescent="0.25">
      <c r="B31241" s="151"/>
      <c r="M31241" s="160"/>
    </row>
    <row r="31242" spans="2:13" x14ac:dyDescent="0.25">
      <c r="B31242" s="151"/>
      <c r="M31242" s="160"/>
    </row>
    <row r="31243" spans="2:13" x14ac:dyDescent="0.25">
      <c r="B31243" s="151"/>
      <c r="M31243" s="160"/>
    </row>
    <row r="31244" spans="2:13" x14ac:dyDescent="0.25">
      <c r="B31244" s="151"/>
      <c r="M31244" s="160"/>
    </row>
    <row r="31245" spans="2:13" x14ac:dyDescent="0.25">
      <c r="B31245" s="151"/>
      <c r="M31245" s="160"/>
    </row>
    <row r="31246" spans="2:13" x14ac:dyDescent="0.25">
      <c r="B31246" s="151"/>
      <c r="M31246" s="160"/>
    </row>
    <row r="31247" spans="2:13" x14ac:dyDescent="0.25">
      <c r="B31247" s="151"/>
      <c r="M31247" s="160"/>
    </row>
    <row r="31248" spans="2:13" x14ac:dyDescent="0.25">
      <c r="B31248" s="151"/>
      <c r="M31248" s="160"/>
    </row>
    <row r="31249" spans="2:13" x14ac:dyDescent="0.25">
      <c r="B31249" s="151"/>
      <c r="M31249" s="160"/>
    </row>
    <row r="31250" spans="2:13" x14ac:dyDescent="0.25">
      <c r="B31250" s="151"/>
      <c r="M31250" s="160"/>
    </row>
    <row r="31251" spans="2:13" x14ac:dyDescent="0.25">
      <c r="B31251" s="151"/>
      <c r="M31251" s="160"/>
    </row>
    <row r="31252" spans="2:13" x14ac:dyDescent="0.25">
      <c r="B31252" s="151"/>
      <c r="M31252" s="160"/>
    </row>
    <row r="31253" spans="2:13" x14ac:dyDescent="0.25">
      <c r="B31253" s="151"/>
      <c r="M31253" s="160"/>
    </row>
    <row r="31254" spans="2:13" x14ac:dyDescent="0.25">
      <c r="B31254" s="151"/>
      <c r="M31254" s="160"/>
    </row>
    <row r="31255" spans="2:13" x14ac:dyDescent="0.25">
      <c r="B31255" s="151"/>
      <c r="M31255" s="160"/>
    </row>
    <row r="31256" spans="2:13" x14ac:dyDescent="0.25">
      <c r="B31256" s="151"/>
      <c r="M31256" s="160"/>
    </row>
    <row r="31257" spans="2:13" x14ac:dyDescent="0.25">
      <c r="B31257" s="151"/>
      <c r="M31257" s="160"/>
    </row>
    <row r="31258" spans="2:13" x14ac:dyDescent="0.25">
      <c r="B31258" s="151"/>
      <c r="M31258" s="160"/>
    </row>
    <row r="31259" spans="2:13" x14ac:dyDescent="0.25">
      <c r="B31259" s="151"/>
      <c r="M31259" s="160"/>
    </row>
    <row r="31260" spans="2:13" x14ac:dyDescent="0.25">
      <c r="B31260" s="151"/>
      <c r="M31260" s="160"/>
    </row>
    <row r="31261" spans="2:13" x14ac:dyDescent="0.25">
      <c r="B31261" s="151"/>
      <c r="M31261" s="160"/>
    </row>
    <row r="31262" spans="2:13" x14ac:dyDescent="0.25">
      <c r="B31262" s="151"/>
      <c r="M31262" s="160"/>
    </row>
    <row r="31263" spans="2:13" x14ac:dyDescent="0.25">
      <c r="B31263" s="151"/>
      <c r="M31263" s="160"/>
    </row>
    <row r="31264" spans="2:13" x14ac:dyDescent="0.25">
      <c r="B31264" s="151"/>
      <c r="M31264" s="160"/>
    </row>
    <row r="31265" spans="2:13" x14ac:dyDescent="0.25">
      <c r="B31265" s="151"/>
      <c r="M31265" s="160"/>
    </row>
    <row r="31266" spans="2:13" x14ac:dyDescent="0.25">
      <c r="B31266" s="151"/>
      <c r="M31266" s="160"/>
    </row>
    <row r="31267" spans="2:13" x14ac:dyDescent="0.25">
      <c r="B31267" s="151"/>
      <c r="M31267" s="160"/>
    </row>
    <row r="31268" spans="2:13" x14ac:dyDescent="0.25">
      <c r="B31268" s="151"/>
      <c r="M31268" s="160"/>
    </row>
    <row r="31269" spans="2:13" x14ac:dyDescent="0.25">
      <c r="B31269" s="151"/>
      <c r="M31269" s="160"/>
    </row>
    <row r="31270" spans="2:13" x14ac:dyDescent="0.25">
      <c r="B31270" s="151"/>
      <c r="M31270" s="160"/>
    </row>
    <row r="31271" spans="2:13" x14ac:dyDescent="0.25">
      <c r="B31271" s="151"/>
      <c r="M31271" s="160"/>
    </row>
    <row r="31272" spans="2:13" x14ac:dyDescent="0.25">
      <c r="B31272" s="151"/>
      <c r="M31272" s="160"/>
    </row>
    <row r="31273" spans="2:13" x14ac:dyDescent="0.25">
      <c r="B31273" s="151"/>
      <c r="M31273" s="160"/>
    </row>
    <row r="31274" spans="2:13" x14ac:dyDescent="0.25">
      <c r="B31274" s="151"/>
      <c r="M31274" s="160"/>
    </row>
    <row r="31275" spans="2:13" x14ac:dyDescent="0.25">
      <c r="B31275" s="151"/>
      <c r="M31275" s="160"/>
    </row>
    <row r="31276" spans="2:13" x14ac:dyDescent="0.25">
      <c r="B31276" s="151"/>
      <c r="M31276" s="160"/>
    </row>
    <row r="31277" spans="2:13" x14ac:dyDescent="0.25">
      <c r="B31277" s="151"/>
      <c r="M31277" s="160"/>
    </row>
    <row r="31278" spans="2:13" x14ac:dyDescent="0.25">
      <c r="B31278" s="151"/>
      <c r="M31278" s="160"/>
    </row>
    <row r="31279" spans="2:13" x14ac:dyDescent="0.25">
      <c r="B31279" s="151"/>
      <c r="M31279" s="160"/>
    </row>
    <row r="31280" spans="2:13" x14ac:dyDescent="0.25">
      <c r="B31280" s="151"/>
      <c r="M31280" s="160"/>
    </row>
    <row r="31281" spans="2:13" x14ac:dyDescent="0.25">
      <c r="B31281" s="151"/>
      <c r="M31281" s="160"/>
    </row>
    <row r="31282" spans="2:13" x14ac:dyDescent="0.25">
      <c r="B31282" s="151"/>
      <c r="M31282" s="160"/>
    </row>
    <row r="31283" spans="2:13" x14ac:dyDescent="0.25">
      <c r="B31283" s="151"/>
      <c r="M31283" s="160"/>
    </row>
    <row r="31284" spans="2:13" x14ac:dyDescent="0.25">
      <c r="B31284" s="151"/>
      <c r="M31284" s="160"/>
    </row>
    <row r="31285" spans="2:13" x14ac:dyDescent="0.25">
      <c r="B31285" s="151"/>
      <c r="M31285" s="160"/>
    </row>
    <row r="31286" spans="2:13" x14ac:dyDescent="0.25">
      <c r="B31286" s="151"/>
      <c r="M31286" s="160"/>
    </row>
    <row r="31287" spans="2:13" x14ac:dyDescent="0.25">
      <c r="B31287" s="151"/>
      <c r="M31287" s="160"/>
    </row>
    <row r="31288" spans="2:13" x14ac:dyDescent="0.25">
      <c r="B31288" s="151"/>
      <c r="M31288" s="160"/>
    </row>
    <row r="31289" spans="2:13" x14ac:dyDescent="0.25">
      <c r="B31289" s="151"/>
      <c r="M31289" s="160"/>
    </row>
    <row r="31290" spans="2:13" x14ac:dyDescent="0.25">
      <c r="B31290" s="151"/>
      <c r="M31290" s="160"/>
    </row>
    <row r="31291" spans="2:13" x14ac:dyDescent="0.25">
      <c r="B31291" s="151"/>
      <c r="M31291" s="160"/>
    </row>
    <row r="31292" spans="2:13" x14ac:dyDescent="0.25">
      <c r="B31292" s="151"/>
      <c r="M31292" s="160"/>
    </row>
    <row r="31293" spans="2:13" x14ac:dyDescent="0.25">
      <c r="B31293" s="151"/>
      <c r="M31293" s="160"/>
    </row>
    <row r="31294" spans="2:13" x14ac:dyDescent="0.25">
      <c r="B31294" s="151"/>
      <c r="M31294" s="160"/>
    </row>
    <row r="31295" spans="2:13" x14ac:dyDescent="0.25">
      <c r="B31295" s="151"/>
      <c r="M31295" s="160"/>
    </row>
    <row r="31296" spans="2:13" x14ac:dyDescent="0.25">
      <c r="B31296" s="151"/>
      <c r="M31296" s="160"/>
    </row>
    <row r="31297" spans="2:13" x14ac:dyDescent="0.25">
      <c r="B31297" s="151"/>
      <c r="M31297" s="160"/>
    </row>
    <row r="31298" spans="2:13" x14ac:dyDescent="0.25">
      <c r="B31298" s="151"/>
      <c r="M31298" s="160"/>
    </row>
    <row r="31299" spans="2:13" x14ac:dyDescent="0.25">
      <c r="B31299" s="151"/>
      <c r="M31299" s="160"/>
    </row>
    <row r="31300" spans="2:13" x14ac:dyDescent="0.25">
      <c r="B31300" s="151"/>
      <c r="M31300" s="160"/>
    </row>
    <row r="31301" spans="2:13" x14ac:dyDescent="0.25">
      <c r="B31301" s="151"/>
      <c r="M31301" s="160"/>
    </row>
    <row r="31302" spans="2:13" x14ac:dyDescent="0.25">
      <c r="B31302" s="151"/>
      <c r="M31302" s="160"/>
    </row>
    <row r="31303" spans="2:13" x14ac:dyDescent="0.25">
      <c r="B31303" s="151"/>
      <c r="M31303" s="160"/>
    </row>
    <row r="31304" spans="2:13" x14ac:dyDescent="0.25">
      <c r="B31304" s="151"/>
      <c r="M31304" s="160"/>
    </row>
    <row r="31305" spans="2:13" x14ac:dyDescent="0.25">
      <c r="B31305" s="151"/>
      <c r="M31305" s="160"/>
    </row>
    <row r="31306" spans="2:13" x14ac:dyDescent="0.25">
      <c r="B31306" s="151"/>
      <c r="M31306" s="160"/>
    </row>
    <row r="31307" spans="2:13" x14ac:dyDescent="0.25">
      <c r="B31307" s="151"/>
      <c r="M31307" s="160"/>
    </row>
    <row r="31308" spans="2:13" x14ac:dyDescent="0.25">
      <c r="B31308" s="151"/>
      <c r="M31308" s="160"/>
    </row>
    <row r="31309" spans="2:13" x14ac:dyDescent="0.25">
      <c r="B31309" s="151"/>
      <c r="M31309" s="160"/>
    </row>
    <row r="31310" spans="2:13" x14ac:dyDescent="0.25">
      <c r="B31310" s="151"/>
      <c r="M31310" s="160"/>
    </row>
    <row r="31311" spans="2:13" x14ac:dyDescent="0.25">
      <c r="B31311" s="151"/>
      <c r="M31311" s="160"/>
    </row>
    <row r="31312" spans="2:13" x14ac:dyDescent="0.25">
      <c r="B31312" s="151"/>
      <c r="M31312" s="160"/>
    </row>
    <row r="31313" spans="2:13" x14ac:dyDescent="0.25">
      <c r="B31313" s="151"/>
      <c r="M31313" s="160"/>
    </row>
    <row r="31314" spans="2:13" x14ac:dyDescent="0.25">
      <c r="B31314" s="151"/>
      <c r="M31314" s="160"/>
    </row>
    <row r="31315" spans="2:13" x14ac:dyDescent="0.25">
      <c r="B31315" s="151"/>
      <c r="M31315" s="160"/>
    </row>
    <row r="31316" spans="2:13" x14ac:dyDescent="0.25">
      <c r="B31316" s="151"/>
      <c r="M31316" s="160"/>
    </row>
    <row r="31317" spans="2:13" x14ac:dyDescent="0.25">
      <c r="B31317" s="151"/>
      <c r="M31317" s="160"/>
    </row>
    <row r="31318" spans="2:13" x14ac:dyDescent="0.25">
      <c r="B31318" s="151"/>
      <c r="M31318" s="160"/>
    </row>
    <row r="31319" spans="2:13" x14ac:dyDescent="0.25">
      <c r="B31319" s="151"/>
      <c r="M31319" s="160"/>
    </row>
    <row r="31320" spans="2:13" x14ac:dyDescent="0.25">
      <c r="B31320" s="151"/>
      <c r="M31320" s="160"/>
    </row>
    <row r="31321" spans="2:13" x14ac:dyDescent="0.25">
      <c r="B31321" s="151"/>
      <c r="M31321" s="160"/>
    </row>
    <row r="31322" spans="2:13" x14ac:dyDescent="0.25">
      <c r="B31322" s="151"/>
      <c r="M31322" s="160"/>
    </row>
    <row r="31323" spans="2:13" x14ac:dyDescent="0.25">
      <c r="B31323" s="151"/>
      <c r="M31323" s="160"/>
    </row>
    <row r="31324" spans="2:13" x14ac:dyDescent="0.25">
      <c r="B31324" s="151"/>
      <c r="M31324" s="160"/>
    </row>
    <row r="31325" spans="2:13" x14ac:dyDescent="0.25">
      <c r="B31325" s="151"/>
      <c r="M31325" s="160"/>
    </row>
    <row r="31326" spans="2:13" x14ac:dyDescent="0.25">
      <c r="B31326" s="151"/>
      <c r="M31326" s="160"/>
    </row>
    <row r="31327" spans="2:13" x14ac:dyDescent="0.25">
      <c r="B31327" s="151"/>
      <c r="M31327" s="160"/>
    </row>
    <row r="31328" spans="2:13" x14ac:dyDescent="0.25">
      <c r="B31328" s="151"/>
      <c r="M31328" s="160"/>
    </row>
    <row r="31329" spans="2:13" x14ac:dyDescent="0.25">
      <c r="B31329" s="151"/>
      <c r="M31329" s="160"/>
    </row>
    <row r="31330" spans="2:13" x14ac:dyDescent="0.25">
      <c r="B31330" s="151"/>
      <c r="M31330" s="160"/>
    </row>
    <row r="31331" spans="2:13" x14ac:dyDescent="0.25">
      <c r="B31331" s="151"/>
      <c r="M31331" s="160"/>
    </row>
    <row r="31332" spans="2:13" x14ac:dyDescent="0.25">
      <c r="B31332" s="151"/>
      <c r="M31332" s="160"/>
    </row>
    <row r="31333" spans="2:13" x14ac:dyDescent="0.25">
      <c r="B31333" s="151"/>
      <c r="M31333" s="160"/>
    </row>
    <row r="31334" spans="2:13" x14ac:dyDescent="0.25">
      <c r="B31334" s="151"/>
      <c r="M31334" s="160"/>
    </row>
    <row r="31335" spans="2:13" x14ac:dyDescent="0.25">
      <c r="B31335" s="151"/>
      <c r="M31335" s="160"/>
    </row>
    <row r="31336" spans="2:13" x14ac:dyDescent="0.25">
      <c r="B31336" s="151"/>
      <c r="M31336" s="160"/>
    </row>
    <row r="31337" spans="2:13" x14ac:dyDescent="0.25">
      <c r="B31337" s="151"/>
      <c r="M31337" s="160"/>
    </row>
    <row r="31338" spans="2:13" x14ac:dyDescent="0.25">
      <c r="B31338" s="151"/>
      <c r="M31338" s="160"/>
    </row>
    <row r="31339" spans="2:13" x14ac:dyDescent="0.25">
      <c r="B31339" s="151"/>
      <c r="M31339" s="160"/>
    </row>
    <row r="31340" spans="2:13" x14ac:dyDescent="0.25">
      <c r="B31340" s="151"/>
      <c r="M31340" s="160"/>
    </row>
    <row r="31341" spans="2:13" x14ac:dyDescent="0.25">
      <c r="B31341" s="151"/>
      <c r="M31341" s="160"/>
    </row>
    <row r="31342" spans="2:13" x14ac:dyDescent="0.25">
      <c r="B31342" s="151"/>
      <c r="M31342" s="160"/>
    </row>
    <row r="31343" spans="2:13" x14ac:dyDescent="0.25">
      <c r="B31343" s="151"/>
      <c r="M31343" s="160"/>
    </row>
    <row r="31344" spans="2:13" x14ac:dyDescent="0.25">
      <c r="B31344" s="151"/>
      <c r="M31344" s="160"/>
    </row>
    <row r="31345" spans="2:13" x14ac:dyDescent="0.25">
      <c r="B31345" s="151"/>
      <c r="M31345" s="160"/>
    </row>
    <row r="31346" spans="2:13" x14ac:dyDescent="0.25">
      <c r="B31346" s="151"/>
      <c r="M31346" s="160"/>
    </row>
    <row r="31347" spans="2:13" x14ac:dyDescent="0.25">
      <c r="B31347" s="151"/>
      <c r="M31347" s="160"/>
    </row>
    <row r="31348" spans="2:13" x14ac:dyDescent="0.25">
      <c r="B31348" s="151"/>
      <c r="M31348" s="160"/>
    </row>
    <row r="31349" spans="2:13" x14ac:dyDescent="0.25">
      <c r="B31349" s="151"/>
      <c r="M31349" s="160"/>
    </row>
    <row r="31350" spans="2:13" x14ac:dyDescent="0.25">
      <c r="B31350" s="151"/>
      <c r="M31350" s="160"/>
    </row>
    <row r="31351" spans="2:13" x14ac:dyDescent="0.25">
      <c r="B31351" s="151"/>
      <c r="M31351" s="160"/>
    </row>
    <row r="31352" spans="2:13" x14ac:dyDescent="0.25">
      <c r="B31352" s="151"/>
      <c r="M31352" s="160"/>
    </row>
    <row r="31353" spans="2:13" x14ac:dyDescent="0.25">
      <c r="B31353" s="151"/>
      <c r="M31353" s="160"/>
    </row>
    <row r="31354" spans="2:13" x14ac:dyDescent="0.25">
      <c r="B31354" s="151"/>
      <c r="M31354" s="160"/>
    </row>
    <row r="31355" spans="2:13" x14ac:dyDescent="0.25">
      <c r="B31355" s="151"/>
      <c r="M31355" s="160"/>
    </row>
    <row r="31356" spans="2:13" x14ac:dyDescent="0.25">
      <c r="B31356" s="151"/>
      <c r="M31356" s="160"/>
    </row>
    <row r="31357" spans="2:13" x14ac:dyDescent="0.25">
      <c r="B31357" s="151"/>
      <c r="M31357" s="160"/>
    </row>
    <row r="31358" spans="2:13" x14ac:dyDescent="0.25">
      <c r="B31358" s="151"/>
      <c r="M31358" s="160"/>
    </row>
    <row r="31359" spans="2:13" x14ac:dyDescent="0.25">
      <c r="B31359" s="151"/>
      <c r="M31359" s="160"/>
    </row>
    <row r="31360" spans="2:13" x14ac:dyDescent="0.25">
      <c r="B31360" s="151"/>
      <c r="M31360" s="160"/>
    </row>
    <row r="31361" spans="2:13" x14ac:dyDescent="0.25">
      <c r="B31361" s="151"/>
      <c r="M31361" s="160"/>
    </row>
    <row r="31362" spans="2:13" x14ac:dyDescent="0.25">
      <c r="B31362" s="151"/>
      <c r="M31362" s="160"/>
    </row>
    <row r="31363" spans="2:13" x14ac:dyDescent="0.25">
      <c r="B31363" s="151"/>
      <c r="M31363" s="160"/>
    </row>
    <row r="31364" spans="2:13" x14ac:dyDescent="0.25">
      <c r="B31364" s="151"/>
      <c r="M31364" s="160"/>
    </row>
    <row r="31365" spans="2:13" x14ac:dyDescent="0.25">
      <c r="B31365" s="151"/>
      <c r="M31365" s="160"/>
    </row>
    <row r="31366" spans="2:13" x14ac:dyDescent="0.25">
      <c r="B31366" s="151"/>
      <c r="M31366" s="160"/>
    </row>
    <row r="31367" spans="2:13" x14ac:dyDescent="0.25">
      <c r="B31367" s="151"/>
      <c r="M31367" s="160"/>
    </row>
    <row r="31368" spans="2:13" x14ac:dyDescent="0.25">
      <c r="B31368" s="151"/>
      <c r="M31368" s="160"/>
    </row>
    <row r="31369" spans="2:13" x14ac:dyDescent="0.25">
      <c r="B31369" s="151"/>
      <c r="M31369" s="160"/>
    </row>
    <row r="31370" spans="2:13" x14ac:dyDescent="0.25">
      <c r="B31370" s="151"/>
      <c r="M31370" s="160"/>
    </row>
    <row r="31371" spans="2:13" x14ac:dyDescent="0.25">
      <c r="B31371" s="151"/>
      <c r="M31371" s="160"/>
    </row>
    <row r="31372" spans="2:13" x14ac:dyDescent="0.25">
      <c r="B31372" s="151"/>
      <c r="M31372" s="160"/>
    </row>
    <row r="31373" spans="2:13" x14ac:dyDescent="0.25">
      <c r="B31373" s="151"/>
      <c r="M31373" s="160"/>
    </row>
    <row r="31374" spans="2:13" x14ac:dyDescent="0.25">
      <c r="B31374" s="151"/>
      <c r="M31374" s="160"/>
    </row>
    <row r="31375" spans="2:13" x14ac:dyDescent="0.25">
      <c r="B31375" s="151"/>
      <c r="M31375" s="160"/>
    </row>
    <row r="31376" spans="2:13" x14ac:dyDescent="0.25">
      <c r="B31376" s="151"/>
      <c r="M31376" s="160"/>
    </row>
    <row r="31377" spans="2:13" x14ac:dyDescent="0.25">
      <c r="B31377" s="151"/>
      <c r="M31377" s="160"/>
    </row>
    <row r="31378" spans="2:13" x14ac:dyDescent="0.25">
      <c r="B31378" s="151"/>
      <c r="M31378" s="160"/>
    </row>
    <row r="31379" spans="2:13" x14ac:dyDescent="0.25">
      <c r="B31379" s="151"/>
      <c r="M31379" s="160"/>
    </row>
    <row r="31380" spans="2:13" x14ac:dyDescent="0.25">
      <c r="B31380" s="151"/>
      <c r="M31380" s="160"/>
    </row>
    <row r="31381" spans="2:13" x14ac:dyDescent="0.25">
      <c r="B31381" s="151"/>
      <c r="M31381" s="160"/>
    </row>
    <row r="31382" spans="2:13" x14ac:dyDescent="0.25">
      <c r="B31382" s="151"/>
      <c r="M31382" s="160"/>
    </row>
    <row r="31383" spans="2:13" x14ac:dyDescent="0.25">
      <c r="B31383" s="151"/>
      <c r="M31383" s="160"/>
    </row>
    <row r="31384" spans="2:13" x14ac:dyDescent="0.25">
      <c r="B31384" s="151"/>
      <c r="M31384" s="160"/>
    </row>
    <row r="31385" spans="2:13" x14ac:dyDescent="0.25">
      <c r="B31385" s="151"/>
      <c r="M31385" s="160"/>
    </row>
    <row r="31386" spans="2:13" x14ac:dyDescent="0.25">
      <c r="B31386" s="151"/>
      <c r="M31386" s="160"/>
    </row>
    <row r="31387" spans="2:13" x14ac:dyDescent="0.25">
      <c r="B31387" s="151"/>
      <c r="M31387" s="160"/>
    </row>
    <row r="31388" spans="2:13" x14ac:dyDescent="0.25">
      <c r="B31388" s="151"/>
      <c r="M31388" s="160"/>
    </row>
    <row r="31389" spans="2:13" x14ac:dyDescent="0.25">
      <c r="B31389" s="151"/>
      <c r="M31389" s="160"/>
    </row>
    <row r="31390" spans="2:13" x14ac:dyDescent="0.25">
      <c r="B31390" s="151"/>
      <c r="M31390" s="160"/>
    </row>
    <row r="31391" spans="2:13" x14ac:dyDescent="0.25">
      <c r="B31391" s="151"/>
      <c r="M31391" s="160"/>
    </row>
    <row r="31392" spans="2:13" x14ac:dyDescent="0.25">
      <c r="B31392" s="151"/>
      <c r="M31392" s="160"/>
    </row>
    <row r="31393" spans="2:13" x14ac:dyDescent="0.25">
      <c r="B31393" s="151"/>
      <c r="M31393" s="160"/>
    </row>
    <row r="31394" spans="2:13" x14ac:dyDescent="0.25">
      <c r="B31394" s="151"/>
      <c r="M31394" s="160"/>
    </row>
    <row r="31395" spans="2:13" x14ac:dyDescent="0.25">
      <c r="B31395" s="151"/>
      <c r="M31395" s="160"/>
    </row>
    <row r="31396" spans="2:13" x14ac:dyDescent="0.25">
      <c r="B31396" s="151"/>
      <c r="M31396" s="160"/>
    </row>
    <row r="31397" spans="2:13" x14ac:dyDescent="0.25">
      <c r="B31397" s="151"/>
      <c r="M31397" s="160"/>
    </row>
    <row r="31398" spans="2:13" x14ac:dyDescent="0.25">
      <c r="B31398" s="151"/>
      <c r="M31398" s="160"/>
    </row>
    <row r="31399" spans="2:13" x14ac:dyDescent="0.25">
      <c r="B31399" s="151"/>
      <c r="M31399" s="160"/>
    </row>
    <row r="31400" spans="2:13" x14ac:dyDescent="0.25">
      <c r="B31400" s="151"/>
      <c r="M31400" s="160"/>
    </row>
    <row r="31401" spans="2:13" x14ac:dyDescent="0.25">
      <c r="B31401" s="151"/>
      <c r="M31401" s="160"/>
    </row>
    <row r="31402" spans="2:13" x14ac:dyDescent="0.25">
      <c r="B31402" s="151"/>
      <c r="M31402" s="160"/>
    </row>
    <row r="31403" spans="2:13" x14ac:dyDescent="0.25">
      <c r="B31403" s="151"/>
      <c r="M31403" s="160"/>
    </row>
    <row r="31404" spans="2:13" x14ac:dyDescent="0.25">
      <c r="B31404" s="151"/>
      <c r="M31404" s="160"/>
    </row>
    <row r="31405" spans="2:13" x14ac:dyDescent="0.25">
      <c r="B31405" s="151"/>
      <c r="M31405" s="160"/>
    </row>
    <row r="31406" spans="2:13" x14ac:dyDescent="0.25">
      <c r="B31406" s="151"/>
      <c r="M31406" s="160"/>
    </row>
    <row r="31407" spans="2:13" x14ac:dyDescent="0.25">
      <c r="B31407" s="151"/>
      <c r="M31407" s="160"/>
    </row>
    <row r="31408" spans="2:13" x14ac:dyDescent="0.25">
      <c r="B31408" s="151"/>
      <c r="M31408" s="160"/>
    </row>
    <row r="31409" spans="2:13" x14ac:dyDescent="0.25">
      <c r="B31409" s="151"/>
      <c r="M31409" s="160"/>
    </row>
    <row r="31410" spans="2:13" x14ac:dyDescent="0.25">
      <c r="B31410" s="151"/>
      <c r="M31410" s="160"/>
    </row>
    <row r="31411" spans="2:13" x14ac:dyDescent="0.25">
      <c r="B31411" s="151"/>
      <c r="M31411" s="160"/>
    </row>
    <row r="31412" spans="2:13" x14ac:dyDescent="0.25">
      <c r="B31412" s="151"/>
      <c r="M31412" s="160"/>
    </row>
    <row r="31413" spans="2:13" x14ac:dyDescent="0.25">
      <c r="B31413" s="151"/>
      <c r="M31413" s="160"/>
    </row>
    <row r="31414" spans="2:13" x14ac:dyDescent="0.25">
      <c r="B31414" s="151"/>
      <c r="M31414" s="160"/>
    </row>
    <row r="31415" spans="2:13" x14ac:dyDescent="0.25">
      <c r="B31415" s="151"/>
      <c r="M31415" s="160"/>
    </row>
    <row r="31416" spans="2:13" x14ac:dyDescent="0.25">
      <c r="B31416" s="151"/>
      <c r="M31416" s="160"/>
    </row>
    <row r="31417" spans="2:13" x14ac:dyDescent="0.25">
      <c r="B31417" s="151"/>
      <c r="M31417" s="160"/>
    </row>
    <row r="31418" spans="2:13" x14ac:dyDescent="0.25">
      <c r="B31418" s="151"/>
      <c r="M31418" s="160"/>
    </row>
    <row r="31419" spans="2:13" x14ac:dyDescent="0.25">
      <c r="B31419" s="151"/>
      <c r="M31419" s="160"/>
    </row>
    <row r="31420" spans="2:13" x14ac:dyDescent="0.25">
      <c r="B31420" s="151"/>
      <c r="M31420" s="160"/>
    </row>
    <row r="31421" spans="2:13" x14ac:dyDescent="0.25">
      <c r="B31421" s="151"/>
      <c r="M31421" s="160"/>
    </row>
    <row r="31422" spans="2:13" x14ac:dyDescent="0.25">
      <c r="B31422" s="151"/>
      <c r="M31422" s="160"/>
    </row>
    <row r="31423" spans="2:13" x14ac:dyDescent="0.25">
      <c r="B31423" s="151"/>
      <c r="M31423" s="160"/>
    </row>
    <row r="31424" spans="2:13" x14ac:dyDescent="0.25">
      <c r="B31424" s="151"/>
      <c r="M31424" s="160"/>
    </row>
    <row r="31425" spans="2:13" x14ac:dyDescent="0.25">
      <c r="B31425" s="151"/>
      <c r="M31425" s="160"/>
    </row>
    <row r="31426" spans="2:13" x14ac:dyDescent="0.25">
      <c r="B31426" s="151"/>
      <c r="M31426" s="160"/>
    </row>
    <row r="31427" spans="2:13" x14ac:dyDescent="0.25">
      <c r="B31427" s="151"/>
      <c r="M31427" s="160"/>
    </row>
    <row r="31428" spans="2:13" x14ac:dyDescent="0.25">
      <c r="B31428" s="151"/>
      <c r="M31428" s="160"/>
    </row>
    <row r="31429" spans="2:13" x14ac:dyDescent="0.25">
      <c r="B31429" s="151"/>
      <c r="M31429" s="160"/>
    </row>
    <row r="31430" spans="2:13" x14ac:dyDescent="0.25">
      <c r="B31430" s="151"/>
      <c r="M31430" s="160"/>
    </row>
    <row r="31431" spans="2:13" x14ac:dyDescent="0.25">
      <c r="B31431" s="151"/>
      <c r="M31431" s="160"/>
    </row>
    <row r="31432" spans="2:13" x14ac:dyDescent="0.25">
      <c r="B31432" s="151"/>
      <c r="M31432" s="160"/>
    </row>
    <row r="31433" spans="2:13" x14ac:dyDescent="0.25">
      <c r="B31433" s="151"/>
      <c r="M31433" s="160"/>
    </row>
    <row r="31434" spans="2:13" x14ac:dyDescent="0.25">
      <c r="B31434" s="151"/>
      <c r="M31434" s="160"/>
    </row>
    <row r="31435" spans="2:13" x14ac:dyDescent="0.25">
      <c r="B31435" s="151"/>
      <c r="M31435" s="160"/>
    </row>
    <row r="31436" spans="2:13" x14ac:dyDescent="0.25">
      <c r="B31436" s="151"/>
      <c r="M31436" s="160"/>
    </row>
    <row r="31437" spans="2:13" x14ac:dyDescent="0.25">
      <c r="B31437" s="151"/>
      <c r="M31437" s="160"/>
    </row>
    <row r="31438" spans="2:13" x14ac:dyDescent="0.25">
      <c r="B31438" s="151"/>
      <c r="M31438" s="160"/>
    </row>
    <row r="31439" spans="2:13" x14ac:dyDescent="0.25">
      <c r="B31439" s="151"/>
      <c r="M31439" s="160"/>
    </row>
    <row r="31440" spans="2:13" x14ac:dyDescent="0.25">
      <c r="B31440" s="151"/>
      <c r="M31440" s="160"/>
    </row>
    <row r="31441" spans="2:13" x14ac:dyDescent="0.25">
      <c r="B31441" s="151"/>
      <c r="M31441" s="160"/>
    </row>
    <row r="31442" spans="2:13" x14ac:dyDescent="0.25">
      <c r="B31442" s="151"/>
      <c r="M31442" s="160"/>
    </row>
    <row r="31443" spans="2:13" x14ac:dyDescent="0.25">
      <c r="B31443" s="151"/>
      <c r="M31443" s="160"/>
    </row>
    <row r="31444" spans="2:13" x14ac:dyDescent="0.25">
      <c r="B31444" s="151"/>
      <c r="M31444" s="160"/>
    </row>
    <row r="31445" spans="2:13" x14ac:dyDescent="0.25">
      <c r="B31445" s="151"/>
      <c r="M31445" s="160"/>
    </row>
    <row r="31446" spans="2:13" x14ac:dyDescent="0.25">
      <c r="B31446" s="151"/>
      <c r="M31446" s="160"/>
    </row>
    <row r="31447" spans="2:13" x14ac:dyDescent="0.25">
      <c r="B31447" s="151"/>
      <c r="M31447" s="160"/>
    </row>
    <row r="31448" spans="2:13" x14ac:dyDescent="0.25">
      <c r="B31448" s="151"/>
      <c r="M31448" s="160"/>
    </row>
    <row r="31449" spans="2:13" x14ac:dyDescent="0.25">
      <c r="B31449" s="151"/>
      <c r="M31449" s="160"/>
    </row>
    <row r="31450" spans="2:13" x14ac:dyDescent="0.25">
      <c r="B31450" s="151"/>
      <c r="M31450" s="160"/>
    </row>
    <row r="31451" spans="2:13" x14ac:dyDescent="0.25">
      <c r="B31451" s="151"/>
      <c r="M31451" s="160"/>
    </row>
    <row r="31452" spans="2:13" x14ac:dyDescent="0.25">
      <c r="B31452" s="151"/>
      <c r="M31452" s="160"/>
    </row>
    <row r="31453" spans="2:13" x14ac:dyDescent="0.25">
      <c r="B31453" s="151"/>
      <c r="M31453" s="160"/>
    </row>
    <row r="31454" spans="2:13" x14ac:dyDescent="0.25">
      <c r="B31454" s="151"/>
      <c r="M31454" s="160"/>
    </row>
    <row r="31455" spans="2:13" x14ac:dyDescent="0.25">
      <c r="B31455" s="151"/>
      <c r="M31455" s="160"/>
    </row>
    <row r="31456" spans="2:13" x14ac:dyDescent="0.25">
      <c r="B31456" s="151"/>
      <c r="M31456" s="160"/>
    </row>
    <row r="31457" spans="2:13" x14ac:dyDescent="0.25">
      <c r="B31457" s="151"/>
      <c r="M31457" s="160"/>
    </row>
    <row r="31458" spans="2:13" x14ac:dyDescent="0.25">
      <c r="B31458" s="151"/>
      <c r="M31458" s="160"/>
    </row>
    <row r="31459" spans="2:13" x14ac:dyDescent="0.25">
      <c r="B31459" s="151"/>
      <c r="M31459" s="160"/>
    </row>
    <row r="31460" spans="2:13" x14ac:dyDescent="0.25">
      <c r="B31460" s="151"/>
      <c r="M31460" s="160"/>
    </row>
    <row r="31461" spans="2:13" x14ac:dyDescent="0.25">
      <c r="B31461" s="151"/>
      <c r="M31461" s="160"/>
    </row>
    <row r="31462" spans="2:13" x14ac:dyDescent="0.25">
      <c r="B31462" s="151"/>
      <c r="M31462" s="160"/>
    </row>
    <row r="31463" spans="2:13" x14ac:dyDescent="0.25">
      <c r="B31463" s="151"/>
      <c r="M31463" s="160"/>
    </row>
    <row r="31464" spans="2:13" x14ac:dyDescent="0.25">
      <c r="B31464" s="151"/>
      <c r="M31464" s="160"/>
    </row>
    <row r="31465" spans="2:13" x14ac:dyDescent="0.25">
      <c r="B31465" s="151"/>
      <c r="M31465" s="160"/>
    </row>
    <row r="31466" spans="2:13" x14ac:dyDescent="0.25">
      <c r="B31466" s="151"/>
      <c r="M31466" s="160"/>
    </row>
    <row r="31467" spans="2:13" x14ac:dyDescent="0.25">
      <c r="B31467" s="151"/>
      <c r="M31467" s="160"/>
    </row>
    <row r="31468" spans="2:13" x14ac:dyDescent="0.25">
      <c r="B31468" s="151"/>
      <c r="M31468" s="160"/>
    </row>
    <row r="31469" spans="2:13" x14ac:dyDescent="0.25">
      <c r="B31469" s="151"/>
      <c r="M31469" s="160"/>
    </row>
    <row r="31470" spans="2:13" x14ac:dyDescent="0.25">
      <c r="B31470" s="151"/>
      <c r="M31470" s="160"/>
    </row>
    <row r="31471" spans="2:13" x14ac:dyDescent="0.25">
      <c r="B31471" s="151"/>
      <c r="M31471" s="160"/>
    </row>
    <row r="31472" spans="2:13" x14ac:dyDescent="0.25">
      <c r="B31472" s="151"/>
      <c r="M31472" s="160"/>
    </row>
    <row r="31473" spans="2:13" x14ac:dyDescent="0.25">
      <c r="B31473" s="151"/>
      <c r="M31473" s="160"/>
    </row>
    <row r="31474" spans="2:13" x14ac:dyDescent="0.25">
      <c r="B31474" s="151"/>
      <c r="M31474" s="160"/>
    </row>
    <row r="31475" spans="2:13" x14ac:dyDescent="0.25">
      <c r="B31475" s="151"/>
      <c r="M31475" s="160"/>
    </row>
    <row r="31476" spans="2:13" x14ac:dyDescent="0.25">
      <c r="B31476" s="151"/>
      <c r="M31476" s="160"/>
    </row>
    <row r="31477" spans="2:13" x14ac:dyDescent="0.25">
      <c r="B31477" s="151"/>
      <c r="M31477" s="160"/>
    </row>
    <row r="31478" spans="2:13" x14ac:dyDescent="0.25">
      <c r="B31478" s="151"/>
      <c r="M31478" s="160"/>
    </row>
    <row r="31479" spans="2:13" x14ac:dyDescent="0.25">
      <c r="B31479" s="151"/>
      <c r="M31479" s="160"/>
    </row>
    <row r="31480" spans="2:13" x14ac:dyDescent="0.25">
      <c r="B31480" s="151"/>
      <c r="M31480" s="160"/>
    </row>
    <row r="31481" spans="2:13" x14ac:dyDescent="0.25">
      <c r="B31481" s="151"/>
      <c r="M31481" s="160"/>
    </row>
    <row r="31482" spans="2:13" x14ac:dyDescent="0.25">
      <c r="B31482" s="151"/>
      <c r="M31482" s="160"/>
    </row>
    <row r="31483" spans="2:13" x14ac:dyDescent="0.25">
      <c r="B31483" s="151"/>
      <c r="M31483" s="160"/>
    </row>
    <row r="31484" spans="2:13" x14ac:dyDescent="0.25">
      <c r="B31484" s="151"/>
      <c r="M31484" s="160"/>
    </row>
    <row r="31485" spans="2:13" x14ac:dyDescent="0.25">
      <c r="B31485" s="151"/>
      <c r="M31485" s="160"/>
    </row>
    <row r="31486" spans="2:13" x14ac:dyDescent="0.25">
      <c r="B31486" s="151"/>
      <c r="M31486" s="160"/>
    </row>
    <row r="31487" spans="2:13" x14ac:dyDescent="0.25">
      <c r="B31487" s="151"/>
      <c r="M31487" s="160"/>
    </row>
    <row r="31488" spans="2:13" x14ac:dyDescent="0.25">
      <c r="B31488" s="151"/>
      <c r="M31488" s="160"/>
    </row>
    <row r="31489" spans="2:13" x14ac:dyDescent="0.25">
      <c r="B31489" s="151"/>
      <c r="M31489" s="160"/>
    </row>
    <row r="31490" spans="2:13" x14ac:dyDescent="0.25">
      <c r="B31490" s="151"/>
      <c r="M31490" s="160"/>
    </row>
    <row r="31491" spans="2:13" x14ac:dyDescent="0.25">
      <c r="B31491" s="151"/>
      <c r="M31491" s="160"/>
    </row>
    <row r="31492" spans="2:13" x14ac:dyDescent="0.25">
      <c r="B31492" s="151"/>
      <c r="M31492" s="160"/>
    </row>
    <row r="31493" spans="2:13" x14ac:dyDescent="0.25">
      <c r="B31493" s="151"/>
      <c r="M31493" s="160"/>
    </row>
    <row r="31494" spans="2:13" x14ac:dyDescent="0.25">
      <c r="B31494" s="151"/>
      <c r="M31494" s="160"/>
    </row>
    <row r="31495" spans="2:13" x14ac:dyDescent="0.25">
      <c r="B31495" s="151"/>
      <c r="M31495" s="160"/>
    </row>
    <row r="31496" spans="2:13" x14ac:dyDescent="0.25">
      <c r="B31496" s="151"/>
      <c r="M31496" s="160"/>
    </row>
    <row r="31497" spans="2:13" x14ac:dyDescent="0.25">
      <c r="B31497" s="151"/>
      <c r="M31497" s="160"/>
    </row>
    <row r="31498" spans="2:13" x14ac:dyDescent="0.25">
      <c r="B31498" s="151"/>
      <c r="M31498" s="160"/>
    </row>
    <row r="31499" spans="2:13" x14ac:dyDescent="0.25">
      <c r="B31499" s="151"/>
      <c r="M31499" s="160"/>
    </row>
    <row r="31500" spans="2:13" x14ac:dyDescent="0.25">
      <c r="B31500" s="151"/>
      <c r="M31500" s="160"/>
    </row>
    <row r="31501" spans="2:13" x14ac:dyDescent="0.25">
      <c r="B31501" s="151"/>
      <c r="M31501" s="160"/>
    </row>
    <row r="31502" spans="2:13" x14ac:dyDescent="0.25">
      <c r="B31502" s="151"/>
      <c r="M31502" s="160"/>
    </row>
    <row r="31503" spans="2:13" x14ac:dyDescent="0.25">
      <c r="B31503" s="151"/>
      <c r="M31503" s="160"/>
    </row>
    <row r="31504" spans="2:13" x14ac:dyDescent="0.25">
      <c r="B31504" s="151"/>
      <c r="M31504" s="160"/>
    </row>
    <row r="31505" spans="2:13" x14ac:dyDescent="0.25">
      <c r="B31505" s="151"/>
      <c r="M31505" s="160"/>
    </row>
    <row r="31506" spans="2:13" x14ac:dyDescent="0.25">
      <c r="B31506" s="151"/>
      <c r="M31506" s="160"/>
    </row>
    <row r="31507" spans="2:13" x14ac:dyDescent="0.25">
      <c r="B31507" s="151"/>
      <c r="M31507" s="160"/>
    </row>
    <row r="31508" spans="2:13" x14ac:dyDescent="0.25">
      <c r="B31508" s="151"/>
      <c r="M31508" s="160"/>
    </row>
    <row r="31509" spans="2:13" x14ac:dyDescent="0.25">
      <c r="B31509" s="151"/>
      <c r="M31509" s="160"/>
    </row>
    <row r="31510" spans="2:13" x14ac:dyDescent="0.25">
      <c r="B31510" s="151"/>
      <c r="M31510" s="160"/>
    </row>
    <row r="31511" spans="2:13" x14ac:dyDescent="0.25">
      <c r="B31511" s="151"/>
      <c r="M31511" s="160"/>
    </row>
    <row r="31512" spans="2:13" x14ac:dyDescent="0.25">
      <c r="B31512" s="151"/>
      <c r="M31512" s="160"/>
    </row>
    <row r="31513" spans="2:13" x14ac:dyDescent="0.25">
      <c r="B31513" s="151"/>
      <c r="M31513" s="160"/>
    </row>
    <row r="31514" spans="2:13" x14ac:dyDescent="0.25">
      <c r="B31514" s="151"/>
      <c r="M31514" s="160"/>
    </row>
    <row r="31515" spans="2:13" x14ac:dyDescent="0.25">
      <c r="B31515" s="151"/>
      <c r="M31515" s="160"/>
    </row>
    <row r="31516" spans="2:13" x14ac:dyDescent="0.25">
      <c r="B31516" s="151"/>
      <c r="M31516" s="160"/>
    </row>
    <row r="31517" spans="2:13" x14ac:dyDescent="0.25">
      <c r="B31517" s="151"/>
      <c r="M31517" s="160"/>
    </row>
    <row r="31518" spans="2:13" x14ac:dyDescent="0.25">
      <c r="B31518" s="151"/>
      <c r="M31518" s="160"/>
    </row>
    <row r="31519" spans="2:13" x14ac:dyDescent="0.25">
      <c r="B31519" s="151"/>
      <c r="M31519" s="160"/>
    </row>
    <row r="31520" spans="2:13" x14ac:dyDescent="0.25">
      <c r="B31520" s="151"/>
      <c r="M31520" s="160"/>
    </row>
    <row r="31521" spans="2:13" x14ac:dyDescent="0.25">
      <c r="B31521" s="151"/>
      <c r="M31521" s="160"/>
    </row>
    <row r="31522" spans="2:13" x14ac:dyDescent="0.25">
      <c r="B31522" s="151"/>
      <c r="M31522" s="160"/>
    </row>
    <row r="31523" spans="2:13" x14ac:dyDescent="0.25">
      <c r="B31523" s="151"/>
      <c r="M31523" s="160"/>
    </row>
    <row r="31524" spans="2:13" x14ac:dyDescent="0.25">
      <c r="B31524" s="151"/>
      <c r="M31524" s="160"/>
    </row>
    <row r="31525" spans="2:13" x14ac:dyDescent="0.25">
      <c r="B31525" s="151"/>
      <c r="M31525" s="160"/>
    </row>
    <row r="31526" spans="2:13" x14ac:dyDescent="0.25">
      <c r="B31526" s="151"/>
      <c r="M31526" s="160"/>
    </row>
    <row r="31527" spans="2:13" x14ac:dyDescent="0.25">
      <c r="B31527" s="151"/>
      <c r="M31527" s="160"/>
    </row>
    <row r="31528" spans="2:13" x14ac:dyDescent="0.25">
      <c r="B31528" s="151"/>
      <c r="M31528" s="160"/>
    </row>
    <row r="31529" spans="2:13" x14ac:dyDescent="0.25">
      <c r="B31529" s="151"/>
      <c r="M31529" s="160"/>
    </row>
    <row r="31530" spans="2:13" x14ac:dyDescent="0.25">
      <c r="B31530" s="151"/>
      <c r="M31530" s="160"/>
    </row>
    <row r="31531" spans="2:13" x14ac:dyDescent="0.25">
      <c r="B31531" s="151"/>
      <c r="M31531" s="160"/>
    </row>
    <row r="31532" spans="2:13" x14ac:dyDescent="0.25">
      <c r="B31532" s="151"/>
      <c r="M31532" s="160"/>
    </row>
    <row r="31533" spans="2:13" x14ac:dyDescent="0.25">
      <c r="B31533" s="151"/>
      <c r="M31533" s="160"/>
    </row>
    <row r="31534" spans="2:13" x14ac:dyDescent="0.25">
      <c r="B31534" s="151"/>
      <c r="M31534" s="160"/>
    </row>
    <row r="31535" spans="2:13" x14ac:dyDescent="0.25">
      <c r="B31535" s="151"/>
      <c r="M31535" s="160"/>
    </row>
    <row r="31536" spans="2:13" x14ac:dyDescent="0.25">
      <c r="B31536" s="151"/>
      <c r="M31536" s="160"/>
    </row>
    <row r="31537" spans="2:13" x14ac:dyDescent="0.25">
      <c r="B31537" s="151"/>
      <c r="M31537" s="160"/>
    </row>
    <row r="31538" spans="2:13" x14ac:dyDescent="0.25">
      <c r="B31538" s="151"/>
      <c r="M31538" s="160"/>
    </row>
    <row r="31539" spans="2:13" x14ac:dyDescent="0.25">
      <c r="B31539" s="151"/>
      <c r="M31539" s="160"/>
    </row>
    <row r="31540" spans="2:13" x14ac:dyDescent="0.25">
      <c r="B31540" s="151"/>
      <c r="M31540" s="160"/>
    </row>
    <row r="31541" spans="2:13" x14ac:dyDescent="0.25">
      <c r="B31541" s="151"/>
      <c r="M31541" s="160"/>
    </row>
    <row r="31542" spans="2:13" x14ac:dyDescent="0.25">
      <c r="B31542" s="151"/>
      <c r="M31542" s="160"/>
    </row>
    <row r="31543" spans="2:13" x14ac:dyDescent="0.25">
      <c r="B31543" s="151"/>
      <c r="M31543" s="160"/>
    </row>
    <row r="31544" spans="2:13" x14ac:dyDescent="0.25">
      <c r="B31544" s="151"/>
      <c r="M31544" s="160"/>
    </row>
    <row r="31545" spans="2:13" x14ac:dyDescent="0.25">
      <c r="B31545" s="151"/>
      <c r="M31545" s="160"/>
    </row>
    <row r="31546" spans="2:13" x14ac:dyDescent="0.25">
      <c r="B31546" s="151"/>
      <c r="M31546" s="160"/>
    </row>
    <row r="31547" spans="2:13" x14ac:dyDescent="0.25">
      <c r="B31547" s="151"/>
      <c r="M31547" s="160"/>
    </row>
    <row r="31548" spans="2:13" x14ac:dyDescent="0.25">
      <c r="B31548" s="151"/>
      <c r="M31548" s="160"/>
    </row>
    <row r="31549" spans="2:13" x14ac:dyDescent="0.25">
      <c r="B31549" s="151"/>
      <c r="M31549" s="160"/>
    </row>
    <row r="31550" spans="2:13" x14ac:dyDescent="0.25">
      <c r="B31550" s="151"/>
      <c r="M31550" s="160"/>
    </row>
    <row r="31551" spans="2:13" x14ac:dyDescent="0.25">
      <c r="B31551" s="151"/>
      <c r="M31551" s="160"/>
    </row>
    <row r="31552" spans="2:13" x14ac:dyDescent="0.25">
      <c r="B31552" s="151"/>
      <c r="M31552" s="160"/>
    </row>
    <row r="31553" spans="2:13" x14ac:dyDescent="0.25">
      <c r="B31553" s="151"/>
      <c r="M31553" s="160"/>
    </row>
    <row r="31554" spans="2:13" x14ac:dyDescent="0.25">
      <c r="B31554" s="151"/>
      <c r="M31554" s="160"/>
    </row>
    <row r="31555" spans="2:13" x14ac:dyDescent="0.25">
      <c r="B31555" s="151"/>
      <c r="M31555" s="160"/>
    </row>
    <row r="31556" spans="2:13" x14ac:dyDescent="0.25">
      <c r="B31556" s="151"/>
      <c r="M31556" s="160"/>
    </row>
    <row r="31557" spans="2:13" x14ac:dyDescent="0.25">
      <c r="B31557" s="151"/>
      <c r="M31557" s="160"/>
    </row>
    <row r="31558" spans="2:13" x14ac:dyDescent="0.25">
      <c r="B31558" s="151"/>
      <c r="M31558" s="160"/>
    </row>
    <row r="31559" spans="2:13" x14ac:dyDescent="0.25">
      <c r="B31559" s="151"/>
      <c r="M31559" s="160"/>
    </row>
    <row r="31560" spans="2:13" x14ac:dyDescent="0.25">
      <c r="B31560" s="151"/>
      <c r="M31560" s="160"/>
    </row>
    <row r="31561" spans="2:13" x14ac:dyDescent="0.25">
      <c r="B31561" s="151"/>
      <c r="M31561" s="160"/>
    </row>
    <row r="31562" spans="2:13" x14ac:dyDescent="0.25">
      <c r="B31562" s="151"/>
      <c r="M31562" s="160"/>
    </row>
    <row r="31563" spans="2:13" x14ac:dyDescent="0.25">
      <c r="B31563" s="151"/>
      <c r="M31563" s="160"/>
    </row>
    <row r="31564" spans="2:13" x14ac:dyDescent="0.25">
      <c r="B31564" s="151"/>
      <c r="M31564" s="160"/>
    </row>
    <row r="31565" spans="2:13" x14ac:dyDescent="0.25">
      <c r="B31565" s="151"/>
      <c r="M31565" s="160"/>
    </row>
    <row r="31566" spans="2:13" x14ac:dyDescent="0.25">
      <c r="B31566" s="151"/>
      <c r="M31566" s="160"/>
    </row>
    <row r="31567" spans="2:13" x14ac:dyDescent="0.25">
      <c r="B31567" s="151"/>
      <c r="M31567" s="160"/>
    </row>
    <row r="31568" spans="2:13" x14ac:dyDescent="0.25">
      <c r="B31568" s="151"/>
      <c r="M31568" s="160"/>
    </row>
    <row r="31569" spans="2:13" x14ac:dyDescent="0.25">
      <c r="B31569" s="151"/>
      <c r="M31569" s="160"/>
    </row>
    <row r="31570" spans="2:13" x14ac:dyDescent="0.25">
      <c r="B31570" s="151"/>
      <c r="M31570" s="160"/>
    </row>
    <row r="31571" spans="2:13" x14ac:dyDescent="0.25">
      <c r="B31571" s="151"/>
      <c r="M31571" s="160"/>
    </row>
    <row r="31572" spans="2:13" x14ac:dyDescent="0.25">
      <c r="B31572" s="151"/>
      <c r="M31572" s="160"/>
    </row>
    <row r="31573" spans="2:13" x14ac:dyDescent="0.25">
      <c r="B31573" s="151"/>
      <c r="M31573" s="160"/>
    </row>
    <row r="31574" spans="2:13" x14ac:dyDescent="0.25">
      <c r="B31574" s="151"/>
      <c r="M31574" s="160"/>
    </row>
    <row r="31575" spans="2:13" x14ac:dyDescent="0.25">
      <c r="B31575" s="151"/>
      <c r="M31575" s="160"/>
    </row>
    <row r="31576" spans="2:13" x14ac:dyDescent="0.25">
      <c r="B31576" s="151"/>
      <c r="M31576" s="160"/>
    </row>
    <row r="31577" spans="2:13" x14ac:dyDescent="0.25">
      <c r="B31577" s="151"/>
      <c r="M31577" s="160"/>
    </row>
    <row r="31578" spans="2:13" x14ac:dyDescent="0.25">
      <c r="B31578" s="151"/>
      <c r="M31578" s="160"/>
    </row>
    <row r="31579" spans="2:13" x14ac:dyDescent="0.25">
      <c r="B31579" s="151"/>
      <c r="M31579" s="160"/>
    </row>
    <row r="31580" spans="2:13" x14ac:dyDescent="0.25">
      <c r="B31580" s="151"/>
      <c r="M31580" s="160"/>
    </row>
    <row r="31581" spans="2:13" x14ac:dyDescent="0.25">
      <c r="B31581" s="151"/>
      <c r="M31581" s="160"/>
    </row>
    <row r="31582" spans="2:13" x14ac:dyDescent="0.25">
      <c r="B31582" s="151"/>
      <c r="M31582" s="160"/>
    </row>
    <row r="31583" spans="2:13" x14ac:dyDescent="0.25">
      <c r="B31583" s="151"/>
      <c r="M31583" s="160"/>
    </row>
    <row r="31584" spans="2:13" x14ac:dyDescent="0.25">
      <c r="B31584" s="151"/>
      <c r="M31584" s="160"/>
    </row>
    <row r="31585" spans="2:13" x14ac:dyDescent="0.25">
      <c r="B31585" s="151"/>
      <c r="M31585" s="160"/>
    </row>
    <row r="31586" spans="2:13" x14ac:dyDescent="0.25">
      <c r="B31586" s="151"/>
      <c r="M31586" s="160"/>
    </row>
    <row r="31587" spans="2:13" x14ac:dyDescent="0.25">
      <c r="B31587" s="151"/>
      <c r="M31587" s="160"/>
    </row>
    <row r="31588" spans="2:13" x14ac:dyDescent="0.25">
      <c r="B31588" s="151"/>
      <c r="M31588" s="160"/>
    </row>
    <row r="31589" spans="2:13" x14ac:dyDescent="0.25">
      <c r="B31589" s="151"/>
      <c r="M31589" s="160"/>
    </row>
    <row r="31590" spans="2:13" x14ac:dyDescent="0.25">
      <c r="B31590" s="151"/>
      <c r="M31590" s="160"/>
    </row>
    <row r="31591" spans="2:13" x14ac:dyDescent="0.25">
      <c r="B31591" s="151"/>
      <c r="M31591" s="160"/>
    </row>
    <row r="31592" spans="2:13" x14ac:dyDescent="0.25">
      <c r="B31592" s="151"/>
      <c r="M31592" s="160"/>
    </row>
    <row r="31593" spans="2:13" x14ac:dyDescent="0.25">
      <c r="B31593" s="151"/>
      <c r="M31593" s="160"/>
    </row>
    <row r="31594" spans="2:13" x14ac:dyDescent="0.25">
      <c r="B31594" s="151"/>
      <c r="M31594" s="160"/>
    </row>
    <row r="31595" spans="2:13" x14ac:dyDescent="0.25">
      <c r="B31595" s="151"/>
      <c r="M31595" s="160"/>
    </row>
    <row r="31596" spans="2:13" x14ac:dyDescent="0.25">
      <c r="B31596" s="151"/>
      <c r="M31596" s="160"/>
    </row>
    <row r="31597" spans="2:13" x14ac:dyDescent="0.25">
      <c r="B31597" s="151"/>
      <c r="M31597" s="160"/>
    </row>
    <row r="31598" spans="2:13" x14ac:dyDescent="0.25">
      <c r="B31598" s="151"/>
      <c r="M31598" s="160"/>
    </row>
    <row r="31599" spans="2:13" x14ac:dyDescent="0.25">
      <c r="B31599" s="151"/>
      <c r="M31599" s="160"/>
    </row>
    <row r="31600" spans="2:13" x14ac:dyDescent="0.25">
      <c r="B31600" s="151"/>
      <c r="M31600" s="160"/>
    </row>
    <row r="31601" spans="2:13" x14ac:dyDescent="0.25">
      <c r="B31601" s="151"/>
      <c r="M31601" s="160"/>
    </row>
    <row r="31602" spans="2:13" x14ac:dyDescent="0.25">
      <c r="B31602" s="151"/>
      <c r="M31602" s="160"/>
    </row>
    <row r="31603" spans="2:13" x14ac:dyDescent="0.25">
      <c r="B31603" s="151"/>
      <c r="M31603" s="160"/>
    </row>
    <row r="31604" spans="2:13" x14ac:dyDescent="0.25">
      <c r="B31604" s="151"/>
      <c r="M31604" s="160"/>
    </row>
    <row r="31605" spans="2:13" x14ac:dyDescent="0.25">
      <c r="B31605" s="151"/>
      <c r="M31605" s="160"/>
    </row>
    <row r="31606" spans="2:13" x14ac:dyDescent="0.25">
      <c r="B31606" s="151"/>
      <c r="M31606" s="160"/>
    </row>
    <row r="31607" spans="2:13" x14ac:dyDescent="0.25">
      <c r="B31607" s="151"/>
      <c r="M31607" s="160"/>
    </row>
    <row r="31608" spans="2:13" x14ac:dyDescent="0.25">
      <c r="B31608" s="151"/>
      <c r="M31608" s="160"/>
    </row>
    <row r="31609" spans="2:13" x14ac:dyDescent="0.25">
      <c r="B31609" s="151"/>
      <c r="M31609" s="160"/>
    </row>
    <row r="31610" spans="2:13" x14ac:dyDescent="0.25">
      <c r="B31610" s="151"/>
      <c r="M31610" s="160"/>
    </row>
    <row r="31611" spans="2:13" x14ac:dyDescent="0.25">
      <c r="B31611" s="151"/>
      <c r="M31611" s="160"/>
    </row>
    <row r="31612" spans="2:13" x14ac:dyDescent="0.25">
      <c r="B31612" s="151"/>
      <c r="M31612" s="160"/>
    </row>
    <row r="31613" spans="2:13" x14ac:dyDescent="0.25">
      <c r="B31613" s="151"/>
      <c r="M31613" s="160"/>
    </row>
    <row r="31614" spans="2:13" x14ac:dyDescent="0.25">
      <c r="B31614" s="151"/>
      <c r="M31614" s="160"/>
    </row>
    <row r="31615" spans="2:13" x14ac:dyDescent="0.25">
      <c r="B31615" s="151"/>
      <c r="M31615" s="160"/>
    </row>
    <row r="31616" spans="2:13" x14ac:dyDescent="0.25">
      <c r="B31616" s="151"/>
      <c r="M31616" s="160"/>
    </row>
    <row r="31617" spans="2:13" x14ac:dyDescent="0.25">
      <c r="B31617" s="151"/>
      <c r="M31617" s="160"/>
    </row>
    <row r="31618" spans="2:13" x14ac:dyDescent="0.25">
      <c r="B31618" s="151"/>
      <c r="M31618" s="160"/>
    </row>
    <row r="31619" spans="2:13" x14ac:dyDescent="0.25">
      <c r="B31619" s="151"/>
      <c r="M31619" s="160"/>
    </row>
    <row r="31620" spans="2:13" x14ac:dyDescent="0.25">
      <c r="B31620" s="151"/>
      <c r="M31620" s="160"/>
    </row>
    <row r="31621" spans="2:13" x14ac:dyDescent="0.25">
      <c r="B31621" s="151"/>
      <c r="M31621" s="160"/>
    </row>
    <row r="31622" spans="2:13" x14ac:dyDescent="0.25">
      <c r="B31622" s="151"/>
      <c r="M31622" s="160"/>
    </row>
    <row r="31623" spans="2:13" x14ac:dyDescent="0.25">
      <c r="B31623" s="151"/>
      <c r="M31623" s="160"/>
    </row>
    <row r="31624" spans="2:13" x14ac:dyDescent="0.25">
      <c r="B31624" s="151"/>
      <c r="M31624" s="160"/>
    </row>
    <row r="31625" spans="2:13" x14ac:dyDescent="0.25">
      <c r="B31625" s="151"/>
      <c r="M31625" s="160"/>
    </row>
    <row r="31626" spans="2:13" x14ac:dyDescent="0.25">
      <c r="B31626" s="151"/>
      <c r="M31626" s="160"/>
    </row>
    <row r="31627" spans="2:13" x14ac:dyDescent="0.25">
      <c r="B31627" s="151"/>
      <c r="M31627" s="160"/>
    </row>
    <row r="31628" spans="2:13" x14ac:dyDescent="0.25">
      <c r="B31628" s="151"/>
      <c r="M31628" s="160"/>
    </row>
    <row r="31629" spans="2:13" x14ac:dyDescent="0.25">
      <c r="B31629" s="151"/>
      <c r="M31629" s="160"/>
    </row>
    <row r="31630" spans="2:13" x14ac:dyDescent="0.25">
      <c r="B31630" s="151"/>
      <c r="M31630" s="160"/>
    </row>
    <row r="31631" spans="2:13" x14ac:dyDescent="0.25">
      <c r="B31631" s="151"/>
      <c r="M31631" s="160"/>
    </row>
    <row r="31632" spans="2:13" x14ac:dyDescent="0.25">
      <c r="B31632" s="151"/>
      <c r="M31632" s="160"/>
    </row>
  </sheetData>
  <autoFilter ref="A8:IV8" xr:uid="{00000000-0001-0000-0200-000000000000}"/>
  <mergeCells count="13">
    <mergeCell ref="S134:T134"/>
    <mergeCell ref="A132:F132"/>
    <mergeCell ref="A133:F133"/>
    <mergeCell ref="H3:T3"/>
    <mergeCell ref="F3:G3"/>
    <mergeCell ref="A1:A3"/>
    <mergeCell ref="I1:T1"/>
    <mergeCell ref="A131:F131"/>
    <mergeCell ref="A5:T5"/>
    <mergeCell ref="B1:H1"/>
    <mergeCell ref="B2:T2"/>
    <mergeCell ref="B3:D3"/>
    <mergeCell ref="A130:F130"/>
  </mergeCells>
  <conditionalFormatting sqref="E1:E1048576">
    <cfRule type="duplicateValues" dxfId="2" priority="1"/>
    <cfRule type="duplicateValues" dxfId="1" priority="2"/>
    <cfRule type="duplicateValues" dxfId="0" priority="3"/>
  </conditionalFormatting>
  <dataValidations count="2">
    <dataValidation type="list" allowBlank="1" showInputMessage="1" showErrorMessage="1" sqref="G129" xr:uid="{00000000-0002-0000-0200-000000000000}">
      <formula1>#REF!</formula1>
    </dataValidation>
    <dataValidation type="list" allowBlank="1" showInputMessage="1" showErrorMessage="1" sqref="G9:G128" xr:uid="{00000000-0002-0000-0200-000001000000}">
      <formula1>"P,A"</formula1>
    </dataValidation>
  </dataValidations>
  <pageMargins left="0.70866141732283472" right="0.70866141732283472" top="0.74803149606299213" bottom="0.74803149606299213" header="0.31496062992125984" footer="0.31496062992125984"/>
  <pageSetup paperSize="5" scale="13" fitToHeight="0" orientation="landscape" r:id="rId1"/>
  <colBreaks count="1" manualBreakCount="1">
    <brk id="1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T31631"/>
  <sheetViews>
    <sheetView showGridLines="0" zoomScaleNormal="100" workbookViewId="0">
      <pane ySplit="8" topLeftCell="A9" activePane="bottomLeft" state="frozen"/>
      <selection pane="bottomLeft" activeCell="M9" sqref="M9"/>
    </sheetView>
  </sheetViews>
  <sheetFormatPr defaultColWidth="0" defaultRowHeight="8.25" zeroHeight="1" x14ac:dyDescent="0.25"/>
  <cols>
    <col min="1" max="1" width="17.7109375" style="1" customWidth="1"/>
    <col min="2" max="2" width="15.28515625" style="1" customWidth="1"/>
    <col min="3" max="3" width="19.42578125" style="1" customWidth="1"/>
    <col min="4" max="4" width="22.85546875" style="1" customWidth="1"/>
    <col min="5" max="5" width="28.42578125" style="1" customWidth="1"/>
    <col min="6" max="6" width="15.42578125" style="1" hidden="1" customWidth="1"/>
    <col min="7" max="8" width="15" style="1" hidden="1" customWidth="1"/>
    <col min="9" max="9" width="7.7109375" style="1" customWidth="1"/>
    <col min="10" max="10" width="15.42578125" style="1" customWidth="1"/>
    <col min="11" max="11" width="17" style="3" bestFit="1" customWidth="1"/>
    <col min="12" max="12" width="17.42578125" style="1" bestFit="1" customWidth="1"/>
    <col min="13" max="13" width="18.42578125" style="3" bestFit="1" customWidth="1"/>
    <col min="14" max="14" width="6.85546875" style="2" bestFit="1" customWidth="1"/>
    <col min="15" max="15" width="19.28515625" style="3" bestFit="1" customWidth="1"/>
    <col min="16" max="16" width="6.85546875" style="2" bestFit="1" customWidth="1"/>
    <col min="17" max="17" width="19.28515625" style="3" bestFit="1" customWidth="1"/>
    <col min="18" max="18" width="5.42578125" style="2" bestFit="1" customWidth="1"/>
    <col min="19" max="19" width="35.28515625" style="1" customWidth="1"/>
    <col min="20" max="20" width="27.85546875" style="1" customWidth="1"/>
    <col min="21" max="16384" width="0" style="1" hidden="1"/>
  </cols>
  <sheetData>
    <row r="1" spans="1:20" ht="12.75" x14ac:dyDescent="0.25">
      <c r="A1" s="210"/>
      <c r="B1" s="212" t="s">
        <v>56</v>
      </c>
      <c r="C1" s="212"/>
      <c r="D1" s="212"/>
      <c r="E1" s="212"/>
      <c r="F1" s="212"/>
      <c r="G1" s="212"/>
      <c r="H1" s="213"/>
      <c r="I1" s="213"/>
      <c r="J1" s="214"/>
      <c r="K1" s="215"/>
      <c r="L1" s="215"/>
      <c r="M1" s="216"/>
      <c r="N1" s="215"/>
      <c r="O1" s="215"/>
      <c r="P1" s="215"/>
      <c r="Q1" s="215"/>
      <c r="R1" s="215"/>
      <c r="S1" s="215"/>
      <c r="T1" s="217"/>
    </row>
    <row r="2" spans="1:20" ht="12.75" x14ac:dyDescent="0.25">
      <c r="A2" s="210"/>
      <c r="B2" s="218" t="s">
        <v>58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6"/>
      <c r="N2" s="215"/>
      <c r="O2" s="215"/>
      <c r="P2" s="215"/>
      <c r="Q2" s="215"/>
      <c r="R2" s="215"/>
      <c r="S2" s="215"/>
      <c r="T2" s="215"/>
    </row>
    <row r="3" spans="1:20" s="18" customFormat="1" ht="12.75" thickBot="1" x14ac:dyDescent="0.3">
      <c r="A3" s="211"/>
      <c r="B3" s="219" t="s">
        <v>59</v>
      </c>
      <c r="C3" s="219"/>
      <c r="D3" s="219"/>
      <c r="E3" s="220" t="s">
        <v>354</v>
      </c>
      <c r="F3" s="221"/>
      <c r="G3" s="221"/>
      <c r="H3" s="222"/>
      <c r="I3" s="32"/>
      <c r="J3" s="220" t="s">
        <v>355</v>
      </c>
      <c r="K3" s="221"/>
      <c r="L3" s="221"/>
      <c r="M3" s="223"/>
      <c r="N3" s="221"/>
      <c r="O3" s="221"/>
      <c r="P3" s="221"/>
      <c r="Q3" s="221"/>
      <c r="R3" s="221"/>
      <c r="S3" s="221"/>
      <c r="T3" s="222"/>
    </row>
    <row r="4" spans="1:20" s="18" customFormat="1" ht="12.75" thickTop="1" x14ac:dyDescent="0.25">
      <c r="A4" s="23"/>
      <c r="B4" s="22"/>
      <c r="C4" s="22"/>
      <c r="D4" s="22"/>
      <c r="E4" s="19"/>
      <c r="F4" s="21"/>
      <c r="G4" s="19"/>
      <c r="H4" s="21"/>
      <c r="I4" s="21"/>
      <c r="J4" s="20"/>
      <c r="K4" s="20"/>
      <c r="L4" s="21"/>
      <c r="M4" s="29"/>
      <c r="N4" s="19"/>
      <c r="O4" s="19"/>
    </row>
    <row r="5" spans="1:20" ht="12" x14ac:dyDescent="0.25">
      <c r="A5" s="224" t="s">
        <v>62</v>
      </c>
      <c r="B5" s="225"/>
      <c r="C5" s="225"/>
      <c r="D5" s="225"/>
      <c r="E5" s="225"/>
      <c r="F5" s="225"/>
      <c r="G5" s="225"/>
      <c r="H5" s="226"/>
      <c r="I5" s="226"/>
      <c r="J5" s="227"/>
      <c r="K5" s="227"/>
      <c r="L5" s="226"/>
      <c r="M5" s="228"/>
      <c r="N5" s="225"/>
      <c r="O5" s="225"/>
      <c r="P5" s="1"/>
      <c r="Q5" s="1"/>
      <c r="R5" s="1"/>
    </row>
    <row r="6" spans="1:20" ht="12" x14ac:dyDescent="0.25">
      <c r="A6" s="17" t="s">
        <v>1</v>
      </c>
      <c r="B6" s="25" t="s">
        <v>356</v>
      </c>
      <c r="C6" s="13"/>
      <c r="D6" s="13"/>
      <c r="E6" s="13"/>
      <c r="F6" s="15"/>
      <c r="G6" s="13"/>
      <c r="H6" s="15"/>
      <c r="I6" s="15"/>
      <c r="J6" s="14"/>
      <c r="K6" s="14"/>
      <c r="L6" s="15"/>
      <c r="M6" s="30"/>
      <c r="N6" s="13"/>
      <c r="O6" s="13"/>
      <c r="P6" s="1"/>
      <c r="Q6" s="1"/>
      <c r="R6" s="1"/>
    </row>
    <row r="7" spans="1:20" ht="12" x14ac:dyDescent="0.25">
      <c r="A7" s="16"/>
      <c r="B7" s="13"/>
      <c r="C7" s="13"/>
      <c r="D7" s="13"/>
      <c r="E7" s="13"/>
      <c r="F7" s="15"/>
      <c r="G7" s="13"/>
      <c r="H7" s="15"/>
      <c r="I7" s="15"/>
      <c r="J7" s="14"/>
      <c r="K7" s="14"/>
      <c r="L7" s="15"/>
      <c r="M7" s="30"/>
      <c r="N7" s="13"/>
      <c r="O7" s="13"/>
      <c r="P7" s="1"/>
      <c r="Q7" s="1"/>
      <c r="R7" s="1"/>
    </row>
    <row r="8" spans="1:20" s="12" customFormat="1" ht="22.5" x14ac:dyDescent="0.25">
      <c r="A8" s="33" t="s">
        <v>357</v>
      </c>
      <c r="B8" s="33" t="s">
        <v>358</v>
      </c>
      <c r="C8" s="33" t="s">
        <v>64</v>
      </c>
      <c r="D8" s="34" t="s">
        <v>65</v>
      </c>
      <c r="E8" s="33" t="s">
        <v>359</v>
      </c>
      <c r="F8" s="33" t="s">
        <v>360</v>
      </c>
      <c r="G8" s="33" t="s">
        <v>361</v>
      </c>
      <c r="H8" s="33" t="s">
        <v>362</v>
      </c>
      <c r="I8" s="33" t="s">
        <v>363</v>
      </c>
      <c r="J8" s="33" t="s">
        <v>70</v>
      </c>
      <c r="K8" s="35" t="s">
        <v>364</v>
      </c>
      <c r="L8" s="36" t="s">
        <v>365</v>
      </c>
      <c r="M8" s="36" t="s">
        <v>8</v>
      </c>
      <c r="N8" s="37" t="s">
        <v>75</v>
      </c>
      <c r="O8" s="35" t="s">
        <v>10</v>
      </c>
      <c r="P8" s="37" t="s">
        <v>75</v>
      </c>
      <c r="Q8" s="35" t="s">
        <v>76</v>
      </c>
      <c r="R8" s="37" t="s">
        <v>75</v>
      </c>
      <c r="S8" s="33" t="s">
        <v>77</v>
      </c>
      <c r="T8" s="33" t="s">
        <v>366</v>
      </c>
    </row>
    <row r="9" spans="1:20" s="11" customFormat="1" ht="66" x14ac:dyDescent="0.25">
      <c r="A9" s="38" t="s">
        <v>367</v>
      </c>
      <c r="B9" s="38" t="s">
        <v>368</v>
      </c>
      <c r="C9" s="38" t="s">
        <v>47</v>
      </c>
      <c r="D9" s="44" t="s">
        <v>369</v>
      </c>
      <c r="E9" s="39" t="s">
        <v>370</v>
      </c>
      <c r="F9" s="38" t="s">
        <v>371</v>
      </c>
      <c r="G9" s="38" t="s">
        <v>371</v>
      </c>
      <c r="H9" s="38" t="s">
        <v>371</v>
      </c>
      <c r="I9" s="38" t="s">
        <v>84</v>
      </c>
      <c r="J9" s="45">
        <v>26994240</v>
      </c>
      <c r="K9" s="46">
        <v>0</v>
      </c>
      <c r="L9" s="41">
        <f t="shared" ref="L9:L43" si="0">+J9+K9</f>
        <v>26994240</v>
      </c>
      <c r="M9" s="42" t="e">
        <f>+[7]Actividad!M126</f>
        <v>#REF!</v>
      </c>
      <c r="N9" s="43" t="e">
        <f t="shared" ref="N9:N45" si="1">+M9/L9</f>
        <v>#REF!</v>
      </c>
      <c r="O9" s="42" t="e">
        <f>+[7]Actividad!O126</f>
        <v>#REF!</v>
      </c>
      <c r="P9" s="43" t="e">
        <f t="shared" ref="P9:P45" si="2">+O9/L9</f>
        <v>#REF!</v>
      </c>
      <c r="Q9" s="42" t="e">
        <f>+[7]Actividad!Q126</f>
        <v>#REF!</v>
      </c>
      <c r="R9" s="43" t="e">
        <f t="shared" ref="R9:R45" si="3">+Q9/L9</f>
        <v>#REF!</v>
      </c>
      <c r="S9" s="44" t="s">
        <v>372</v>
      </c>
      <c r="T9" s="44" t="s">
        <v>373</v>
      </c>
    </row>
    <row r="10" spans="1:20" s="11" customFormat="1" ht="66" x14ac:dyDescent="0.25">
      <c r="A10" s="38" t="s">
        <v>367</v>
      </c>
      <c r="B10" s="38" t="s">
        <v>368</v>
      </c>
      <c r="C10" s="38" t="s">
        <v>47</v>
      </c>
      <c r="D10" s="44" t="s">
        <v>369</v>
      </c>
      <c r="E10" s="39" t="s">
        <v>374</v>
      </c>
      <c r="F10" s="38" t="s">
        <v>371</v>
      </c>
      <c r="G10" s="38" t="s">
        <v>371</v>
      </c>
      <c r="H10" s="38" t="s">
        <v>371</v>
      </c>
      <c r="I10" s="38" t="s">
        <v>84</v>
      </c>
      <c r="J10" s="45">
        <v>27142560</v>
      </c>
      <c r="K10" s="46">
        <v>0</v>
      </c>
      <c r="L10" s="41">
        <f t="shared" si="0"/>
        <v>27142560</v>
      </c>
      <c r="M10" s="42">
        <v>0</v>
      </c>
      <c r="N10" s="43">
        <f t="shared" si="1"/>
        <v>0</v>
      </c>
      <c r="O10" s="42">
        <v>0</v>
      </c>
      <c r="P10" s="43">
        <f t="shared" si="2"/>
        <v>0</v>
      </c>
      <c r="Q10" s="42">
        <v>0</v>
      </c>
      <c r="R10" s="43">
        <f t="shared" si="3"/>
        <v>0</v>
      </c>
      <c r="S10" s="44" t="s">
        <v>372</v>
      </c>
      <c r="T10" s="44" t="s">
        <v>373</v>
      </c>
    </row>
    <row r="11" spans="1:20" s="11" customFormat="1" ht="99" x14ac:dyDescent="0.25">
      <c r="A11" s="38" t="s">
        <v>367</v>
      </c>
      <c r="B11" s="38" t="s">
        <v>368</v>
      </c>
      <c r="C11" s="38" t="s">
        <v>47</v>
      </c>
      <c r="D11" s="44" t="s">
        <v>375</v>
      </c>
      <c r="E11" s="39" t="s">
        <v>376</v>
      </c>
      <c r="F11" s="38"/>
      <c r="G11" s="38"/>
      <c r="H11" s="38"/>
      <c r="I11" s="38" t="s">
        <v>147</v>
      </c>
      <c r="J11" s="45">
        <v>80048510</v>
      </c>
      <c r="K11" s="46">
        <v>0</v>
      </c>
      <c r="L11" s="41">
        <f t="shared" si="0"/>
        <v>80048510</v>
      </c>
      <c r="M11" s="42" t="e">
        <f>+[7]Actividad!M125</f>
        <v>#REF!</v>
      </c>
      <c r="N11" s="43" t="e">
        <f t="shared" si="1"/>
        <v>#REF!</v>
      </c>
      <c r="O11" s="42" t="e">
        <f>+[7]Actividad!O125</f>
        <v>#REF!</v>
      </c>
      <c r="P11" s="43" t="e">
        <f t="shared" si="2"/>
        <v>#REF!</v>
      </c>
      <c r="Q11" s="42" t="e">
        <f>+[7]Actividad!Q125</f>
        <v>#REF!</v>
      </c>
      <c r="R11" s="43" t="e">
        <f t="shared" si="3"/>
        <v>#REF!</v>
      </c>
      <c r="S11" s="44" t="s">
        <v>372</v>
      </c>
      <c r="T11" s="44" t="s">
        <v>377</v>
      </c>
    </row>
    <row r="12" spans="1:20" ht="41.25" x14ac:dyDescent="0.25">
      <c r="A12" s="38" t="s">
        <v>378</v>
      </c>
      <c r="B12" s="38" t="s">
        <v>368</v>
      </c>
      <c r="C12" s="47" t="s">
        <v>379</v>
      </c>
      <c r="D12" s="39" t="s">
        <v>380</v>
      </c>
      <c r="E12" s="39" t="s">
        <v>381</v>
      </c>
      <c r="F12" s="38" t="s">
        <v>371</v>
      </c>
      <c r="G12" s="38" t="s">
        <v>371</v>
      </c>
      <c r="H12" s="38" t="s">
        <v>371</v>
      </c>
      <c r="I12" s="38" t="s">
        <v>84</v>
      </c>
      <c r="J12" s="45">
        <v>32682120</v>
      </c>
      <c r="K12" s="46">
        <v>0</v>
      </c>
      <c r="L12" s="41">
        <f t="shared" si="0"/>
        <v>32682120</v>
      </c>
      <c r="M12" s="48" t="e">
        <f>+[7]Actividad!M121</f>
        <v>#REF!</v>
      </c>
      <c r="N12" s="43" t="e">
        <f t="shared" si="1"/>
        <v>#REF!</v>
      </c>
      <c r="O12" s="48" t="e">
        <f>+[7]Actividad!O121</f>
        <v>#REF!</v>
      </c>
      <c r="P12" s="43" t="e">
        <f t="shared" si="2"/>
        <v>#REF!</v>
      </c>
      <c r="Q12" s="48" t="e">
        <f>+[7]Actividad!Q121</f>
        <v>#REF!</v>
      </c>
      <c r="R12" s="43" t="e">
        <f t="shared" si="3"/>
        <v>#REF!</v>
      </c>
      <c r="S12" s="38" t="s">
        <v>382</v>
      </c>
      <c r="T12" s="49" t="s">
        <v>383</v>
      </c>
    </row>
    <row r="13" spans="1:20" ht="41.25" x14ac:dyDescent="0.25">
      <c r="A13" s="38" t="s">
        <v>378</v>
      </c>
      <c r="B13" s="38" t="s">
        <v>384</v>
      </c>
      <c r="C13" s="38" t="s">
        <v>44</v>
      </c>
      <c r="D13" s="44" t="s">
        <v>385</v>
      </c>
      <c r="E13" s="50" t="s">
        <v>167</v>
      </c>
      <c r="F13" s="38">
        <v>9</v>
      </c>
      <c r="G13" s="38">
        <v>9</v>
      </c>
      <c r="H13" s="38">
        <v>4</v>
      </c>
      <c r="I13" s="38" t="s">
        <v>147</v>
      </c>
      <c r="J13" s="51">
        <v>61018230</v>
      </c>
      <c r="K13" s="52">
        <v>0</v>
      </c>
      <c r="L13" s="53">
        <f t="shared" si="0"/>
        <v>61018230</v>
      </c>
      <c r="M13" s="54" t="e">
        <f>+[7]Actividad!M147</f>
        <v>#REF!</v>
      </c>
      <c r="N13" s="43" t="e">
        <f t="shared" si="1"/>
        <v>#REF!</v>
      </c>
      <c r="O13" s="54" t="e">
        <f>+[7]Actividad!O147</f>
        <v>#REF!</v>
      </c>
      <c r="P13" s="43" t="e">
        <f t="shared" si="2"/>
        <v>#REF!</v>
      </c>
      <c r="Q13" s="54" t="e">
        <f>+[7]Actividad!Q147</f>
        <v>#REF!</v>
      </c>
      <c r="R13" s="43" t="e">
        <f t="shared" si="3"/>
        <v>#REF!</v>
      </c>
      <c r="S13" s="49" t="s">
        <v>382</v>
      </c>
      <c r="T13" s="38" t="s">
        <v>386</v>
      </c>
    </row>
    <row r="14" spans="1:20" ht="41.25" x14ac:dyDescent="0.25">
      <c r="A14" s="38" t="s">
        <v>387</v>
      </c>
      <c r="B14" s="38" t="s">
        <v>384</v>
      </c>
      <c r="C14" s="38" t="s">
        <v>44</v>
      </c>
      <c r="D14" s="44" t="s">
        <v>369</v>
      </c>
      <c r="E14" s="55" t="s">
        <v>388</v>
      </c>
      <c r="F14" s="38">
        <v>11</v>
      </c>
      <c r="G14" s="38">
        <v>11</v>
      </c>
      <c r="H14" s="38">
        <v>4</v>
      </c>
      <c r="I14" s="38" t="s">
        <v>147</v>
      </c>
      <c r="J14" s="51">
        <v>7926880</v>
      </c>
      <c r="K14" s="52">
        <v>0</v>
      </c>
      <c r="L14" s="53">
        <f t="shared" si="0"/>
        <v>7926880</v>
      </c>
      <c r="M14" s="54" t="e">
        <f>+[7]Actividad!M153</f>
        <v>#REF!</v>
      </c>
      <c r="N14" s="43" t="e">
        <f t="shared" si="1"/>
        <v>#REF!</v>
      </c>
      <c r="O14" s="54" t="e">
        <f>+[7]Actividad!O153</f>
        <v>#REF!</v>
      </c>
      <c r="P14" s="43" t="e">
        <f t="shared" si="2"/>
        <v>#REF!</v>
      </c>
      <c r="Q14" s="54" t="e">
        <f>+[7]Actividad!Q153</f>
        <v>#REF!</v>
      </c>
      <c r="R14" s="43" t="e">
        <f t="shared" si="3"/>
        <v>#REF!</v>
      </c>
      <c r="S14" s="38" t="s">
        <v>372</v>
      </c>
      <c r="T14" s="38" t="s">
        <v>389</v>
      </c>
    </row>
    <row r="15" spans="1:20" ht="107.25" x14ac:dyDescent="0.25">
      <c r="A15" s="38" t="s">
        <v>390</v>
      </c>
      <c r="B15" s="38" t="s">
        <v>384</v>
      </c>
      <c r="C15" s="38" t="s">
        <v>391</v>
      </c>
      <c r="D15" s="44" t="s">
        <v>392</v>
      </c>
      <c r="E15" s="39" t="s">
        <v>393</v>
      </c>
      <c r="F15" s="38" t="s">
        <v>371</v>
      </c>
      <c r="G15" s="38" t="s">
        <v>371</v>
      </c>
      <c r="H15" s="38" t="s">
        <v>371</v>
      </c>
      <c r="I15" s="38" t="s">
        <v>147</v>
      </c>
      <c r="J15" s="52">
        <v>26821200</v>
      </c>
      <c r="K15" s="52">
        <v>0</v>
      </c>
      <c r="L15" s="41">
        <f t="shared" si="0"/>
        <v>26821200</v>
      </c>
      <c r="M15" s="48" t="e">
        <f>+[7]Actividad!M107</f>
        <v>#REF!</v>
      </c>
      <c r="N15" s="43" t="e">
        <f t="shared" si="1"/>
        <v>#REF!</v>
      </c>
      <c r="O15" s="48" t="e">
        <f>+[7]Actividad!O107</f>
        <v>#REF!</v>
      </c>
      <c r="P15" s="43" t="e">
        <f t="shared" si="2"/>
        <v>#REF!</v>
      </c>
      <c r="Q15" s="48" t="e">
        <f>+[7]Actividad!Q107</f>
        <v>#REF!</v>
      </c>
      <c r="R15" s="43" t="e">
        <f t="shared" si="3"/>
        <v>#REF!</v>
      </c>
      <c r="S15" s="49" t="s">
        <v>372</v>
      </c>
      <c r="T15" s="38" t="s">
        <v>394</v>
      </c>
    </row>
    <row r="16" spans="1:20" ht="41.25" x14ac:dyDescent="0.25">
      <c r="A16" s="38" t="s">
        <v>378</v>
      </c>
      <c r="B16" s="38" t="s">
        <v>384</v>
      </c>
      <c r="C16" s="38" t="s">
        <v>391</v>
      </c>
      <c r="D16" s="44" t="s">
        <v>392</v>
      </c>
      <c r="E16" s="38" t="s">
        <v>393</v>
      </c>
      <c r="F16" s="38">
        <v>12</v>
      </c>
      <c r="G16" s="38">
        <v>5</v>
      </c>
      <c r="H16" s="38">
        <v>6</v>
      </c>
      <c r="I16" s="38" t="s">
        <v>147</v>
      </c>
      <c r="J16" s="52">
        <v>2346855</v>
      </c>
      <c r="K16" s="52">
        <v>0</v>
      </c>
      <c r="L16" s="53">
        <f t="shared" si="0"/>
        <v>2346855</v>
      </c>
      <c r="M16" s="48" t="e">
        <f>+[7]Actividad!M108</f>
        <v>#REF!</v>
      </c>
      <c r="N16" s="43" t="e">
        <f t="shared" si="1"/>
        <v>#REF!</v>
      </c>
      <c r="O16" s="48" t="e">
        <f>+[7]Actividad!O108</f>
        <v>#REF!</v>
      </c>
      <c r="P16" s="43" t="e">
        <f t="shared" si="2"/>
        <v>#REF!</v>
      </c>
      <c r="Q16" s="48" t="e">
        <f>+[7]Actividad!Q108</f>
        <v>#REF!</v>
      </c>
      <c r="R16" s="43" t="e">
        <f t="shared" si="3"/>
        <v>#REF!</v>
      </c>
      <c r="S16" s="49" t="s">
        <v>372</v>
      </c>
      <c r="T16" s="47" t="s">
        <v>395</v>
      </c>
    </row>
    <row r="17" spans="1:20" ht="41.25" x14ac:dyDescent="0.25">
      <c r="A17" s="38" t="s">
        <v>378</v>
      </c>
      <c r="B17" s="38" t="s">
        <v>384</v>
      </c>
      <c r="C17" s="38" t="s">
        <v>391</v>
      </c>
      <c r="D17" s="44" t="s">
        <v>392</v>
      </c>
      <c r="E17" s="38" t="s">
        <v>396</v>
      </c>
      <c r="F17" s="38">
        <v>7</v>
      </c>
      <c r="G17" s="38">
        <v>4</v>
      </c>
      <c r="H17" s="38">
        <v>5</v>
      </c>
      <c r="I17" s="38" t="s">
        <v>147</v>
      </c>
      <c r="J17" s="52">
        <v>1341060</v>
      </c>
      <c r="K17" s="52">
        <v>0</v>
      </c>
      <c r="L17" s="53">
        <f t="shared" si="0"/>
        <v>1341060</v>
      </c>
      <c r="M17" s="48" t="e">
        <f>+[7]Actividad!M109</f>
        <v>#REF!</v>
      </c>
      <c r="N17" s="43" t="e">
        <f t="shared" si="1"/>
        <v>#REF!</v>
      </c>
      <c r="O17" s="48" t="e">
        <f>+[7]Actividad!O109</f>
        <v>#REF!</v>
      </c>
      <c r="P17" s="43" t="e">
        <f t="shared" si="2"/>
        <v>#REF!</v>
      </c>
      <c r="Q17" s="48" t="e">
        <f>+[7]Actividad!Q109</f>
        <v>#REF!</v>
      </c>
      <c r="R17" s="43" t="e">
        <f t="shared" si="3"/>
        <v>#REF!</v>
      </c>
      <c r="S17" s="49" t="s">
        <v>372</v>
      </c>
      <c r="T17" s="38" t="s">
        <v>397</v>
      </c>
    </row>
    <row r="18" spans="1:20" ht="24.75" x14ac:dyDescent="0.25">
      <c r="A18" s="38" t="s">
        <v>398</v>
      </c>
      <c r="B18" s="38" t="s">
        <v>384</v>
      </c>
      <c r="C18" s="38" t="s">
        <v>391</v>
      </c>
      <c r="D18" s="44" t="s">
        <v>392</v>
      </c>
      <c r="E18" s="38" t="s">
        <v>393</v>
      </c>
      <c r="F18" s="38">
        <v>9</v>
      </c>
      <c r="G18" s="38">
        <v>9</v>
      </c>
      <c r="H18" s="38">
        <v>5</v>
      </c>
      <c r="I18" s="38" t="s">
        <v>147</v>
      </c>
      <c r="J18" s="52">
        <v>26821200</v>
      </c>
      <c r="K18" s="52">
        <v>0</v>
      </c>
      <c r="L18" s="53">
        <f t="shared" si="0"/>
        <v>26821200</v>
      </c>
      <c r="M18" s="48" t="e">
        <f>+[7]Actividad!M110</f>
        <v>#REF!</v>
      </c>
      <c r="N18" s="43" t="e">
        <f t="shared" si="1"/>
        <v>#REF!</v>
      </c>
      <c r="O18" s="48" t="e">
        <f>+[7]Actividad!O110</f>
        <v>#REF!</v>
      </c>
      <c r="P18" s="43" t="e">
        <f t="shared" si="2"/>
        <v>#REF!</v>
      </c>
      <c r="Q18" s="48" t="e">
        <f>+[7]Actividad!Q110</f>
        <v>#REF!</v>
      </c>
      <c r="R18" s="43" t="e">
        <f t="shared" si="3"/>
        <v>#REF!</v>
      </c>
      <c r="S18" s="49" t="s">
        <v>372</v>
      </c>
      <c r="T18" s="38" t="s">
        <v>399</v>
      </c>
    </row>
    <row r="19" spans="1:20" ht="33" x14ac:dyDescent="0.25">
      <c r="A19" s="38" t="s">
        <v>398</v>
      </c>
      <c r="B19" s="38" t="s">
        <v>384</v>
      </c>
      <c r="C19" s="38" t="s">
        <v>391</v>
      </c>
      <c r="D19" s="44" t="s">
        <v>392</v>
      </c>
      <c r="E19" s="38" t="s">
        <v>400</v>
      </c>
      <c r="F19" s="38">
        <v>70</v>
      </c>
      <c r="G19" s="38">
        <v>31</v>
      </c>
      <c r="H19" s="38">
        <v>34</v>
      </c>
      <c r="I19" s="38" t="s">
        <v>147</v>
      </c>
      <c r="J19" s="51">
        <v>48278160</v>
      </c>
      <c r="K19" s="52">
        <v>0</v>
      </c>
      <c r="L19" s="53">
        <f t="shared" si="0"/>
        <v>48278160</v>
      </c>
      <c r="M19" s="48" t="e">
        <f>+[7]Actividad!M111</f>
        <v>#REF!</v>
      </c>
      <c r="N19" s="43" t="e">
        <f>+M19/L19</f>
        <v>#REF!</v>
      </c>
      <c r="O19" s="48" t="e">
        <f>+[7]Actividad!O111</f>
        <v>#REF!</v>
      </c>
      <c r="P19" s="43" t="e">
        <f t="shared" si="2"/>
        <v>#REF!</v>
      </c>
      <c r="Q19" s="48" t="e">
        <f>+[7]Actividad!Q111</f>
        <v>#REF!</v>
      </c>
      <c r="R19" s="43" t="e">
        <f t="shared" si="3"/>
        <v>#REF!</v>
      </c>
      <c r="S19" s="49" t="s">
        <v>372</v>
      </c>
      <c r="T19" s="38" t="s">
        <v>401</v>
      </c>
    </row>
    <row r="20" spans="1:20" ht="24.75" x14ac:dyDescent="0.25">
      <c r="A20" s="38" t="s">
        <v>398</v>
      </c>
      <c r="B20" s="38" t="s">
        <v>384</v>
      </c>
      <c r="C20" s="38" t="s">
        <v>391</v>
      </c>
      <c r="D20" s="44" t="s">
        <v>392</v>
      </c>
      <c r="E20" s="38" t="s">
        <v>402</v>
      </c>
      <c r="F20" s="38">
        <v>2</v>
      </c>
      <c r="G20" s="38">
        <v>1</v>
      </c>
      <c r="H20" s="38">
        <v>0</v>
      </c>
      <c r="I20" s="38" t="s">
        <v>147</v>
      </c>
      <c r="J20" s="51">
        <v>8940400</v>
      </c>
      <c r="K20" s="52">
        <v>0</v>
      </c>
      <c r="L20" s="53">
        <f t="shared" si="0"/>
        <v>8940400</v>
      </c>
      <c r="M20" s="48" t="e">
        <f>+[7]Actividad!M112</f>
        <v>#REF!</v>
      </c>
      <c r="N20" s="43" t="e">
        <f t="shared" si="1"/>
        <v>#REF!</v>
      </c>
      <c r="O20" s="48" t="e">
        <f>+[7]Actividad!O112</f>
        <v>#REF!</v>
      </c>
      <c r="P20" s="43" t="e">
        <f t="shared" si="2"/>
        <v>#REF!</v>
      </c>
      <c r="Q20" s="48" t="e">
        <f>+[7]Actividad!Q112</f>
        <v>#REF!</v>
      </c>
      <c r="R20" s="43" t="e">
        <f t="shared" si="3"/>
        <v>#REF!</v>
      </c>
      <c r="S20" s="49" t="s">
        <v>372</v>
      </c>
      <c r="T20" s="38" t="s">
        <v>403</v>
      </c>
    </row>
    <row r="21" spans="1:20" ht="24.75" x14ac:dyDescent="0.25">
      <c r="A21" s="38" t="s">
        <v>398</v>
      </c>
      <c r="B21" s="38" t="s">
        <v>384</v>
      </c>
      <c r="C21" s="38" t="s">
        <v>391</v>
      </c>
      <c r="D21" s="44" t="s">
        <v>392</v>
      </c>
      <c r="E21" s="38" t="s">
        <v>404</v>
      </c>
      <c r="F21" s="38">
        <v>70</v>
      </c>
      <c r="G21" s="38">
        <v>33</v>
      </c>
      <c r="H21" s="38">
        <v>36</v>
      </c>
      <c r="I21" s="38" t="s">
        <v>147</v>
      </c>
      <c r="J21" s="51">
        <v>11175500</v>
      </c>
      <c r="K21" s="52">
        <v>0</v>
      </c>
      <c r="L21" s="53">
        <f t="shared" si="0"/>
        <v>11175500</v>
      </c>
      <c r="M21" s="48" t="e">
        <f>+[7]Actividad!M113</f>
        <v>#REF!</v>
      </c>
      <c r="N21" s="43" t="e">
        <f t="shared" si="1"/>
        <v>#REF!</v>
      </c>
      <c r="O21" s="48" t="e">
        <f>+[7]Actividad!O113</f>
        <v>#REF!</v>
      </c>
      <c r="P21" s="43" t="e">
        <f t="shared" si="2"/>
        <v>#REF!</v>
      </c>
      <c r="Q21" s="48" t="e">
        <f>+[7]Actividad!Q113</f>
        <v>#REF!</v>
      </c>
      <c r="R21" s="43" t="e">
        <f t="shared" si="3"/>
        <v>#REF!</v>
      </c>
      <c r="S21" s="49" t="s">
        <v>372</v>
      </c>
      <c r="T21" s="38" t="s">
        <v>405</v>
      </c>
    </row>
    <row r="22" spans="1:20" ht="33" x14ac:dyDescent="0.25">
      <c r="A22" s="38" t="s">
        <v>398</v>
      </c>
      <c r="B22" s="38" t="s">
        <v>384</v>
      </c>
      <c r="C22" s="49" t="s">
        <v>391</v>
      </c>
      <c r="D22" s="44" t="s">
        <v>406</v>
      </c>
      <c r="E22" s="49" t="s">
        <v>407</v>
      </c>
      <c r="F22" s="38">
        <v>3</v>
      </c>
      <c r="G22" s="38">
        <v>2</v>
      </c>
      <c r="H22" s="38">
        <v>3</v>
      </c>
      <c r="I22" s="38" t="s">
        <v>147</v>
      </c>
      <c r="J22" s="56">
        <v>2682120</v>
      </c>
      <c r="K22" s="52">
        <v>0</v>
      </c>
      <c r="L22" s="53">
        <f t="shared" si="0"/>
        <v>2682120</v>
      </c>
      <c r="M22" s="48" t="e">
        <f>+[7]Actividad!M106</f>
        <v>#REF!</v>
      </c>
      <c r="N22" s="43" t="e">
        <f t="shared" si="1"/>
        <v>#REF!</v>
      </c>
      <c r="O22" s="48" t="e">
        <f>+[7]Actividad!O106</f>
        <v>#REF!</v>
      </c>
      <c r="P22" s="43" t="e">
        <f t="shared" si="2"/>
        <v>#REF!</v>
      </c>
      <c r="Q22" s="48" t="e">
        <f>+[7]Actividad!Q106</f>
        <v>#REF!</v>
      </c>
      <c r="R22" s="43" t="e">
        <f t="shared" si="3"/>
        <v>#REF!</v>
      </c>
      <c r="S22" s="49" t="s">
        <v>408</v>
      </c>
      <c r="T22" s="38" t="s">
        <v>409</v>
      </c>
    </row>
    <row r="23" spans="1:20" ht="24.75" x14ac:dyDescent="0.25">
      <c r="A23" s="38" t="s">
        <v>398</v>
      </c>
      <c r="B23" s="38" t="s">
        <v>384</v>
      </c>
      <c r="C23" s="38" t="s">
        <v>391</v>
      </c>
      <c r="D23" s="44" t="s">
        <v>385</v>
      </c>
      <c r="E23" s="38" t="s">
        <v>169</v>
      </c>
      <c r="F23" s="38">
        <v>146</v>
      </c>
      <c r="G23" s="38">
        <v>68</v>
      </c>
      <c r="H23" s="38">
        <v>53</v>
      </c>
      <c r="I23" s="38" t="s">
        <v>147</v>
      </c>
      <c r="J23" s="51">
        <v>3352650</v>
      </c>
      <c r="K23" s="52">
        <v>0</v>
      </c>
      <c r="L23" s="53">
        <f t="shared" si="0"/>
        <v>3352650</v>
      </c>
      <c r="M23" s="48" t="e">
        <f>+[7]Actividad!M104</f>
        <v>#REF!</v>
      </c>
      <c r="N23" s="43" t="e">
        <f t="shared" si="1"/>
        <v>#REF!</v>
      </c>
      <c r="O23" s="48" t="e">
        <f>+[7]Actividad!O104</f>
        <v>#REF!</v>
      </c>
      <c r="P23" s="43" t="e">
        <f t="shared" si="2"/>
        <v>#REF!</v>
      </c>
      <c r="Q23" s="48" t="e">
        <f>+[7]Actividad!Q104</f>
        <v>#REF!</v>
      </c>
      <c r="R23" s="43" t="e">
        <f t="shared" si="3"/>
        <v>#REF!</v>
      </c>
      <c r="S23" s="49" t="s">
        <v>410</v>
      </c>
      <c r="T23" s="38" t="s">
        <v>411</v>
      </c>
    </row>
    <row r="24" spans="1:20" ht="24.75" x14ac:dyDescent="0.25">
      <c r="A24" s="38" t="s">
        <v>398</v>
      </c>
      <c r="B24" s="38" t="s">
        <v>384</v>
      </c>
      <c r="C24" s="38" t="s">
        <v>391</v>
      </c>
      <c r="D24" s="44" t="s">
        <v>385</v>
      </c>
      <c r="E24" s="38" t="s">
        <v>412</v>
      </c>
      <c r="F24" s="38">
        <v>50</v>
      </c>
      <c r="G24" s="38">
        <v>17</v>
      </c>
      <c r="H24" s="38">
        <v>10</v>
      </c>
      <c r="I24" s="38" t="s">
        <v>147</v>
      </c>
      <c r="J24" s="51">
        <v>2682120</v>
      </c>
      <c r="K24" s="52">
        <v>0</v>
      </c>
      <c r="L24" s="53">
        <f t="shared" si="0"/>
        <v>2682120</v>
      </c>
      <c r="M24" s="48" t="e">
        <f>+[7]Actividad!M105</f>
        <v>#REF!</v>
      </c>
      <c r="N24" s="43" t="e">
        <f t="shared" si="1"/>
        <v>#REF!</v>
      </c>
      <c r="O24" s="48" t="e">
        <f>+[7]Actividad!O105</f>
        <v>#REF!</v>
      </c>
      <c r="P24" s="43" t="e">
        <f t="shared" si="2"/>
        <v>#REF!</v>
      </c>
      <c r="Q24" s="48" t="e">
        <f>+[7]Actividad!Q105</f>
        <v>#REF!</v>
      </c>
      <c r="R24" s="43" t="e">
        <f t="shared" si="3"/>
        <v>#REF!</v>
      </c>
      <c r="S24" s="49" t="s">
        <v>410</v>
      </c>
      <c r="T24" s="38" t="s">
        <v>413</v>
      </c>
    </row>
    <row r="25" spans="1:20" ht="41.25" x14ac:dyDescent="0.25">
      <c r="A25" s="38" t="s">
        <v>378</v>
      </c>
      <c r="B25" s="38" t="s">
        <v>384</v>
      </c>
      <c r="C25" s="38" t="s">
        <v>414</v>
      </c>
      <c r="D25" s="44" t="s">
        <v>392</v>
      </c>
      <c r="E25" s="39" t="s">
        <v>415</v>
      </c>
      <c r="F25" s="38" t="s">
        <v>371</v>
      </c>
      <c r="G25" s="38" t="s">
        <v>371</v>
      </c>
      <c r="H25" s="38" t="s">
        <v>371</v>
      </c>
      <c r="I25" s="38" t="s">
        <v>84</v>
      </c>
      <c r="J25" s="51">
        <v>34644050</v>
      </c>
      <c r="K25" s="52">
        <v>0</v>
      </c>
      <c r="L25" s="41">
        <f t="shared" si="0"/>
        <v>34644050</v>
      </c>
      <c r="M25" s="48" t="e">
        <f>+[7]Actividad!M78</f>
        <v>#REF!</v>
      </c>
      <c r="N25" s="43" t="e">
        <f t="shared" si="1"/>
        <v>#REF!</v>
      </c>
      <c r="O25" s="48" t="e">
        <f>+[7]Actividad!O78</f>
        <v>#REF!</v>
      </c>
      <c r="P25" s="43" t="e">
        <f t="shared" si="2"/>
        <v>#REF!</v>
      </c>
      <c r="Q25" s="48" t="e">
        <f>+[7]Actividad!Q78</f>
        <v>#REF!</v>
      </c>
      <c r="R25" s="43" t="e">
        <f t="shared" si="3"/>
        <v>#REF!</v>
      </c>
      <c r="S25" s="49" t="s">
        <v>382</v>
      </c>
      <c r="T25" s="38" t="s">
        <v>416</v>
      </c>
    </row>
    <row r="26" spans="1:20" ht="41.25" x14ac:dyDescent="0.25">
      <c r="A26" s="38" t="s">
        <v>378</v>
      </c>
      <c r="B26" s="38" t="s">
        <v>384</v>
      </c>
      <c r="C26" s="38" t="s">
        <v>414</v>
      </c>
      <c r="D26" s="44" t="s">
        <v>385</v>
      </c>
      <c r="E26" s="44" t="s">
        <v>169</v>
      </c>
      <c r="F26" s="38"/>
      <c r="G26" s="38"/>
      <c r="H26" s="38"/>
      <c r="I26" s="38" t="s">
        <v>147</v>
      </c>
      <c r="J26" s="51">
        <v>51407300</v>
      </c>
      <c r="K26" s="52">
        <v>0</v>
      </c>
      <c r="L26" s="41">
        <f t="shared" si="0"/>
        <v>51407300</v>
      </c>
      <c r="M26" s="48" t="e">
        <f>+[7]Actividad!M76</f>
        <v>#REF!</v>
      </c>
      <c r="N26" s="43" t="e">
        <f t="shared" si="1"/>
        <v>#REF!</v>
      </c>
      <c r="O26" s="48" t="e">
        <f>+[7]Actividad!O76</f>
        <v>#REF!</v>
      </c>
      <c r="P26" s="43" t="e">
        <f t="shared" si="2"/>
        <v>#REF!</v>
      </c>
      <c r="Q26" s="48" t="e">
        <f>+[7]Actividad!Q76</f>
        <v>#REF!</v>
      </c>
      <c r="R26" s="43" t="e">
        <f t="shared" si="3"/>
        <v>#REF!</v>
      </c>
      <c r="S26" s="49" t="s">
        <v>382</v>
      </c>
      <c r="T26" s="38" t="s">
        <v>386</v>
      </c>
    </row>
    <row r="27" spans="1:20" ht="41.25" x14ac:dyDescent="0.25">
      <c r="A27" s="38" t="s">
        <v>378</v>
      </c>
      <c r="B27" s="38" t="s">
        <v>384</v>
      </c>
      <c r="C27" s="38" t="s">
        <v>414</v>
      </c>
      <c r="D27" s="44" t="s">
        <v>385</v>
      </c>
      <c r="E27" s="57" t="s">
        <v>167</v>
      </c>
      <c r="F27" s="38"/>
      <c r="G27" s="38"/>
      <c r="H27" s="38"/>
      <c r="I27" s="38" t="s">
        <v>147</v>
      </c>
      <c r="J27" s="51">
        <v>21233450</v>
      </c>
      <c r="K27" s="52">
        <v>0</v>
      </c>
      <c r="L27" s="41">
        <f t="shared" si="0"/>
        <v>21233450</v>
      </c>
      <c r="M27" s="48" t="e">
        <f>+[7]Actividad!M77</f>
        <v>#REF!</v>
      </c>
      <c r="N27" s="43" t="e">
        <f t="shared" si="1"/>
        <v>#REF!</v>
      </c>
      <c r="O27" s="48" t="e">
        <f>+[7]Actividad!O77</f>
        <v>#REF!</v>
      </c>
      <c r="P27" s="43" t="e">
        <f t="shared" si="2"/>
        <v>#REF!</v>
      </c>
      <c r="Q27" s="48" t="e">
        <f>+[7]Actividad!Q77</f>
        <v>#REF!</v>
      </c>
      <c r="R27" s="43" t="e">
        <f t="shared" si="3"/>
        <v>#REF!</v>
      </c>
      <c r="S27" s="49" t="s">
        <v>382</v>
      </c>
      <c r="T27" s="38" t="s">
        <v>417</v>
      </c>
    </row>
    <row r="28" spans="1:20" ht="107.25" x14ac:dyDescent="0.25">
      <c r="A28" s="38" t="s">
        <v>390</v>
      </c>
      <c r="B28" s="38" t="s">
        <v>384</v>
      </c>
      <c r="C28" s="38" t="s">
        <v>414</v>
      </c>
      <c r="D28" s="44" t="s">
        <v>418</v>
      </c>
      <c r="E28" s="39" t="s">
        <v>419</v>
      </c>
      <c r="F28" s="38" t="s">
        <v>371</v>
      </c>
      <c r="G28" s="38" t="s">
        <v>371</v>
      </c>
      <c r="H28" s="38" t="s">
        <v>371</v>
      </c>
      <c r="I28" s="38" t="s">
        <v>147</v>
      </c>
      <c r="J28" s="51">
        <v>11619042.75</v>
      </c>
      <c r="K28" s="52">
        <v>116190427.5</v>
      </c>
      <c r="L28" s="41">
        <f t="shared" si="0"/>
        <v>127809470.25</v>
      </c>
      <c r="M28" s="48" t="e">
        <f>+[7]Actividad!M82</f>
        <v>#REF!</v>
      </c>
      <c r="N28" s="43" t="e">
        <f t="shared" si="1"/>
        <v>#REF!</v>
      </c>
      <c r="O28" s="48" t="e">
        <f>+[7]Actividad!O82</f>
        <v>#REF!</v>
      </c>
      <c r="P28" s="43" t="e">
        <f t="shared" si="2"/>
        <v>#REF!</v>
      </c>
      <c r="Q28" s="48" t="e">
        <f>+[7]Actividad!Q82</f>
        <v>#REF!</v>
      </c>
      <c r="R28" s="43" t="e">
        <f t="shared" si="3"/>
        <v>#REF!</v>
      </c>
      <c r="S28" s="49" t="s">
        <v>408</v>
      </c>
      <c r="T28" s="38" t="s">
        <v>420</v>
      </c>
    </row>
    <row r="29" spans="1:20" ht="107.25" x14ac:dyDescent="0.25">
      <c r="A29" s="38" t="s">
        <v>390</v>
      </c>
      <c r="B29" s="38" t="s">
        <v>384</v>
      </c>
      <c r="C29" s="38" t="s">
        <v>414</v>
      </c>
      <c r="D29" s="44" t="s">
        <v>421</v>
      </c>
      <c r="E29" s="39" t="s">
        <v>422</v>
      </c>
      <c r="F29" s="38" t="s">
        <v>371</v>
      </c>
      <c r="G29" s="38" t="s">
        <v>371</v>
      </c>
      <c r="H29" s="38" t="s">
        <v>371</v>
      </c>
      <c r="I29" s="38" t="s">
        <v>84</v>
      </c>
      <c r="J29" s="51">
        <v>16763250</v>
      </c>
      <c r="K29" s="52">
        <v>0</v>
      </c>
      <c r="L29" s="41">
        <f t="shared" si="0"/>
        <v>16763250</v>
      </c>
      <c r="M29" s="48" t="e">
        <f>+[7]Actividad!M80</f>
        <v>#REF!</v>
      </c>
      <c r="N29" s="43" t="e">
        <f t="shared" si="1"/>
        <v>#REF!</v>
      </c>
      <c r="O29" s="48" t="e">
        <f>+[7]Actividad!O80</f>
        <v>#REF!</v>
      </c>
      <c r="P29" s="43" t="e">
        <f t="shared" si="2"/>
        <v>#REF!</v>
      </c>
      <c r="Q29" s="48" t="e">
        <f>+[7]Actividad!Q80</f>
        <v>#REF!</v>
      </c>
      <c r="R29" s="43" t="e">
        <f t="shared" si="3"/>
        <v>#REF!</v>
      </c>
      <c r="S29" s="49" t="s">
        <v>408</v>
      </c>
      <c r="T29" s="38" t="s">
        <v>421</v>
      </c>
    </row>
    <row r="30" spans="1:20" ht="107.25" x14ac:dyDescent="0.25">
      <c r="A30" s="38" t="s">
        <v>390</v>
      </c>
      <c r="B30" s="38" t="s">
        <v>384</v>
      </c>
      <c r="C30" s="38" t="s">
        <v>414</v>
      </c>
      <c r="D30" s="44" t="s">
        <v>423</v>
      </c>
      <c r="E30" s="39" t="s">
        <v>424</v>
      </c>
      <c r="F30" s="38" t="s">
        <v>371</v>
      </c>
      <c r="G30" s="38" t="s">
        <v>371</v>
      </c>
      <c r="H30" s="38" t="s">
        <v>371</v>
      </c>
      <c r="I30" s="38" t="s">
        <v>84</v>
      </c>
      <c r="J30" s="51">
        <v>6705300</v>
      </c>
      <c r="K30" s="52">
        <v>0</v>
      </c>
      <c r="L30" s="41">
        <f t="shared" si="0"/>
        <v>6705300</v>
      </c>
      <c r="M30" s="48" t="e">
        <f>+[7]Actividad!M81</f>
        <v>#REF!</v>
      </c>
      <c r="N30" s="43" t="e">
        <f t="shared" si="1"/>
        <v>#REF!</v>
      </c>
      <c r="O30" s="48" t="e">
        <f>+[7]Actividad!O81</f>
        <v>#REF!</v>
      </c>
      <c r="P30" s="43" t="e">
        <f t="shared" si="2"/>
        <v>#REF!</v>
      </c>
      <c r="Q30" s="48" t="e">
        <f>+[7]Actividad!Q81</f>
        <v>#REF!</v>
      </c>
      <c r="R30" s="43" t="e">
        <f t="shared" si="3"/>
        <v>#REF!</v>
      </c>
      <c r="S30" s="49" t="s">
        <v>408</v>
      </c>
      <c r="T30" s="38" t="s">
        <v>423</v>
      </c>
    </row>
    <row r="31" spans="1:20" ht="107.25" x14ac:dyDescent="0.25">
      <c r="A31" s="38" t="s">
        <v>390</v>
      </c>
      <c r="B31" s="38" t="s">
        <v>384</v>
      </c>
      <c r="C31" s="38" t="s">
        <v>414</v>
      </c>
      <c r="D31" s="44" t="s">
        <v>423</v>
      </c>
      <c r="E31" s="39" t="s">
        <v>425</v>
      </c>
      <c r="F31" s="38" t="s">
        <v>371</v>
      </c>
      <c r="G31" s="38" t="s">
        <v>371</v>
      </c>
      <c r="H31" s="38" t="s">
        <v>371</v>
      </c>
      <c r="I31" s="38" t="s">
        <v>84</v>
      </c>
      <c r="J31" s="51">
        <v>6705300</v>
      </c>
      <c r="K31" s="52">
        <v>0</v>
      </c>
      <c r="L31" s="41">
        <f t="shared" si="0"/>
        <v>6705300</v>
      </c>
      <c r="M31" s="54">
        <v>0</v>
      </c>
      <c r="N31" s="43">
        <f t="shared" si="1"/>
        <v>0</v>
      </c>
      <c r="O31" s="54">
        <v>0</v>
      </c>
      <c r="P31" s="43">
        <f t="shared" si="2"/>
        <v>0</v>
      </c>
      <c r="Q31" s="54">
        <v>0</v>
      </c>
      <c r="R31" s="43">
        <f t="shared" si="3"/>
        <v>0</v>
      </c>
      <c r="S31" s="49" t="s">
        <v>408</v>
      </c>
      <c r="T31" s="38" t="s">
        <v>423</v>
      </c>
    </row>
    <row r="32" spans="1:20" ht="24.75" x14ac:dyDescent="0.25">
      <c r="A32" s="38" t="s">
        <v>398</v>
      </c>
      <c r="B32" s="38" t="s">
        <v>384</v>
      </c>
      <c r="C32" s="38" t="s">
        <v>414</v>
      </c>
      <c r="D32" s="44" t="s">
        <v>423</v>
      </c>
      <c r="E32" s="55" t="s">
        <v>426</v>
      </c>
      <c r="F32" s="38">
        <v>52</v>
      </c>
      <c r="G32" s="38">
        <v>32</v>
      </c>
      <c r="H32" s="38">
        <v>9</v>
      </c>
      <c r="I32" s="38" t="s">
        <v>84</v>
      </c>
      <c r="J32" s="51">
        <v>2235100</v>
      </c>
      <c r="K32" s="52">
        <v>0</v>
      </c>
      <c r="L32" s="53">
        <f t="shared" si="0"/>
        <v>2235100</v>
      </c>
      <c r="M32" s="48">
        <v>0</v>
      </c>
      <c r="N32" s="43">
        <f t="shared" si="1"/>
        <v>0</v>
      </c>
      <c r="O32" s="48">
        <v>0</v>
      </c>
      <c r="P32" s="43">
        <f t="shared" si="2"/>
        <v>0</v>
      </c>
      <c r="Q32" s="48">
        <v>0</v>
      </c>
      <c r="R32" s="43">
        <f t="shared" si="3"/>
        <v>0</v>
      </c>
      <c r="S32" s="49" t="s">
        <v>408</v>
      </c>
      <c r="T32" s="38" t="s">
        <v>423</v>
      </c>
    </row>
    <row r="33" spans="1:20" ht="24.75" x14ac:dyDescent="0.25">
      <c r="A33" s="38" t="s">
        <v>398</v>
      </c>
      <c r="B33" s="38" t="s">
        <v>384</v>
      </c>
      <c r="C33" s="38" t="s">
        <v>414</v>
      </c>
      <c r="D33" s="44" t="s">
        <v>392</v>
      </c>
      <c r="E33" s="44" t="s">
        <v>427</v>
      </c>
      <c r="F33" s="38">
        <v>43</v>
      </c>
      <c r="G33" s="38">
        <v>32</v>
      </c>
      <c r="H33" s="38">
        <v>25</v>
      </c>
      <c r="I33" s="38" t="s">
        <v>84</v>
      </c>
      <c r="J33" s="51">
        <v>94768240</v>
      </c>
      <c r="K33" s="52">
        <v>0</v>
      </c>
      <c r="L33" s="53">
        <f t="shared" si="0"/>
        <v>94768240</v>
      </c>
      <c r="M33" s="48" t="e">
        <f>+[7]Actividad!M94</f>
        <v>#REF!</v>
      </c>
      <c r="N33" s="43" t="e">
        <f t="shared" si="1"/>
        <v>#REF!</v>
      </c>
      <c r="O33" s="48" t="e">
        <f>+[7]Actividad!O94</f>
        <v>#REF!</v>
      </c>
      <c r="P33" s="43" t="e">
        <f t="shared" si="2"/>
        <v>#REF!</v>
      </c>
      <c r="Q33" s="48" t="e">
        <f>+[7]Actividad!Q94</f>
        <v>#REF!</v>
      </c>
      <c r="R33" s="43" t="e">
        <f t="shared" si="3"/>
        <v>#REF!</v>
      </c>
      <c r="S33" s="49" t="s">
        <v>372</v>
      </c>
      <c r="T33" s="38" t="s">
        <v>428</v>
      </c>
    </row>
    <row r="34" spans="1:20" ht="24.75" x14ac:dyDescent="0.25">
      <c r="A34" s="38" t="s">
        <v>398</v>
      </c>
      <c r="B34" s="38" t="s">
        <v>384</v>
      </c>
      <c r="C34" s="38" t="s">
        <v>414</v>
      </c>
      <c r="D34" s="44" t="s">
        <v>392</v>
      </c>
      <c r="E34" s="44" t="s">
        <v>186</v>
      </c>
      <c r="F34" s="38">
        <v>49</v>
      </c>
      <c r="G34" s="38">
        <v>37</v>
      </c>
      <c r="H34" s="38">
        <v>23</v>
      </c>
      <c r="I34" s="38" t="s">
        <v>147</v>
      </c>
      <c r="J34" s="51">
        <v>68394060</v>
      </c>
      <c r="K34" s="52">
        <v>0</v>
      </c>
      <c r="L34" s="53">
        <f t="shared" si="0"/>
        <v>68394060</v>
      </c>
      <c r="M34" s="48" t="e">
        <f>+[7]Actividad!M91</f>
        <v>#REF!</v>
      </c>
      <c r="N34" s="43" t="e">
        <f t="shared" si="1"/>
        <v>#REF!</v>
      </c>
      <c r="O34" s="48" t="e">
        <f>+[7]Actividad!O91</f>
        <v>#REF!</v>
      </c>
      <c r="P34" s="43" t="e">
        <f t="shared" si="2"/>
        <v>#REF!</v>
      </c>
      <c r="Q34" s="48" t="e">
        <f>+[7]Actividad!Q91</f>
        <v>#REF!</v>
      </c>
      <c r="R34" s="43" t="e">
        <f t="shared" si="3"/>
        <v>#REF!</v>
      </c>
      <c r="S34" s="49" t="s">
        <v>372</v>
      </c>
      <c r="T34" s="47" t="s">
        <v>429</v>
      </c>
    </row>
    <row r="35" spans="1:20" ht="41.25" x14ac:dyDescent="0.25">
      <c r="A35" s="38" t="s">
        <v>398</v>
      </c>
      <c r="B35" s="38" t="s">
        <v>384</v>
      </c>
      <c r="C35" s="38" t="s">
        <v>414</v>
      </c>
      <c r="D35" s="44" t="s">
        <v>392</v>
      </c>
      <c r="E35" s="44" t="s">
        <v>144</v>
      </c>
      <c r="F35" s="38">
        <v>3</v>
      </c>
      <c r="G35" s="38">
        <v>1</v>
      </c>
      <c r="H35" s="38">
        <v>2</v>
      </c>
      <c r="I35" s="38" t="s">
        <v>147</v>
      </c>
      <c r="J35" s="51">
        <v>13969375</v>
      </c>
      <c r="K35" s="52">
        <v>0</v>
      </c>
      <c r="L35" s="53">
        <f t="shared" si="0"/>
        <v>13969375</v>
      </c>
      <c r="M35" s="48" t="e">
        <f>+[7]Actividad!M92</f>
        <v>#REF!</v>
      </c>
      <c r="N35" s="43" t="e">
        <f t="shared" si="1"/>
        <v>#REF!</v>
      </c>
      <c r="O35" s="48" t="e">
        <f>+[7]Actividad!O92</f>
        <v>#REF!</v>
      </c>
      <c r="P35" s="43" t="e">
        <f t="shared" si="2"/>
        <v>#REF!</v>
      </c>
      <c r="Q35" s="48" t="e">
        <f>+[7]Actividad!Q92</f>
        <v>#REF!</v>
      </c>
      <c r="R35" s="43" t="e">
        <f t="shared" si="3"/>
        <v>#REF!</v>
      </c>
      <c r="S35" s="49" t="s">
        <v>372</v>
      </c>
      <c r="T35" s="38" t="s">
        <v>430</v>
      </c>
    </row>
    <row r="36" spans="1:20" ht="33" x14ac:dyDescent="0.25">
      <c r="A36" s="38" t="s">
        <v>398</v>
      </c>
      <c r="B36" s="38" t="s">
        <v>384</v>
      </c>
      <c r="C36" s="38" t="s">
        <v>414</v>
      </c>
      <c r="D36" s="44" t="s">
        <v>392</v>
      </c>
      <c r="E36" s="38" t="s">
        <v>180</v>
      </c>
      <c r="F36" s="38">
        <v>20</v>
      </c>
      <c r="G36" s="38">
        <v>20</v>
      </c>
      <c r="H36" s="38">
        <v>12</v>
      </c>
      <c r="I36" s="38" t="s">
        <v>147</v>
      </c>
      <c r="J36" s="51">
        <v>16092720</v>
      </c>
      <c r="K36" s="52">
        <v>0</v>
      </c>
      <c r="L36" s="53">
        <f t="shared" si="0"/>
        <v>16092720</v>
      </c>
      <c r="M36" s="48" t="e">
        <f>+[7]Actividad!M88</f>
        <v>#REF!</v>
      </c>
      <c r="N36" s="43" t="e">
        <f t="shared" si="1"/>
        <v>#REF!</v>
      </c>
      <c r="O36" s="48" t="e">
        <f>+[7]Actividad!O88</f>
        <v>#REF!</v>
      </c>
      <c r="P36" s="43" t="e">
        <f t="shared" si="2"/>
        <v>#REF!</v>
      </c>
      <c r="Q36" s="48" t="e">
        <f>+[7]Actividad!Q88</f>
        <v>#REF!</v>
      </c>
      <c r="R36" s="43" t="e">
        <f t="shared" si="3"/>
        <v>#REF!</v>
      </c>
      <c r="S36" s="49" t="s">
        <v>372</v>
      </c>
      <c r="T36" s="38" t="s">
        <v>431</v>
      </c>
    </row>
    <row r="37" spans="1:20" ht="24.75" x14ac:dyDescent="0.25">
      <c r="A37" s="38" t="s">
        <v>398</v>
      </c>
      <c r="B37" s="38" t="s">
        <v>384</v>
      </c>
      <c r="C37" s="38" t="s">
        <v>414</v>
      </c>
      <c r="D37" s="44" t="s">
        <v>369</v>
      </c>
      <c r="E37" s="38" t="s">
        <v>432</v>
      </c>
      <c r="F37" s="38">
        <v>21</v>
      </c>
      <c r="G37" s="38">
        <v>11</v>
      </c>
      <c r="H37" s="38">
        <v>12</v>
      </c>
      <c r="I37" s="38" t="s">
        <v>147</v>
      </c>
      <c r="J37" s="51">
        <v>96984800</v>
      </c>
      <c r="K37" s="52">
        <v>0</v>
      </c>
      <c r="L37" s="53">
        <f t="shared" si="0"/>
        <v>96984800</v>
      </c>
      <c r="M37" s="48" t="e">
        <f>+[7]Actividad!M84</f>
        <v>#REF!</v>
      </c>
      <c r="N37" s="43" t="e">
        <f t="shared" si="1"/>
        <v>#REF!</v>
      </c>
      <c r="O37" s="48" t="e">
        <f>+[7]Actividad!O84</f>
        <v>#REF!</v>
      </c>
      <c r="P37" s="43" t="e">
        <f t="shared" si="2"/>
        <v>#REF!</v>
      </c>
      <c r="Q37" s="48" t="e">
        <f>+[7]Actividad!Q84</f>
        <v>#REF!</v>
      </c>
      <c r="R37" s="43" t="e">
        <f t="shared" si="3"/>
        <v>#REF!</v>
      </c>
      <c r="S37" s="49" t="s">
        <v>372</v>
      </c>
      <c r="T37" s="38" t="s">
        <v>433</v>
      </c>
    </row>
    <row r="38" spans="1:20" ht="33" x14ac:dyDescent="0.25">
      <c r="A38" s="38" t="s">
        <v>398</v>
      </c>
      <c r="B38" s="38" t="s">
        <v>384</v>
      </c>
      <c r="C38" s="38" t="s">
        <v>414</v>
      </c>
      <c r="D38" s="44" t="s">
        <v>369</v>
      </c>
      <c r="E38" s="38" t="s">
        <v>434</v>
      </c>
      <c r="F38" s="38">
        <v>1</v>
      </c>
      <c r="G38" s="38">
        <v>1</v>
      </c>
      <c r="H38" s="38">
        <v>0</v>
      </c>
      <c r="I38" s="38" t="s">
        <v>84</v>
      </c>
      <c r="J38" s="51">
        <v>36157120</v>
      </c>
      <c r="K38" s="52">
        <v>0</v>
      </c>
      <c r="L38" s="53">
        <f t="shared" si="0"/>
        <v>36157120</v>
      </c>
      <c r="M38" s="48" t="e">
        <f>+[7]Actividad!M95</f>
        <v>#REF!</v>
      </c>
      <c r="N38" s="43" t="e">
        <f t="shared" si="1"/>
        <v>#REF!</v>
      </c>
      <c r="O38" s="48" t="e">
        <f>+[7]Actividad!O95</f>
        <v>#REF!</v>
      </c>
      <c r="P38" s="43" t="e">
        <f t="shared" si="2"/>
        <v>#REF!</v>
      </c>
      <c r="Q38" s="48" t="e">
        <f>+[7]Actividad!Q95</f>
        <v>#REF!</v>
      </c>
      <c r="R38" s="43" t="e">
        <f t="shared" si="3"/>
        <v>#REF!</v>
      </c>
      <c r="S38" s="49" t="s">
        <v>372</v>
      </c>
      <c r="T38" s="38" t="s">
        <v>435</v>
      </c>
    </row>
    <row r="39" spans="1:20" ht="66" x14ac:dyDescent="0.25">
      <c r="A39" s="38" t="s">
        <v>367</v>
      </c>
      <c r="B39" s="38" t="s">
        <v>368</v>
      </c>
      <c r="C39" s="38" t="s">
        <v>414</v>
      </c>
      <c r="D39" s="44" t="s">
        <v>369</v>
      </c>
      <c r="E39" s="38" t="s">
        <v>436</v>
      </c>
      <c r="F39" s="38">
        <v>9</v>
      </c>
      <c r="G39" s="38">
        <v>9</v>
      </c>
      <c r="H39" s="38">
        <v>7</v>
      </c>
      <c r="I39" s="38" t="s">
        <v>147</v>
      </c>
      <c r="J39" s="51">
        <v>88250400</v>
      </c>
      <c r="K39" s="52">
        <v>0</v>
      </c>
      <c r="L39" s="53">
        <f t="shared" si="0"/>
        <v>88250400</v>
      </c>
      <c r="M39" s="48" t="e">
        <f>+[7]Actividad!M87</f>
        <v>#REF!</v>
      </c>
      <c r="N39" s="43" t="e">
        <f t="shared" si="1"/>
        <v>#REF!</v>
      </c>
      <c r="O39" s="48" t="e">
        <f>+[7]Actividad!O87</f>
        <v>#REF!</v>
      </c>
      <c r="P39" s="43" t="e">
        <f t="shared" si="2"/>
        <v>#REF!</v>
      </c>
      <c r="Q39" s="48" t="e">
        <f>+[7]Actividad!Q87</f>
        <v>#REF!</v>
      </c>
      <c r="R39" s="43" t="e">
        <f t="shared" si="3"/>
        <v>#REF!</v>
      </c>
      <c r="S39" s="49" t="s">
        <v>372</v>
      </c>
      <c r="T39" s="38" t="s">
        <v>436</v>
      </c>
    </row>
    <row r="40" spans="1:20" ht="66" x14ac:dyDescent="0.25">
      <c r="A40" s="38" t="s">
        <v>367</v>
      </c>
      <c r="B40" s="38" t="s">
        <v>368</v>
      </c>
      <c r="C40" s="38" t="s">
        <v>414</v>
      </c>
      <c r="D40" s="44" t="s">
        <v>392</v>
      </c>
      <c r="E40" s="38" t="s">
        <v>437</v>
      </c>
      <c r="F40" s="38">
        <v>13</v>
      </c>
      <c r="G40" s="38">
        <v>13</v>
      </c>
      <c r="H40" s="38">
        <v>5</v>
      </c>
      <c r="I40" s="38" t="s">
        <v>147</v>
      </c>
      <c r="J40" s="51">
        <v>16763250</v>
      </c>
      <c r="K40" s="52">
        <v>0</v>
      </c>
      <c r="L40" s="53">
        <f t="shared" si="0"/>
        <v>16763250</v>
      </c>
      <c r="M40" s="48" t="e">
        <f>+[7]Actividad!M89</f>
        <v>#REF!</v>
      </c>
      <c r="N40" s="43" t="e">
        <f t="shared" si="1"/>
        <v>#REF!</v>
      </c>
      <c r="O40" s="48" t="e">
        <f>+[7]Actividad!O89</f>
        <v>#REF!</v>
      </c>
      <c r="P40" s="43" t="e">
        <f t="shared" si="2"/>
        <v>#REF!</v>
      </c>
      <c r="Q40" s="48" t="e">
        <f>+[7]Actividad!Q89</f>
        <v>#REF!</v>
      </c>
      <c r="R40" s="43" t="e">
        <f t="shared" si="3"/>
        <v>#REF!</v>
      </c>
      <c r="S40" s="49" t="s">
        <v>372</v>
      </c>
      <c r="T40" s="38" t="s">
        <v>438</v>
      </c>
    </row>
    <row r="41" spans="1:20" ht="66" x14ac:dyDescent="0.25">
      <c r="A41" s="38" t="s">
        <v>367</v>
      </c>
      <c r="B41" s="38" t="s">
        <v>368</v>
      </c>
      <c r="C41" s="38" t="s">
        <v>414</v>
      </c>
      <c r="D41" s="44" t="s">
        <v>392</v>
      </c>
      <c r="E41" s="38" t="s">
        <v>439</v>
      </c>
      <c r="F41" s="38" t="s">
        <v>147</v>
      </c>
      <c r="G41" s="38"/>
      <c r="H41" s="38"/>
      <c r="I41" s="38" t="s">
        <v>147</v>
      </c>
      <c r="J41" s="51">
        <v>1117550</v>
      </c>
      <c r="K41" s="52">
        <v>0</v>
      </c>
      <c r="L41" s="53">
        <f t="shared" si="0"/>
        <v>1117550</v>
      </c>
      <c r="M41" s="48" t="e">
        <f>+[7]Actividad!M90</f>
        <v>#REF!</v>
      </c>
      <c r="N41" s="43" t="e">
        <f t="shared" si="1"/>
        <v>#REF!</v>
      </c>
      <c r="O41" s="48" t="e">
        <f>+[7]Actividad!O90</f>
        <v>#REF!</v>
      </c>
      <c r="P41" s="43" t="e">
        <f t="shared" si="2"/>
        <v>#REF!</v>
      </c>
      <c r="Q41" s="48" t="e">
        <f>+[7]Actividad!Q90</f>
        <v>#REF!</v>
      </c>
      <c r="R41" s="43" t="e">
        <f t="shared" si="3"/>
        <v>#REF!</v>
      </c>
      <c r="S41" s="49" t="s">
        <v>372</v>
      </c>
      <c r="T41" s="38" t="s">
        <v>440</v>
      </c>
    </row>
    <row r="42" spans="1:20" ht="66" x14ac:dyDescent="0.25">
      <c r="A42" s="38" t="s">
        <v>367</v>
      </c>
      <c r="B42" s="38" t="s">
        <v>368</v>
      </c>
      <c r="C42" s="38" t="s">
        <v>414</v>
      </c>
      <c r="D42" s="44" t="s">
        <v>392</v>
      </c>
      <c r="E42" s="38" t="s">
        <v>441</v>
      </c>
      <c r="F42" s="38"/>
      <c r="G42" s="38"/>
      <c r="H42" s="38"/>
      <c r="I42" s="38" t="s">
        <v>147</v>
      </c>
      <c r="J42" s="51">
        <v>23468550</v>
      </c>
      <c r="K42" s="52">
        <v>0</v>
      </c>
      <c r="L42" s="53">
        <f t="shared" si="0"/>
        <v>23468550</v>
      </c>
      <c r="M42" s="48" t="e">
        <f>+[7]Actividad!M86</f>
        <v>#REF!</v>
      </c>
      <c r="N42" s="43" t="e">
        <f t="shared" si="1"/>
        <v>#REF!</v>
      </c>
      <c r="O42" s="48" t="e">
        <f>+[7]Actividad!O86</f>
        <v>#REF!</v>
      </c>
      <c r="P42" s="43" t="e">
        <f t="shared" si="2"/>
        <v>#REF!</v>
      </c>
      <c r="Q42" s="48" t="e">
        <f>+[7]Actividad!Q86</f>
        <v>#REF!</v>
      </c>
      <c r="R42" s="43" t="e">
        <f t="shared" si="3"/>
        <v>#REF!</v>
      </c>
      <c r="S42" s="49" t="s">
        <v>372</v>
      </c>
      <c r="T42" s="38" t="s">
        <v>442</v>
      </c>
    </row>
    <row r="43" spans="1:20" ht="66" x14ac:dyDescent="0.25">
      <c r="A43" s="38" t="s">
        <v>367</v>
      </c>
      <c r="B43" s="38" t="s">
        <v>368</v>
      </c>
      <c r="C43" s="38" t="s">
        <v>414</v>
      </c>
      <c r="D43" s="44" t="s">
        <v>392</v>
      </c>
      <c r="E43" s="38" t="s">
        <v>443</v>
      </c>
      <c r="F43" s="38">
        <v>1</v>
      </c>
      <c r="G43" s="38">
        <v>1</v>
      </c>
      <c r="H43" s="38">
        <v>0</v>
      </c>
      <c r="I43" s="38" t="s">
        <v>147</v>
      </c>
      <c r="J43" s="51">
        <v>24586100</v>
      </c>
      <c r="K43" s="52">
        <v>0</v>
      </c>
      <c r="L43" s="53">
        <f t="shared" si="0"/>
        <v>24586100</v>
      </c>
      <c r="M43" s="48" t="e">
        <f>+[7]Actividad!M85</f>
        <v>#REF!</v>
      </c>
      <c r="N43" s="43" t="e">
        <f t="shared" si="1"/>
        <v>#REF!</v>
      </c>
      <c r="O43" s="48" t="e">
        <f>+[7]Actividad!O85</f>
        <v>#REF!</v>
      </c>
      <c r="P43" s="43" t="e">
        <f t="shared" si="2"/>
        <v>#REF!</v>
      </c>
      <c r="Q43" s="48" t="e">
        <f>+[7]Actividad!Q85</f>
        <v>#REF!</v>
      </c>
      <c r="R43" s="43" t="e">
        <f t="shared" si="3"/>
        <v>#REF!</v>
      </c>
      <c r="S43" s="49" t="s">
        <v>372</v>
      </c>
      <c r="T43" s="38" t="s">
        <v>444</v>
      </c>
    </row>
    <row r="44" spans="1:20" ht="41.25" x14ac:dyDescent="0.25">
      <c r="A44" s="38" t="s">
        <v>378</v>
      </c>
      <c r="B44" s="38" t="s">
        <v>384</v>
      </c>
      <c r="C44" s="38" t="s">
        <v>445</v>
      </c>
      <c r="D44" s="44" t="s">
        <v>385</v>
      </c>
      <c r="E44" s="39" t="s">
        <v>169</v>
      </c>
      <c r="F44" s="38" t="s">
        <v>371</v>
      </c>
      <c r="G44" s="38" t="s">
        <v>371</v>
      </c>
      <c r="H44" s="38" t="s">
        <v>371</v>
      </c>
      <c r="I44" s="38" t="s">
        <v>147</v>
      </c>
      <c r="J44" s="51">
        <v>2905630</v>
      </c>
      <c r="K44" s="52">
        <v>0</v>
      </c>
      <c r="L44" s="41">
        <f t="shared" ref="L44:L56" si="4">+K44+J44</f>
        <v>2905630</v>
      </c>
      <c r="M44" s="48" t="e">
        <f>+[7]Actividad!M54</f>
        <v>#REF!</v>
      </c>
      <c r="N44" s="43" t="e">
        <f t="shared" si="1"/>
        <v>#REF!</v>
      </c>
      <c r="O44" s="48" t="e">
        <f>+[7]Actividad!O54</f>
        <v>#REF!</v>
      </c>
      <c r="P44" s="43" t="e">
        <f t="shared" si="2"/>
        <v>#REF!</v>
      </c>
      <c r="Q44" s="48" t="e">
        <f>+[7]Actividad!Q54</f>
        <v>#REF!</v>
      </c>
      <c r="R44" s="43" t="e">
        <f t="shared" si="3"/>
        <v>#REF!</v>
      </c>
      <c r="S44" s="49" t="s">
        <v>382</v>
      </c>
      <c r="T44" s="38" t="s">
        <v>411</v>
      </c>
    </row>
    <row r="45" spans="1:20" ht="41.25" x14ac:dyDescent="0.25">
      <c r="A45" s="38" t="s">
        <v>378</v>
      </c>
      <c r="B45" s="38" t="s">
        <v>384</v>
      </c>
      <c r="C45" s="38" t="s">
        <v>445</v>
      </c>
      <c r="D45" s="44" t="s">
        <v>385</v>
      </c>
      <c r="E45" s="39" t="s">
        <v>412</v>
      </c>
      <c r="F45" s="38" t="s">
        <v>371</v>
      </c>
      <c r="G45" s="38" t="s">
        <v>371</v>
      </c>
      <c r="H45" s="38" t="s">
        <v>371</v>
      </c>
      <c r="I45" s="38" t="s">
        <v>147</v>
      </c>
      <c r="J45" s="51">
        <v>16092720</v>
      </c>
      <c r="K45" s="52">
        <v>0</v>
      </c>
      <c r="L45" s="41">
        <f t="shared" si="4"/>
        <v>16092720</v>
      </c>
      <c r="M45" s="48" t="e">
        <f>+[7]Actividad!M55</f>
        <v>#REF!</v>
      </c>
      <c r="N45" s="43" t="e">
        <f t="shared" si="1"/>
        <v>#REF!</v>
      </c>
      <c r="O45" s="48" t="e">
        <f>+[7]Actividad!O55</f>
        <v>#REF!</v>
      </c>
      <c r="P45" s="43" t="e">
        <f t="shared" si="2"/>
        <v>#REF!</v>
      </c>
      <c r="Q45" s="48" t="e">
        <f>+[7]Actividad!Q55</f>
        <v>#REF!</v>
      </c>
      <c r="R45" s="43" t="e">
        <f t="shared" si="3"/>
        <v>#REF!</v>
      </c>
      <c r="S45" s="49" t="s">
        <v>382</v>
      </c>
      <c r="T45" s="38" t="s">
        <v>413</v>
      </c>
    </row>
    <row r="46" spans="1:20" ht="41.25" x14ac:dyDescent="0.25">
      <c r="A46" s="38" t="s">
        <v>378</v>
      </c>
      <c r="B46" s="38" t="s">
        <v>384</v>
      </c>
      <c r="C46" s="38" t="s">
        <v>445</v>
      </c>
      <c r="D46" s="44" t="s">
        <v>392</v>
      </c>
      <c r="E46" s="39" t="s">
        <v>446</v>
      </c>
      <c r="F46" s="38" t="s">
        <v>371</v>
      </c>
      <c r="G46" s="38" t="s">
        <v>371</v>
      </c>
      <c r="H46" s="38" t="s">
        <v>371</v>
      </c>
      <c r="I46" s="38" t="s">
        <v>147</v>
      </c>
      <c r="J46" s="51">
        <v>2682120</v>
      </c>
      <c r="K46" s="52">
        <v>0</v>
      </c>
      <c r="L46" s="41">
        <f t="shared" si="4"/>
        <v>2682120</v>
      </c>
      <c r="M46" s="48" t="e">
        <f>+[7]Actividad!M62</f>
        <v>#REF!</v>
      </c>
      <c r="N46" s="43" t="e">
        <f t="shared" ref="N46:N87" si="5">+M46/L46</f>
        <v>#REF!</v>
      </c>
      <c r="O46" s="48" t="e">
        <f>+[7]Actividad!O62</f>
        <v>#REF!</v>
      </c>
      <c r="P46" s="43" t="e">
        <f t="shared" ref="P46:P91" si="6">+O46/L46</f>
        <v>#REF!</v>
      </c>
      <c r="Q46" s="48" t="e">
        <f>+[7]Actividad!Q62</f>
        <v>#REF!</v>
      </c>
      <c r="R46" s="43" t="e">
        <f t="shared" ref="R46:R87" si="7">+Q46/L46</f>
        <v>#REF!</v>
      </c>
      <c r="S46" s="47" t="s">
        <v>447</v>
      </c>
      <c r="T46" s="38" t="s">
        <v>448</v>
      </c>
    </row>
    <row r="47" spans="1:20" ht="107.25" x14ac:dyDescent="0.25">
      <c r="A47" s="38" t="s">
        <v>390</v>
      </c>
      <c r="B47" s="38" t="s">
        <v>384</v>
      </c>
      <c r="C47" s="38" t="s">
        <v>445</v>
      </c>
      <c r="D47" s="44" t="s">
        <v>392</v>
      </c>
      <c r="E47" s="39" t="s">
        <v>449</v>
      </c>
      <c r="F47" s="38" t="s">
        <v>371</v>
      </c>
      <c r="G47" s="38" t="s">
        <v>371</v>
      </c>
      <c r="H47" s="38" t="s">
        <v>371</v>
      </c>
      <c r="I47" s="38" t="s">
        <v>147</v>
      </c>
      <c r="J47" s="58">
        <v>3352650</v>
      </c>
      <c r="K47" s="58">
        <v>0</v>
      </c>
      <c r="L47" s="41">
        <f t="shared" si="4"/>
        <v>3352650</v>
      </c>
      <c r="M47" s="48" t="e">
        <f>+[7]Actividad!M61</f>
        <v>#REF!</v>
      </c>
      <c r="N47" s="43" t="e">
        <f t="shared" si="5"/>
        <v>#REF!</v>
      </c>
      <c r="O47" s="48" t="e">
        <f>+[7]Actividad!O61</f>
        <v>#REF!</v>
      </c>
      <c r="P47" s="43" t="e">
        <f t="shared" si="6"/>
        <v>#REF!</v>
      </c>
      <c r="Q47" s="48" t="e">
        <f>+[7]Actividad!Q61</f>
        <v>#REF!</v>
      </c>
      <c r="R47" s="43" t="e">
        <f t="shared" si="7"/>
        <v>#REF!</v>
      </c>
      <c r="S47" s="47" t="s">
        <v>447</v>
      </c>
      <c r="T47" s="38" t="s">
        <v>450</v>
      </c>
    </row>
    <row r="48" spans="1:20" ht="57.75" x14ac:dyDescent="0.25">
      <c r="A48" s="38" t="s">
        <v>398</v>
      </c>
      <c r="B48" s="38" t="s">
        <v>384</v>
      </c>
      <c r="C48" s="38" t="s">
        <v>445</v>
      </c>
      <c r="D48" s="44" t="s">
        <v>392</v>
      </c>
      <c r="E48" s="39" t="s">
        <v>451</v>
      </c>
      <c r="F48" s="38" t="s">
        <v>371</v>
      </c>
      <c r="G48" s="38" t="s">
        <v>371</v>
      </c>
      <c r="H48" s="38" t="s">
        <v>371</v>
      </c>
      <c r="I48" s="38" t="s">
        <v>147</v>
      </c>
      <c r="J48" s="40">
        <v>1341060</v>
      </c>
      <c r="K48" s="40">
        <v>0</v>
      </c>
      <c r="L48" s="41">
        <f t="shared" si="4"/>
        <v>1341060</v>
      </c>
      <c r="M48" s="48" t="e">
        <f>+[7]Actividad!M60</f>
        <v>#REF!</v>
      </c>
      <c r="N48" s="43" t="e">
        <f t="shared" si="5"/>
        <v>#REF!</v>
      </c>
      <c r="O48" s="48" t="e">
        <f>+[7]Actividad!O60</f>
        <v>#REF!</v>
      </c>
      <c r="P48" s="43" t="e">
        <f t="shared" si="6"/>
        <v>#REF!</v>
      </c>
      <c r="Q48" s="48" t="e">
        <f>+[7]Actividad!Q60</f>
        <v>#REF!</v>
      </c>
      <c r="R48" s="43" t="e">
        <f t="shared" si="7"/>
        <v>#REF!</v>
      </c>
      <c r="S48" s="47" t="s">
        <v>447</v>
      </c>
      <c r="T48" s="38" t="s">
        <v>452</v>
      </c>
    </row>
    <row r="49" spans="1:20" ht="41.25" x14ac:dyDescent="0.25">
      <c r="A49" s="38" t="s">
        <v>378</v>
      </c>
      <c r="B49" s="38" t="s">
        <v>384</v>
      </c>
      <c r="C49" s="38" t="s">
        <v>445</v>
      </c>
      <c r="D49" s="44" t="s">
        <v>392</v>
      </c>
      <c r="E49" s="44" t="s">
        <v>453</v>
      </c>
      <c r="F49" s="38">
        <v>44</v>
      </c>
      <c r="G49" s="38">
        <v>23</v>
      </c>
      <c r="H49" s="38">
        <v>31</v>
      </c>
      <c r="I49" s="38" t="s">
        <v>147</v>
      </c>
      <c r="J49" s="40">
        <v>1341060</v>
      </c>
      <c r="K49" s="40">
        <v>0</v>
      </c>
      <c r="L49" s="41">
        <f t="shared" si="4"/>
        <v>1341060</v>
      </c>
      <c r="M49" s="48" t="e">
        <f>+[7]Actividad!M63</f>
        <v>#REF!</v>
      </c>
      <c r="N49" s="43" t="e">
        <f t="shared" si="5"/>
        <v>#REF!</v>
      </c>
      <c r="O49" s="48" t="e">
        <f>+[7]Actividad!O63</f>
        <v>#REF!</v>
      </c>
      <c r="P49" s="43" t="e">
        <f t="shared" si="6"/>
        <v>#REF!</v>
      </c>
      <c r="Q49" s="48" t="e">
        <f>+[7]Actividad!Q63</f>
        <v>#REF!</v>
      </c>
      <c r="R49" s="43" t="e">
        <f t="shared" si="7"/>
        <v>#REF!</v>
      </c>
      <c r="S49" s="47" t="s">
        <v>447</v>
      </c>
      <c r="T49" s="38" t="s">
        <v>454</v>
      </c>
    </row>
    <row r="50" spans="1:20" ht="41.25" x14ac:dyDescent="0.25">
      <c r="A50" s="38" t="s">
        <v>378</v>
      </c>
      <c r="B50" s="38" t="s">
        <v>384</v>
      </c>
      <c r="C50" s="38" t="s">
        <v>445</v>
      </c>
      <c r="D50" s="44" t="s">
        <v>392</v>
      </c>
      <c r="E50" s="38" t="s">
        <v>455</v>
      </c>
      <c r="F50" s="38">
        <v>79</v>
      </c>
      <c r="G50" s="38">
        <v>23</v>
      </c>
      <c r="H50" s="38">
        <v>55</v>
      </c>
      <c r="I50" s="38" t="s">
        <v>147</v>
      </c>
      <c r="J50" s="40">
        <v>21121695</v>
      </c>
      <c r="K50" s="40">
        <v>0</v>
      </c>
      <c r="L50" s="41">
        <f t="shared" si="4"/>
        <v>21121695</v>
      </c>
      <c r="M50" s="48" t="e">
        <f>+[7]Actividad!M59</f>
        <v>#REF!</v>
      </c>
      <c r="N50" s="43" t="e">
        <f t="shared" si="5"/>
        <v>#REF!</v>
      </c>
      <c r="O50" s="48" t="e">
        <f>+[7]Actividad!O59</f>
        <v>#REF!</v>
      </c>
      <c r="P50" s="43" t="e">
        <f t="shared" si="6"/>
        <v>#REF!</v>
      </c>
      <c r="Q50" s="48" t="e">
        <f>+[7]Actividad!Q59</f>
        <v>#REF!</v>
      </c>
      <c r="R50" s="43" t="e">
        <f t="shared" si="7"/>
        <v>#REF!</v>
      </c>
      <c r="S50" s="47" t="s">
        <v>447</v>
      </c>
      <c r="T50" s="38" t="s">
        <v>456</v>
      </c>
    </row>
    <row r="51" spans="1:20" ht="107.25" x14ac:dyDescent="0.25">
      <c r="A51" s="38" t="s">
        <v>390</v>
      </c>
      <c r="B51" s="38" t="s">
        <v>384</v>
      </c>
      <c r="C51" s="38" t="s">
        <v>445</v>
      </c>
      <c r="D51" s="44" t="s">
        <v>392</v>
      </c>
      <c r="E51" s="39" t="s">
        <v>457</v>
      </c>
      <c r="F51" s="38">
        <v>0</v>
      </c>
      <c r="G51" s="38">
        <v>0</v>
      </c>
      <c r="H51" s="38">
        <v>0</v>
      </c>
      <c r="I51" s="38" t="s">
        <v>147</v>
      </c>
      <c r="J51" s="40">
        <v>12069540</v>
      </c>
      <c r="K51" s="40">
        <v>0</v>
      </c>
      <c r="L51" s="41">
        <f t="shared" si="4"/>
        <v>12069540</v>
      </c>
      <c r="M51" s="48" t="e">
        <f>+[7]Actividad!M57+[7]Actividad!M58</f>
        <v>#REF!</v>
      </c>
      <c r="N51" s="43" t="e">
        <f t="shared" si="5"/>
        <v>#REF!</v>
      </c>
      <c r="O51" s="48" t="e">
        <f>+[7]Actividad!O57+[7]Actividad!O58</f>
        <v>#REF!</v>
      </c>
      <c r="P51" s="43" t="e">
        <f t="shared" si="6"/>
        <v>#REF!</v>
      </c>
      <c r="Q51" s="48" t="e">
        <f>+[7]Actividad!Q57+[7]Actividad!Q58</f>
        <v>#REF!</v>
      </c>
      <c r="R51" s="43" t="e">
        <f t="shared" si="7"/>
        <v>#REF!</v>
      </c>
      <c r="S51" s="47" t="s">
        <v>447</v>
      </c>
      <c r="T51" s="38" t="s">
        <v>458</v>
      </c>
    </row>
    <row r="52" spans="1:20" ht="41.25" x14ac:dyDescent="0.25">
      <c r="A52" s="38" t="s">
        <v>398</v>
      </c>
      <c r="B52" s="38" t="s">
        <v>384</v>
      </c>
      <c r="C52" s="38" t="s">
        <v>445</v>
      </c>
      <c r="D52" s="44" t="s">
        <v>392</v>
      </c>
      <c r="E52" s="38" t="s">
        <v>459</v>
      </c>
      <c r="F52" s="38">
        <v>15</v>
      </c>
      <c r="G52" s="38">
        <v>5</v>
      </c>
      <c r="H52" s="38">
        <v>7</v>
      </c>
      <c r="I52" s="38" t="s">
        <v>147</v>
      </c>
      <c r="J52" s="52">
        <v>9959179.5</v>
      </c>
      <c r="K52" s="46">
        <v>87419464.5</v>
      </c>
      <c r="L52" s="41">
        <f t="shared" si="4"/>
        <v>97378644</v>
      </c>
      <c r="M52" s="48" t="e">
        <f>+[7]Actividad!M65</f>
        <v>#REF!</v>
      </c>
      <c r="N52" s="43" t="e">
        <f t="shared" si="5"/>
        <v>#REF!</v>
      </c>
      <c r="O52" s="48" t="e">
        <f>+[7]Actividad!O65</f>
        <v>#REF!</v>
      </c>
      <c r="P52" s="43" t="e">
        <f t="shared" si="6"/>
        <v>#REF!</v>
      </c>
      <c r="Q52" s="48" t="e">
        <f>+[7]Actividad!Q65</f>
        <v>#REF!</v>
      </c>
      <c r="R52" s="43" t="e">
        <f t="shared" si="7"/>
        <v>#REF!</v>
      </c>
      <c r="S52" s="49" t="s">
        <v>408</v>
      </c>
      <c r="T52" s="49" t="s">
        <v>460</v>
      </c>
    </row>
    <row r="53" spans="1:20" ht="24.75" x14ac:dyDescent="0.25">
      <c r="A53" s="38" t="s">
        <v>398</v>
      </c>
      <c r="B53" s="38" t="s">
        <v>384</v>
      </c>
      <c r="C53" s="44" t="s">
        <v>445</v>
      </c>
      <c r="D53" s="44" t="s">
        <v>392</v>
      </c>
      <c r="E53" s="44" t="s">
        <v>461</v>
      </c>
      <c r="F53" s="38">
        <v>3</v>
      </c>
      <c r="G53" s="38">
        <v>2</v>
      </c>
      <c r="H53" s="38">
        <v>2</v>
      </c>
      <c r="I53" s="38" t="s">
        <v>147</v>
      </c>
      <c r="J53" s="41">
        <v>1676325</v>
      </c>
      <c r="K53" s="46">
        <v>0</v>
      </c>
      <c r="L53" s="41">
        <f t="shared" si="4"/>
        <v>1676325</v>
      </c>
      <c r="M53" s="48" t="e">
        <f>+[7]Actividad!M71</f>
        <v>#REF!</v>
      </c>
      <c r="N53" s="43" t="e">
        <f t="shared" si="5"/>
        <v>#REF!</v>
      </c>
      <c r="O53" s="48" t="e">
        <f>+[7]Actividad!O71</f>
        <v>#REF!</v>
      </c>
      <c r="P53" s="43" t="e">
        <f t="shared" si="6"/>
        <v>#REF!</v>
      </c>
      <c r="Q53" s="48" t="e">
        <f>+[7]Actividad!Q71</f>
        <v>#REF!</v>
      </c>
      <c r="R53" s="43" t="e">
        <f t="shared" si="7"/>
        <v>#REF!</v>
      </c>
      <c r="S53" s="38" t="s">
        <v>372</v>
      </c>
      <c r="T53" s="49" t="s">
        <v>462</v>
      </c>
    </row>
    <row r="54" spans="1:20" ht="24.75" x14ac:dyDescent="0.25">
      <c r="A54" s="38" t="s">
        <v>398</v>
      </c>
      <c r="B54" s="38" t="s">
        <v>384</v>
      </c>
      <c r="C54" s="38" t="s">
        <v>445</v>
      </c>
      <c r="D54" s="44" t="s">
        <v>392</v>
      </c>
      <c r="E54" s="38" t="s">
        <v>463</v>
      </c>
      <c r="F54" s="38">
        <v>8</v>
      </c>
      <c r="G54" s="38">
        <v>4</v>
      </c>
      <c r="H54" s="38">
        <v>1</v>
      </c>
      <c r="I54" s="38" t="s">
        <v>147</v>
      </c>
      <c r="J54" s="46">
        <v>2235100</v>
      </c>
      <c r="K54" s="46">
        <v>0</v>
      </c>
      <c r="L54" s="41">
        <f t="shared" si="4"/>
        <v>2235100</v>
      </c>
      <c r="M54" s="48" t="e">
        <f>+[7]Actividad!M72</f>
        <v>#REF!</v>
      </c>
      <c r="N54" s="43" t="e">
        <f t="shared" si="5"/>
        <v>#REF!</v>
      </c>
      <c r="O54" s="48" t="e">
        <f>+[7]Actividad!O72</f>
        <v>#REF!</v>
      </c>
      <c r="P54" s="43" t="e">
        <f t="shared" si="6"/>
        <v>#REF!</v>
      </c>
      <c r="Q54" s="48" t="e">
        <f>+[7]Actividad!Q72</f>
        <v>#REF!</v>
      </c>
      <c r="R54" s="43" t="e">
        <f t="shared" si="7"/>
        <v>#REF!</v>
      </c>
      <c r="S54" s="38" t="s">
        <v>372</v>
      </c>
      <c r="T54" s="49" t="s">
        <v>464</v>
      </c>
    </row>
    <row r="55" spans="1:20" ht="33" x14ac:dyDescent="0.25">
      <c r="A55" s="38" t="s">
        <v>398</v>
      </c>
      <c r="B55" s="38" t="s">
        <v>384</v>
      </c>
      <c r="C55" s="38" t="s">
        <v>445</v>
      </c>
      <c r="D55" s="44" t="s">
        <v>392</v>
      </c>
      <c r="E55" s="38" t="s">
        <v>465</v>
      </c>
      <c r="F55" s="38">
        <v>6</v>
      </c>
      <c r="G55" s="38">
        <v>4</v>
      </c>
      <c r="H55" s="38">
        <v>2</v>
      </c>
      <c r="I55" s="38" t="s">
        <v>147</v>
      </c>
      <c r="J55" s="46">
        <v>1341060</v>
      </c>
      <c r="K55" s="46">
        <v>0</v>
      </c>
      <c r="L55" s="41">
        <f t="shared" si="4"/>
        <v>1341060</v>
      </c>
      <c r="M55" s="48" t="e">
        <f>+[7]Actividad!M70</f>
        <v>#REF!</v>
      </c>
      <c r="N55" s="43" t="e">
        <f t="shared" si="5"/>
        <v>#REF!</v>
      </c>
      <c r="O55" s="48" t="e">
        <f>+[7]Actividad!O70</f>
        <v>#REF!</v>
      </c>
      <c r="P55" s="43" t="e">
        <f t="shared" si="6"/>
        <v>#REF!</v>
      </c>
      <c r="Q55" s="48" t="e">
        <f>+[7]Actividad!Q70</f>
        <v>#REF!</v>
      </c>
      <c r="R55" s="43" t="e">
        <f t="shared" si="7"/>
        <v>#REF!</v>
      </c>
      <c r="S55" s="38" t="s">
        <v>372</v>
      </c>
      <c r="T55" s="49" t="s">
        <v>466</v>
      </c>
    </row>
    <row r="56" spans="1:20" ht="41.25" x14ac:dyDescent="0.25">
      <c r="A56" s="38" t="s">
        <v>398</v>
      </c>
      <c r="B56" s="38" t="s">
        <v>384</v>
      </c>
      <c r="C56" s="38" t="s">
        <v>445</v>
      </c>
      <c r="D56" s="44" t="s">
        <v>392</v>
      </c>
      <c r="E56" s="38" t="s">
        <v>467</v>
      </c>
      <c r="F56" s="38">
        <v>35</v>
      </c>
      <c r="G56" s="38">
        <v>6</v>
      </c>
      <c r="H56" s="38">
        <v>18</v>
      </c>
      <c r="I56" s="38" t="s">
        <v>147</v>
      </c>
      <c r="J56" s="46">
        <v>111978510</v>
      </c>
      <c r="K56" s="46">
        <v>0</v>
      </c>
      <c r="L56" s="41">
        <f t="shared" si="4"/>
        <v>111978510</v>
      </c>
      <c r="M56" s="48" t="e">
        <f>+[7]Actividad!M68+[7]Actividad!M69</f>
        <v>#REF!</v>
      </c>
      <c r="N56" s="43" t="e">
        <f t="shared" si="5"/>
        <v>#REF!</v>
      </c>
      <c r="O56" s="48" t="e">
        <f>+[7]Actividad!O68+[7]Actividad!O69</f>
        <v>#REF!</v>
      </c>
      <c r="P56" s="43" t="e">
        <f t="shared" si="6"/>
        <v>#REF!</v>
      </c>
      <c r="Q56" s="48" t="e">
        <f>+[7]Actividad!Q68+[7]Actividad!Q69</f>
        <v>#REF!</v>
      </c>
      <c r="R56" s="43" t="e">
        <f t="shared" si="7"/>
        <v>#REF!</v>
      </c>
      <c r="S56" s="38" t="s">
        <v>372</v>
      </c>
      <c r="T56" s="49" t="s">
        <v>468</v>
      </c>
    </row>
    <row r="57" spans="1:20" ht="107.25" x14ac:dyDescent="0.25">
      <c r="A57" s="38" t="s">
        <v>390</v>
      </c>
      <c r="B57" s="38" t="s">
        <v>384</v>
      </c>
      <c r="C57" s="38" t="s">
        <v>52</v>
      </c>
      <c r="D57" s="44" t="s">
        <v>392</v>
      </c>
      <c r="E57" s="39" t="s">
        <v>469</v>
      </c>
      <c r="F57" s="38" t="s">
        <v>371</v>
      </c>
      <c r="G57" s="38" t="s">
        <v>371</v>
      </c>
      <c r="H57" s="38" t="s">
        <v>371</v>
      </c>
      <c r="I57" s="38" t="s">
        <v>147</v>
      </c>
      <c r="J57" s="46">
        <v>2287819520</v>
      </c>
      <c r="K57" s="46">
        <v>0</v>
      </c>
      <c r="L57" s="41">
        <f t="shared" ref="L57:L88" si="8">+J57+K57</f>
        <v>2287819520</v>
      </c>
      <c r="M57" s="48" t="e">
        <f>+[7]Actividad!M34</f>
        <v>#REF!</v>
      </c>
      <c r="N57" s="43" t="e">
        <f t="shared" si="5"/>
        <v>#REF!</v>
      </c>
      <c r="O57" s="48" t="e">
        <f>+[7]Actividad!O34</f>
        <v>#REF!</v>
      </c>
      <c r="P57" s="43" t="e">
        <f t="shared" si="6"/>
        <v>#REF!</v>
      </c>
      <c r="Q57" s="48" t="e">
        <f>+[7]Actividad!Q34</f>
        <v>#REF!</v>
      </c>
      <c r="R57" s="43" t="e">
        <f t="shared" si="7"/>
        <v>#REF!</v>
      </c>
      <c r="S57" s="49" t="s">
        <v>372</v>
      </c>
      <c r="T57" s="38" t="s">
        <v>470</v>
      </c>
    </row>
    <row r="58" spans="1:20" ht="41.25" x14ac:dyDescent="0.25">
      <c r="A58" s="38" t="s">
        <v>378</v>
      </c>
      <c r="B58" s="38" t="s">
        <v>384</v>
      </c>
      <c r="C58" s="38" t="s">
        <v>52</v>
      </c>
      <c r="D58" s="44" t="s">
        <v>392</v>
      </c>
      <c r="E58" s="38" t="s">
        <v>471</v>
      </c>
      <c r="F58" s="38">
        <v>20</v>
      </c>
      <c r="G58" s="38">
        <v>9</v>
      </c>
      <c r="H58" s="38">
        <v>3</v>
      </c>
      <c r="I58" s="38" t="s">
        <v>147</v>
      </c>
      <c r="J58" s="52">
        <v>62195520</v>
      </c>
      <c r="K58" s="52">
        <v>0</v>
      </c>
      <c r="L58" s="53">
        <f t="shared" si="8"/>
        <v>62195520</v>
      </c>
      <c r="M58" s="48" t="e">
        <f>+[7]Actividad!M35</f>
        <v>#REF!</v>
      </c>
      <c r="N58" s="43" t="e">
        <f t="shared" si="5"/>
        <v>#REF!</v>
      </c>
      <c r="O58" s="48" t="e">
        <f>+[7]Actividad!O35</f>
        <v>#REF!</v>
      </c>
      <c r="P58" s="43" t="e">
        <f t="shared" si="6"/>
        <v>#REF!</v>
      </c>
      <c r="Q58" s="48" t="e">
        <f>+[7]Actividad!Q35</f>
        <v>#REF!</v>
      </c>
      <c r="R58" s="43" t="e">
        <f t="shared" si="7"/>
        <v>#REF!</v>
      </c>
      <c r="S58" s="49" t="s">
        <v>372</v>
      </c>
      <c r="T58" s="38" t="s">
        <v>472</v>
      </c>
    </row>
    <row r="59" spans="1:20" ht="99" x14ac:dyDescent="0.25">
      <c r="A59" s="38" t="s">
        <v>473</v>
      </c>
      <c r="B59" s="38" t="s">
        <v>384</v>
      </c>
      <c r="C59" s="38" t="s">
        <v>52</v>
      </c>
      <c r="D59" s="44" t="s">
        <v>392</v>
      </c>
      <c r="E59" s="38" t="s">
        <v>474</v>
      </c>
      <c r="F59" s="38">
        <v>60</v>
      </c>
      <c r="G59" s="38">
        <v>60</v>
      </c>
      <c r="H59" s="38">
        <v>36</v>
      </c>
      <c r="I59" s="38" t="s">
        <v>147</v>
      </c>
      <c r="J59" s="52">
        <v>72417240</v>
      </c>
      <c r="K59" s="52">
        <v>0</v>
      </c>
      <c r="L59" s="53">
        <f t="shared" si="8"/>
        <v>72417240</v>
      </c>
      <c r="M59" s="48" t="e">
        <f>+[7]Actividad!M36</f>
        <v>#REF!</v>
      </c>
      <c r="N59" s="43" t="e">
        <f t="shared" si="5"/>
        <v>#REF!</v>
      </c>
      <c r="O59" s="48" t="e">
        <f>+[7]Actividad!O36</f>
        <v>#REF!</v>
      </c>
      <c r="P59" s="43" t="e">
        <f t="shared" si="6"/>
        <v>#REF!</v>
      </c>
      <c r="Q59" s="48" t="e">
        <f>+[7]Actividad!Q36</f>
        <v>#REF!</v>
      </c>
      <c r="R59" s="43" t="e">
        <f t="shared" si="7"/>
        <v>#REF!</v>
      </c>
      <c r="S59" s="49" t="s">
        <v>372</v>
      </c>
      <c r="T59" s="38" t="s">
        <v>475</v>
      </c>
    </row>
    <row r="60" spans="1:20" ht="24.75" x14ac:dyDescent="0.25">
      <c r="A60" s="38" t="s">
        <v>398</v>
      </c>
      <c r="B60" s="38" t="s">
        <v>384</v>
      </c>
      <c r="C60" s="38" t="s">
        <v>52</v>
      </c>
      <c r="D60" s="44" t="s">
        <v>392</v>
      </c>
      <c r="E60" s="39" t="s">
        <v>476</v>
      </c>
      <c r="F60" s="38">
        <v>0</v>
      </c>
      <c r="G60" s="38">
        <v>0</v>
      </c>
      <c r="H60" s="38">
        <v>0</v>
      </c>
      <c r="I60" s="38" t="s">
        <v>147</v>
      </c>
      <c r="J60" s="52">
        <v>61018230</v>
      </c>
      <c r="K60" s="52">
        <v>0</v>
      </c>
      <c r="L60" s="53">
        <f t="shared" si="8"/>
        <v>61018230</v>
      </c>
      <c r="M60" s="48" t="e">
        <f>+[7]Actividad!M37</f>
        <v>#REF!</v>
      </c>
      <c r="N60" s="43" t="e">
        <f t="shared" si="5"/>
        <v>#REF!</v>
      </c>
      <c r="O60" s="48" t="e">
        <f>+[7]Actividad!O37</f>
        <v>#REF!</v>
      </c>
      <c r="P60" s="43" t="e">
        <f t="shared" si="6"/>
        <v>#REF!</v>
      </c>
      <c r="Q60" s="48" t="e">
        <f>+[7]Actividad!Q37</f>
        <v>#REF!</v>
      </c>
      <c r="R60" s="43" t="e">
        <f t="shared" si="7"/>
        <v>#REF!</v>
      </c>
      <c r="S60" s="49" t="s">
        <v>372</v>
      </c>
      <c r="T60" s="47" t="s">
        <v>477</v>
      </c>
    </row>
    <row r="61" spans="1:20" ht="24.75" x14ac:dyDescent="0.25">
      <c r="A61" s="38" t="s">
        <v>398</v>
      </c>
      <c r="B61" s="38" t="s">
        <v>384</v>
      </c>
      <c r="C61" s="38" t="s">
        <v>52</v>
      </c>
      <c r="D61" s="44" t="s">
        <v>392</v>
      </c>
      <c r="E61" s="38" t="s">
        <v>478</v>
      </c>
      <c r="F61" s="38">
        <v>40</v>
      </c>
      <c r="G61" s="38">
        <v>30</v>
      </c>
      <c r="H61" s="38">
        <v>15</v>
      </c>
      <c r="I61" s="38" t="s">
        <v>147</v>
      </c>
      <c r="J61" s="52">
        <v>12516560</v>
      </c>
      <c r="K61" s="52">
        <v>0</v>
      </c>
      <c r="L61" s="53">
        <f t="shared" si="8"/>
        <v>12516560</v>
      </c>
      <c r="M61" s="48" t="e">
        <f>+[7]Actividad!M38</f>
        <v>#REF!</v>
      </c>
      <c r="N61" s="43" t="e">
        <f t="shared" si="5"/>
        <v>#REF!</v>
      </c>
      <c r="O61" s="48" t="e">
        <f>+[7]Actividad!O38</f>
        <v>#REF!</v>
      </c>
      <c r="P61" s="43" t="e">
        <f t="shared" si="6"/>
        <v>#REF!</v>
      </c>
      <c r="Q61" s="48" t="e">
        <f>+[7]Actividad!Q38</f>
        <v>#REF!</v>
      </c>
      <c r="R61" s="43" t="e">
        <f t="shared" si="7"/>
        <v>#REF!</v>
      </c>
      <c r="S61" s="49" t="s">
        <v>372</v>
      </c>
      <c r="T61" s="47" t="s">
        <v>479</v>
      </c>
    </row>
    <row r="62" spans="1:20" ht="24.75" x14ac:dyDescent="0.25">
      <c r="A62" s="38" t="s">
        <v>398</v>
      </c>
      <c r="B62" s="38" t="s">
        <v>384</v>
      </c>
      <c r="C62" s="38" t="s">
        <v>52</v>
      </c>
      <c r="D62" s="44" t="s">
        <v>392</v>
      </c>
      <c r="E62" s="38" t="s">
        <v>480</v>
      </c>
      <c r="F62" s="38">
        <v>84</v>
      </c>
      <c r="G62" s="38">
        <v>29</v>
      </c>
      <c r="H62" s="38">
        <v>14</v>
      </c>
      <c r="I62" s="38" t="s">
        <v>147</v>
      </c>
      <c r="J62" s="52">
        <v>60347700</v>
      </c>
      <c r="K62" s="52">
        <v>0</v>
      </c>
      <c r="L62" s="53">
        <f t="shared" si="8"/>
        <v>60347700</v>
      </c>
      <c r="M62" s="48" t="e">
        <f>+[7]Actividad!M39</f>
        <v>#REF!</v>
      </c>
      <c r="N62" s="43" t="e">
        <f t="shared" si="5"/>
        <v>#REF!</v>
      </c>
      <c r="O62" s="48" t="e">
        <f>+[7]Actividad!O39</f>
        <v>#REF!</v>
      </c>
      <c r="P62" s="43" t="e">
        <f t="shared" si="6"/>
        <v>#REF!</v>
      </c>
      <c r="Q62" s="48" t="e">
        <f>+[7]Actividad!Q39</f>
        <v>#REF!</v>
      </c>
      <c r="R62" s="43" t="e">
        <f t="shared" si="7"/>
        <v>#REF!</v>
      </c>
      <c r="S62" s="49" t="s">
        <v>372</v>
      </c>
      <c r="T62" s="38" t="s">
        <v>481</v>
      </c>
    </row>
    <row r="63" spans="1:20" ht="24.75" x14ac:dyDescent="0.25">
      <c r="A63" s="38" t="s">
        <v>398</v>
      </c>
      <c r="B63" s="38" t="s">
        <v>384</v>
      </c>
      <c r="C63" s="38" t="s">
        <v>52</v>
      </c>
      <c r="D63" s="44" t="s">
        <v>392</v>
      </c>
      <c r="E63" s="38" t="s">
        <v>482</v>
      </c>
      <c r="F63" s="38">
        <v>22</v>
      </c>
      <c r="G63" s="38">
        <v>13</v>
      </c>
      <c r="H63" s="38">
        <v>2</v>
      </c>
      <c r="I63" s="38" t="s">
        <v>147</v>
      </c>
      <c r="J63" s="52">
        <v>152545575</v>
      </c>
      <c r="K63" s="52">
        <v>0</v>
      </c>
      <c r="L63" s="53">
        <f t="shared" si="8"/>
        <v>152545575</v>
      </c>
      <c r="M63" s="48" t="e">
        <f>+[7]Actividad!M40</f>
        <v>#REF!</v>
      </c>
      <c r="N63" s="43" t="e">
        <f t="shared" si="5"/>
        <v>#REF!</v>
      </c>
      <c r="O63" s="48" t="e">
        <f>+[7]Actividad!O40</f>
        <v>#REF!</v>
      </c>
      <c r="P63" s="43" t="e">
        <f t="shared" si="6"/>
        <v>#REF!</v>
      </c>
      <c r="Q63" s="48" t="e">
        <f>+[7]Actividad!Q40</f>
        <v>#REF!</v>
      </c>
      <c r="R63" s="43" t="e">
        <f t="shared" si="7"/>
        <v>#REF!</v>
      </c>
      <c r="S63" s="49" t="s">
        <v>372</v>
      </c>
      <c r="T63" s="47" t="s">
        <v>483</v>
      </c>
    </row>
    <row r="64" spans="1:20" ht="24.75" x14ac:dyDescent="0.25">
      <c r="A64" s="38" t="s">
        <v>398</v>
      </c>
      <c r="B64" s="38" t="s">
        <v>384</v>
      </c>
      <c r="C64" s="38" t="s">
        <v>52</v>
      </c>
      <c r="D64" s="44" t="s">
        <v>392</v>
      </c>
      <c r="E64" s="38" t="s">
        <v>484</v>
      </c>
      <c r="F64" s="38">
        <v>38</v>
      </c>
      <c r="G64" s="38">
        <v>26</v>
      </c>
      <c r="H64" s="38">
        <v>13</v>
      </c>
      <c r="I64" s="38" t="s">
        <v>147</v>
      </c>
      <c r="J64" s="52">
        <v>12069540</v>
      </c>
      <c r="K64" s="52">
        <v>0</v>
      </c>
      <c r="L64" s="53">
        <f t="shared" si="8"/>
        <v>12069540</v>
      </c>
      <c r="M64" s="48" t="e">
        <f>+[7]Actividad!M41</f>
        <v>#REF!</v>
      </c>
      <c r="N64" s="43" t="e">
        <f t="shared" si="5"/>
        <v>#REF!</v>
      </c>
      <c r="O64" s="48" t="e">
        <f>+[7]Actividad!O41</f>
        <v>#REF!</v>
      </c>
      <c r="P64" s="43" t="e">
        <f t="shared" si="6"/>
        <v>#REF!</v>
      </c>
      <c r="Q64" s="48" t="e">
        <f>+[7]Actividad!Q41</f>
        <v>#REF!</v>
      </c>
      <c r="R64" s="43" t="e">
        <f t="shared" si="7"/>
        <v>#REF!</v>
      </c>
      <c r="S64" s="49" t="s">
        <v>372</v>
      </c>
      <c r="T64" s="38" t="s">
        <v>484</v>
      </c>
    </row>
    <row r="65" spans="1:20" ht="24.75" x14ac:dyDescent="0.25">
      <c r="A65" s="38" t="s">
        <v>398</v>
      </c>
      <c r="B65" s="38" t="s">
        <v>384</v>
      </c>
      <c r="C65" s="38" t="s">
        <v>52</v>
      </c>
      <c r="D65" s="44" t="s">
        <v>392</v>
      </c>
      <c r="E65" s="38" t="s">
        <v>485</v>
      </c>
      <c r="F65" s="38">
        <v>19</v>
      </c>
      <c r="G65" s="38">
        <v>9</v>
      </c>
      <c r="H65" s="38">
        <v>0</v>
      </c>
      <c r="I65" s="38" t="s">
        <v>147</v>
      </c>
      <c r="J65" s="52">
        <v>27156465</v>
      </c>
      <c r="K65" s="52">
        <v>0</v>
      </c>
      <c r="L65" s="53">
        <f t="shared" si="8"/>
        <v>27156465</v>
      </c>
      <c r="M65" s="48" t="e">
        <f>+[7]Actividad!M42</f>
        <v>#REF!</v>
      </c>
      <c r="N65" s="43" t="e">
        <f t="shared" si="5"/>
        <v>#REF!</v>
      </c>
      <c r="O65" s="48" t="e">
        <f>+[7]Actividad!O42</f>
        <v>#REF!</v>
      </c>
      <c r="P65" s="43" t="e">
        <f t="shared" si="6"/>
        <v>#REF!</v>
      </c>
      <c r="Q65" s="48" t="e">
        <f>+[7]Actividad!Q42</f>
        <v>#REF!</v>
      </c>
      <c r="R65" s="43" t="e">
        <f t="shared" si="7"/>
        <v>#REF!</v>
      </c>
      <c r="S65" s="49" t="s">
        <v>372</v>
      </c>
      <c r="T65" s="38" t="s">
        <v>486</v>
      </c>
    </row>
    <row r="66" spans="1:20" ht="24.75" x14ac:dyDescent="0.25">
      <c r="A66" s="38" t="s">
        <v>398</v>
      </c>
      <c r="B66" s="38" t="s">
        <v>384</v>
      </c>
      <c r="C66" s="38" t="s">
        <v>52</v>
      </c>
      <c r="D66" s="44" t="s">
        <v>392</v>
      </c>
      <c r="E66" s="38" t="s">
        <v>487</v>
      </c>
      <c r="F66" s="38">
        <v>50</v>
      </c>
      <c r="G66" s="38">
        <v>50</v>
      </c>
      <c r="H66" s="38">
        <v>13</v>
      </c>
      <c r="I66" s="38" t="s">
        <v>147</v>
      </c>
      <c r="J66" s="52">
        <v>10728480</v>
      </c>
      <c r="K66" s="52">
        <v>0</v>
      </c>
      <c r="L66" s="53">
        <f t="shared" si="8"/>
        <v>10728480</v>
      </c>
      <c r="M66" s="48" t="e">
        <f>+[7]Actividad!M43</f>
        <v>#REF!</v>
      </c>
      <c r="N66" s="43" t="e">
        <f t="shared" si="5"/>
        <v>#REF!</v>
      </c>
      <c r="O66" s="48" t="e">
        <f>+[7]Actividad!O43</f>
        <v>#REF!</v>
      </c>
      <c r="P66" s="43" t="e">
        <f t="shared" si="6"/>
        <v>#REF!</v>
      </c>
      <c r="Q66" s="48" t="e">
        <f>+[7]Actividad!Q43</f>
        <v>#REF!</v>
      </c>
      <c r="R66" s="43" t="e">
        <f t="shared" si="7"/>
        <v>#REF!</v>
      </c>
      <c r="S66" s="49" t="s">
        <v>372</v>
      </c>
      <c r="T66" s="38" t="s">
        <v>488</v>
      </c>
    </row>
    <row r="67" spans="1:20" ht="24.75" x14ac:dyDescent="0.25">
      <c r="A67" s="38" t="s">
        <v>398</v>
      </c>
      <c r="B67" s="38" t="s">
        <v>384</v>
      </c>
      <c r="C67" s="38" t="s">
        <v>52</v>
      </c>
      <c r="D67" s="44" t="s">
        <v>392</v>
      </c>
      <c r="E67" s="38" t="s">
        <v>489</v>
      </c>
      <c r="F67" s="38">
        <v>80</v>
      </c>
      <c r="G67" s="38">
        <v>80</v>
      </c>
      <c r="H67" s="38">
        <v>66</v>
      </c>
      <c r="I67" s="38" t="s">
        <v>147</v>
      </c>
      <c r="J67" s="52">
        <v>6034770</v>
      </c>
      <c r="K67" s="52">
        <v>0</v>
      </c>
      <c r="L67" s="53">
        <f t="shared" si="8"/>
        <v>6034770</v>
      </c>
      <c r="M67" s="48" t="e">
        <f>+[7]Actividad!M44</f>
        <v>#REF!</v>
      </c>
      <c r="N67" s="43" t="e">
        <f t="shared" si="5"/>
        <v>#REF!</v>
      </c>
      <c r="O67" s="48" t="e">
        <f>+[7]Actividad!O44</f>
        <v>#REF!</v>
      </c>
      <c r="P67" s="43" t="e">
        <f t="shared" si="6"/>
        <v>#REF!</v>
      </c>
      <c r="Q67" s="48" t="e">
        <f>+[7]Actividad!Q44</f>
        <v>#REF!</v>
      </c>
      <c r="R67" s="43" t="e">
        <f t="shared" si="7"/>
        <v>#REF!</v>
      </c>
      <c r="S67" s="49" t="s">
        <v>372</v>
      </c>
      <c r="T67" s="38" t="s">
        <v>490</v>
      </c>
    </row>
    <row r="68" spans="1:20" ht="24.75" x14ac:dyDescent="0.25">
      <c r="A68" s="38" t="s">
        <v>398</v>
      </c>
      <c r="B68" s="38" t="s">
        <v>384</v>
      </c>
      <c r="C68" s="38" t="s">
        <v>52</v>
      </c>
      <c r="D68" s="44" t="s">
        <v>392</v>
      </c>
      <c r="E68" s="38" t="s">
        <v>491</v>
      </c>
      <c r="F68" s="38">
        <v>13</v>
      </c>
      <c r="G68" s="38">
        <v>8</v>
      </c>
      <c r="H68" s="38">
        <v>2</v>
      </c>
      <c r="I68" s="38" t="s">
        <v>147</v>
      </c>
      <c r="J68" s="52">
        <v>23468550</v>
      </c>
      <c r="K68" s="52">
        <v>0</v>
      </c>
      <c r="L68" s="53">
        <f t="shared" si="8"/>
        <v>23468550</v>
      </c>
      <c r="M68" s="48" t="e">
        <f>+[7]Actividad!M45</f>
        <v>#REF!</v>
      </c>
      <c r="N68" s="43" t="e">
        <f t="shared" si="5"/>
        <v>#REF!</v>
      </c>
      <c r="O68" s="48" t="e">
        <f>+[7]Actividad!O45</f>
        <v>#REF!</v>
      </c>
      <c r="P68" s="43" t="e">
        <f t="shared" si="6"/>
        <v>#REF!</v>
      </c>
      <c r="Q68" s="48" t="e">
        <f>+[7]Actividad!Q45</f>
        <v>#REF!</v>
      </c>
      <c r="R68" s="43" t="e">
        <f t="shared" si="7"/>
        <v>#REF!</v>
      </c>
      <c r="S68" s="49" t="s">
        <v>372</v>
      </c>
      <c r="T68" s="47" t="s">
        <v>492</v>
      </c>
    </row>
    <row r="69" spans="1:20" ht="24.75" x14ac:dyDescent="0.25">
      <c r="A69" s="38" t="s">
        <v>398</v>
      </c>
      <c r="B69" s="38" t="s">
        <v>384</v>
      </c>
      <c r="C69" s="38" t="s">
        <v>52</v>
      </c>
      <c r="D69" s="44" t="s">
        <v>392</v>
      </c>
      <c r="E69" s="38" t="s">
        <v>493</v>
      </c>
      <c r="F69" s="38">
        <v>44</v>
      </c>
      <c r="G69" s="38">
        <v>15</v>
      </c>
      <c r="H69" s="38">
        <v>12</v>
      </c>
      <c r="I69" s="38" t="s">
        <v>147</v>
      </c>
      <c r="J69" s="52">
        <v>15645700</v>
      </c>
      <c r="K69" s="52">
        <v>0</v>
      </c>
      <c r="L69" s="53">
        <f t="shared" si="8"/>
        <v>15645700</v>
      </c>
      <c r="M69" s="48" t="e">
        <f>+[7]Actividad!M46</f>
        <v>#REF!</v>
      </c>
      <c r="N69" s="43" t="e">
        <f t="shared" si="5"/>
        <v>#REF!</v>
      </c>
      <c r="O69" s="48" t="e">
        <f>+[7]Actividad!O46</f>
        <v>#REF!</v>
      </c>
      <c r="P69" s="43" t="e">
        <f t="shared" si="6"/>
        <v>#REF!</v>
      </c>
      <c r="Q69" s="48" t="e">
        <f>+[7]Actividad!Q46</f>
        <v>#REF!</v>
      </c>
      <c r="R69" s="43" t="e">
        <f t="shared" si="7"/>
        <v>#REF!</v>
      </c>
      <c r="S69" s="49" t="s">
        <v>372</v>
      </c>
      <c r="T69" s="38" t="s">
        <v>494</v>
      </c>
    </row>
    <row r="70" spans="1:20" ht="24.75" x14ac:dyDescent="0.25">
      <c r="A70" s="38" t="s">
        <v>398</v>
      </c>
      <c r="B70" s="38" t="s">
        <v>384</v>
      </c>
      <c r="C70" s="38" t="s">
        <v>52</v>
      </c>
      <c r="D70" s="44" t="s">
        <v>392</v>
      </c>
      <c r="E70" s="38" t="s">
        <v>495</v>
      </c>
      <c r="F70" s="38">
        <v>20</v>
      </c>
      <c r="G70" s="38">
        <v>14</v>
      </c>
      <c r="H70" s="38">
        <v>8</v>
      </c>
      <c r="I70" s="38" t="s">
        <v>147</v>
      </c>
      <c r="J70" s="52">
        <v>18104310</v>
      </c>
      <c r="K70" s="52">
        <v>0</v>
      </c>
      <c r="L70" s="53">
        <f t="shared" si="8"/>
        <v>18104310</v>
      </c>
      <c r="M70" s="48" t="e">
        <f>+[7]Actividad!M47</f>
        <v>#REF!</v>
      </c>
      <c r="N70" s="43" t="e">
        <f t="shared" si="5"/>
        <v>#REF!</v>
      </c>
      <c r="O70" s="48" t="e">
        <f>+[7]Actividad!O47</f>
        <v>#REF!</v>
      </c>
      <c r="P70" s="43" t="e">
        <f t="shared" si="6"/>
        <v>#REF!</v>
      </c>
      <c r="Q70" s="48" t="e">
        <f>+[7]Actividad!Q47</f>
        <v>#REF!</v>
      </c>
      <c r="R70" s="43" t="e">
        <f t="shared" si="7"/>
        <v>#REF!</v>
      </c>
      <c r="S70" s="49" t="s">
        <v>372</v>
      </c>
      <c r="T70" s="38" t="s">
        <v>496</v>
      </c>
    </row>
    <row r="71" spans="1:20" ht="24.75" x14ac:dyDescent="0.25">
      <c r="A71" s="38" t="s">
        <v>398</v>
      </c>
      <c r="B71" s="38" t="s">
        <v>384</v>
      </c>
      <c r="C71" s="38" t="s">
        <v>52</v>
      </c>
      <c r="D71" s="44" t="s">
        <v>392</v>
      </c>
      <c r="E71" s="38" t="s">
        <v>497</v>
      </c>
      <c r="F71" s="38">
        <v>20</v>
      </c>
      <c r="G71" s="38">
        <v>15</v>
      </c>
      <c r="H71" s="38">
        <v>6</v>
      </c>
      <c r="I71" s="38" t="s">
        <v>147</v>
      </c>
      <c r="J71" s="52">
        <v>10057950</v>
      </c>
      <c r="K71" s="52">
        <v>0</v>
      </c>
      <c r="L71" s="53">
        <f t="shared" si="8"/>
        <v>10057950</v>
      </c>
      <c r="M71" s="48" t="e">
        <f>+[7]Actividad!M48</f>
        <v>#REF!</v>
      </c>
      <c r="N71" s="43" t="e">
        <f t="shared" si="5"/>
        <v>#REF!</v>
      </c>
      <c r="O71" s="48" t="e">
        <f>+[7]Actividad!O48</f>
        <v>#REF!</v>
      </c>
      <c r="P71" s="43" t="e">
        <f t="shared" si="6"/>
        <v>#REF!</v>
      </c>
      <c r="Q71" s="48" t="e">
        <f>+[7]Actividad!Q48</f>
        <v>#REF!</v>
      </c>
      <c r="R71" s="43" t="e">
        <f t="shared" si="7"/>
        <v>#REF!</v>
      </c>
      <c r="S71" s="49" t="s">
        <v>372</v>
      </c>
      <c r="T71" s="38" t="s">
        <v>498</v>
      </c>
    </row>
    <row r="72" spans="1:20" ht="41.25" x14ac:dyDescent="0.25">
      <c r="A72" s="38" t="s">
        <v>398</v>
      </c>
      <c r="B72" s="38" t="s">
        <v>384</v>
      </c>
      <c r="C72" s="38" t="s">
        <v>52</v>
      </c>
      <c r="D72" s="44" t="s">
        <v>392</v>
      </c>
      <c r="E72" s="38" t="s">
        <v>499</v>
      </c>
      <c r="F72" s="38">
        <v>20</v>
      </c>
      <c r="G72" s="38">
        <v>18</v>
      </c>
      <c r="H72" s="38">
        <v>12</v>
      </c>
      <c r="I72" s="38" t="s">
        <v>147</v>
      </c>
      <c r="J72" s="52">
        <v>20115900</v>
      </c>
      <c r="K72" s="52">
        <v>0</v>
      </c>
      <c r="L72" s="53">
        <f t="shared" si="8"/>
        <v>20115900</v>
      </c>
      <c r="M72" s="48" t="e">
        <f>+[7]Actividad!M49</f>
        <v>#REF!</v>
      </c>
      <c r="N72" s="43" t="e">
        <f t="shared" si="5"/>
        <v>#REF!</v>
      </c>
      <c r="O72" s="48" t="e">
        <f>+[7]Actividad!O49</f>
        <v>#REF!</v>
      </c>
      <c r="P72" s="43" t="e">
        <f t="shared" si="6"/>
        <v>#REF!</v>
      </c>
      <c r="Q72" s="48" t="e">
        <f>+[7]Actividad!Q49</f>
        <v>#REF!</v>
      </c>
      <c r="R72" s="43" t="e">
        <f t="shared" si="7"/>
        <v>#REF!</v>
      </c>
      <c r="S72" s="49" t="s">
        <v>372</v>
      </c>
      <c r="T72" s="38" t="s">
        <v>498</v>
      </c>
    </row>
    <row r="73" spans="1:20" ht="24.75" x14ac:dyDescent="0.25">
      <c r="A73" s="38" t="s">
        <v>398</v>
      </c>
      <c r="B73" s="38" t="s">
        <v>384</v>
      </c>
      <c r="C73" s="38" t="s">
        <v>52</v>
      </c>
      <c r="D73" s="44" t="s">
        <v>392</v>
      </c>
      <c r="E73" s="38" t="s">
        <v>500</v>
      </c>
      <c r="F73" s="38">
        <v>20</v>
      </c>
      <c r="G73" s="38">
        <v>20</v>
      </c>
      <c r="H73" s="38">
        <v>0</v>
      </c>
      <c r="I73" s="38" t="s">
        <v>147</v>
      </c>
      <c r="J73" s="52">
        <v>60347700</v>
      </c>
      <c r="K73" s="52">
        <v>0</v>
      </c>
      <c r="L73" s="53">
        <f t="shared" si="8"/>
        <v>60347700</v>
      </c>
      <c r="M73" s="48" t="e">
        <f>+[7]Actividad!M50</f>
        <v>#REF!</v>
      </c>
      <c r="N73" s="43" t="e">
        <f t="shared" si="5"/>
        <v>#REF!</v>
      </c>
      <c r="O73" s="48" t="e">
        <f>+[7]Actividad!O50</f>
        <v>#REF!</v>
      </c>
      <c r="P73" s="43" t="e">
        <f t="shared" si="6"/>
        <v>#REF!</v>
      </c>
      <c r="Q73" s="48" t="e">
        <f>+[7]Actividad!Q50</f>
        <v>#REF!</v>
      </c>
      <c r="R73" s="43" t="e">
        <f t="shared" si="7"/>
        <v>#REF!</v>
      </c>
      <c r="S73" s="49" t="s">
        <v>372</v>
      </c>
      <c r="T73" s="38" t="s">
        <v>500</v>
      </c>
    </row>
    <row r="74" spans="1:20" ht="24.75" x14ac:dyDescent="0.25">
      <c r="A74" s="38" t="s">
        <v>398</v>
      </c>
      <c r="B74" s="38" t="s">
        <v>384</v>
      </c>
      <c r="C74" s="38" t="s">
        <v>52</v>
      </c>
      <c r="D74" s="44" t="s">
        <v>501</v>
      </c>
      <c r="E74" s="38" t="s">
        <v>502</v>
      </c>
      <c r="F74" s="38">
        <v>0</v>
      </c>
      <c r="G74" s="38">
        <v>0</v>
      </c>
      <c r="H74" s="38">
        <v>0</v>
      </c>
      <c r="I74" s="38" t="s">
        <v>84</v>
      </c>
      <c r="J74" s="52">
        <v>44702000</v>
      </c>
      <c r="K74" s="52">
        <v>0</v>
      </c>
      <c r="L74" s="53">
        <f t="shared" si="8"/>
        <v>44702000</v>
      </c>
      <c r="M74" s="48" t="e">
        <f>+[7]Actividad!M28</f>
        <v>#REF!</v>
      </c>
      <c r="N74" s="43" t="e">
        <f t="shared" si="5"/>
        <v>#REF!</v>
      </c>
      <c r="O74" s="48" t="e">
        <f>+[7]Actividad!O28</f>
        <v>#REF!</v>
      </c>
      <c r="P74" s="43" t="e">
        <f t="shared" si="6"/>
        <v>#REF!</v>
      </c>
      <c r="Q74" s="48" t="e">
        <f>+[7]Actividad!Q28</f>
        <v>#REF!</v>
      </c>
      <c r="R74" s="43" t="e">
        <f t="shared" si="7"/>
        <v>#REF!</v>
      </c>
      <c r="S74" s="49" t="s">
        <v>408</v>
      </c>
      <c r="T74" s="38" t="s">
        <v>503</v>
      </c>
    </row>
    <row r="75" spans="1:20" ht="24.75" x14ac:dyDescent="0.25">
      <c r="A75" s="38" t="s">
        <v>398</v>
      </c>
      <c r="B75" s="38" t="s">
        <v>384</v>
      </c>
      <c r="C75" s="38" t="s">
        <v>52</v>
      </c>
      <c r="D75" s="44" t="s">
        <v>504</v>
      </c>
      <c r="E75" s="38" t="s">
        <v>505</v>
      </c>
      <c r="F75" s="38">
        <v>0</v>
      </c>
      <c r="G75" s="38">
        <v>0</v>
      </c>
      <c r="H75" s="38">
        <v>0</v>
      </c>
      <c r="I75" s="38" t="s">
        <v>147</v>
      </c>
      <c r="J75" s="52">
        <v>20115900</v>
      </c>
      <c r="K75" s="52">
        <v>0</v>
      </c>
      <c r="L75" s="53">
        <f t="shared" si="8"/>
        <v>20115900</v>
      </c>
      <c r="M75" s="48">
        <v>0</v>
      </c>
      <c r="N75" s="43">
        <f t="shared" si="5"/>
        <v>0</v>
      </c>
      <c r="O75" s="48">
        <v>0</v>
      </c>
      <c r="P75" s="43">
        <f t="shared" si="6"/>
        <v>0</v>
      </c>
      <c r="Q75" s="48">
        <v>0</v>
      </c>
      <c r="R75" s="43">
        <f t="shared" si="7"/>
        <v>0</v>
      </c>
      <c r="S75" s="49" t="s">
        <v>408</v>
      </c>
      <c r="T75" s="38" t="s">
        <v>504</v>
      </c>
    </row>
    <row r="76" spans="1:20" ht="24.75" x14ac:dyDescent="0.25">
      <c r="A76" s="38" t="s">
        <v>398</v>
      </c>
      <c r="B76" s="38" t="s">
        <v>384</v>
      </c>
      <c r="C76" s="38" t="s">
        <v>52</v>
      </c>
      <c r="D76" s="44" t="s">
        <v>392</v>
      </c>
      <c r="E76" s="38" t="s">
        <v>506</v>
      </c>
      <c r="F76" s="38">
        <v>3</v>
      </c>
      <c r="G76" s="38">
        <v>3</v>
      </c>
      <c r="H76" s="38">
        <v>0</v>
      </c>
      <c r="I76" s="38" t="s">
        <v>84</v>
      </c>
      <c r="J76" s="52">
        <v>25144875</v>
      </c>
      <c r="K76" s="52">
        <v>0</v>
      </c>
      <c r="L76" s="53">
        <f t="shared" si="8"/>
        <v>25144875</v>
      </c>
      <c r="M76" s="48">
        <v>0</v>
      </c>
      <c r="N76" s="43">
        <v>0</v>
      </c>
      <c r="O76" s="48">
        <v>0</v>
      </c>
      <c r="P76" s="43">
        <v>0</v>
      </c>
      <c r="Q76" s="48">
        <v>0</v>
      </c>
      <c r="R76" s="43">
        <v>0</v>
      </c>
      <c r="S76" s="49" t="s">
        <v>408</v>
      </c>
      <c r="T76" s="38" t="s">
        <v>507</v>
      </c>
    </row>
    <row r="77" spans="1:20" ht="41.25" x14ac:dyDescent="0.25">
      <c r="A77" s="38" t="s">
        <v>398</v>
      </c>
      <c r="B77" s="38" t="s">
        <v>384</v>
      </c>
      <c r="C77" s="38" t="s">
        <v>52</v>
      </c>
      <c r="D77" s="44" t="s">
        <v>392</v>
      </c>
      <c r="E77" s="38" t="s">
        <v>508</v>
      </c>
      <c r="F77" s="38">
        <v>0</v>
      </c>
      <c r="G77" s="38">
        <v>0</v>
      </c>
      <c r="H77" s="38">
        <v>0</v>
      </c>
      <c r="I77" s="38" t="s">
        <v>147</v>
      </c>
      <c r="J77" s="52">
        <v>94058918</v>
      </c>
      <c r="K77" s="52">
        <v>781242303</v>
      </c>
      <c r="L77" s="53">
        <f t="shared" si="8"/>
        <v>875301221</v>
      </c>
      <c r="M77" s="48" t="e">
        <f>+[7]Actividad!M33</f>
        <v>#REF!</v>
      </c>
      <c r="N77" s="43" t="e">
        <f t="shared" si="5"/>
        <v>#REF!</v>
      </c>
      <c r="O77" s="48" t="e">
        <f>+[7]Actividad!O33</f>
        <v>#REF!</v>
      </c>
      <c r="P77" s="43" t="e">
        <f t="shared" si="6"/>
        <v>#REF!</v>
      </c>
      <c r="Q77" s="48" t="e">
        <f>+[7]Actividad!Q33</f>
        <v>#REF!</v>
      </c>
      <c r="R77" s="43" t="e">
        <f t="shared" si="7"/>
        <v>#REF!</v>
      </c>
      <c r="S77" s="49" t="s">
        <v>408</v>
      </c>
      <c r="T77" s="38" t="s">
        <v>420</v>
      </c>
    </row>
    <row r="78" spans="1:20" ht="24.75" x14ac:dyDescent="0.25">
      <c r="A78" s="38" t="s">
        <v>398</v>
      </c>
      <c r="B78" s="38" t="s">
        <v>384</v>
      </c>
      <c r="C78" s="38" t="s">
        <v>52</v>
      </c>
      <c r="D78" s="44" t="s">
        <v>380</v>
      </c>
      <c r="E78" s="38" t="s">
        <v>169</v>
      </c>
      <c r="F78" s="38"/>
      <c r="G78" s="38"/>
      <c r="H78" s="38"/>
      <c r="I78" s="38" t="s">
        <v>147</v>
      </c>
      <c r="J78" s="52">
        <v>2235100</v>
      </c>
      <c r="K78" s="52">
        <v>0</v>
      </c>
      <c r="L78" s="53">
        <f t="shared" si="8"/>
        <v>2235100</v>
      </c>
      <c r="M78" s="48" t="e">
        <f>+[7]Actividad!M25</f>
        <v>#REF!</v>
      </c>
      <c r="N78" s="43" t="e">
        <f t="shared" si="5"/>
        <v>#REF!</v>
      </c>
      <c r="O78" s="48" t="e">
        <f>+[7]Actividad!O25</f>
        <v>#REF!</v>
      </c>
      <c r="P78" s="43" t="e">
        <f t="shared" si="6"/>
        <v>#REF!</v>
      </c>
      <c r="Q78" s="48" t="e">
        <f>+[7]Actividad!Q25</f>
        <v>#REF!</v>
      </c>
      <c r="R78" s="43" t="e">
        <f t="shared" si="7"/>
        <v>#REF!</v>
      </c>
      <c r="S78" s="49" t="s">
        <v>382</v>
      </c>
      <c r="T78" s="38" t="s">
        <v>411</v>
      </c>
    </row>
    <row r="79" spans="1:20" ht="24.75" x14ac:dyDescent="0.25">
      <c r="A79" s="38" t="s">
        <v>398</v>
      </c>
      <c r="B79" s="38" t="s">
        <v>384</v>
      </c>
      <c r="C79" s="38" t="s">
        <v>52</v>
      </c>
      <c r="D79" s="44" t="s">
        <v>380</v>
      </c>
      <c r="E79" s="38" t="s">
        <v>412</v>
      </c>
      <c r="F79" s="38"/>
      <c r="G79" s="38"/>
      <c r="H79" s="38"/>
      <c r="I79" s="38" t="s">
        <v>147</v>
      </c>
      <c r="J79" s="52">
        <v>6034770</v>
      </c>
      <c r="K79" s="52">
        <v>0</v>
      </c>
      <c r="L79" s="53">
        <f t="shared" si="8"/>
        <v>6034770</v>
      </c>
      <c r="M79" s="48" t="e">
        <f>+[7]Actividad!M26</f>
        <v>#REF!</v>
      </c>
      <c r="N79" s="43" t="e">
        <f t="shared" si="5"/>
        <v>#REF!</v>
      </c>
      <c r="O79" s="48" t="e">
        <f>+[7]Actividad!O26</f>
        <v>#REF!</v>
      </c>
      <c r="P79" s="43" t="e">
        <f t="shared" si="6"/>
        <v>#REF!</v>
      </c>
      <c r="Q79" s="48" t="e">
        <f>+[7]Actividad!Q26</f>
        <v>#REF!</v>
      </c>
      <c r="R79" s="43" t="e">
        <f t="shared" si="7"/>
        <v>#REF!</v>
      </c>
      <c r="S79" s="49" t="s">
        <v>382</v>
      </c>
      <c r="T79" s="38" t="s">
        <v>413</v>
      </c>
    </row>
    <row r="80" spans="1:20" ht="41.25" x14ac:dyDescent="0.25">
      <c r="A80" s="38" t="s">
        <v>378</v>
      </c>
      <c r="B80" s="38" t="s">
        <v>384</v>
      </c>
      <c r="C80" s="47" t="s">
        <v>53</v>
      </c>
      <c r="D80" s="44" t="s">
        <v>385</v>
      </c>
      <c r="E80" s="44" t="s">
        <v>169</v>
      </c>
      <c r="F80" s="38">
        <v>50</v>
      </c>
      <c r="G80" s="38">
        <v>20</v>
      </c>
      <c r="H80" s="38">
        <v>12</v>
      </c>
      <c r="I80" s="38" t="s">
        <v>147</v>
      </c>
      <c r="J80" s="52">
        <v>4023180</v>
      </c>
      <c r="K80" s="52">
        <v>0</v>
      </c>
      <c r="L80" s="59">
        <f t="shared" si="8"/>
        <v>4023180</v>
      </c>
      <c r="M80" s="48" t="e">
        <f>+[7]Actividad!M11</f>
        <v>#REF!</v>
      </c>
      <c r="N80" s="43" t="e">
        <f t="shared" si="5"/>
        <v>#REF!</v>
      </c>
      <c r="O80" s="48" t="e">
        <f>+[7]Actividad!O11</f>
        <v>#REF!</v>
      </c>
      <c r="P80" s="43" t="e">
        <f t="shared" si="6"/>
        <v>#REF!</v>
      </c>
      <c r="Q80" s="48" t="e">
        <f>+[7]Actividad!Q11</f>
        <v>#REF!</v>
      </c>
      <c r="R80" s="43" t="e">
        <f t="shared" si="7"/>
        <v>#REF!</v>
      </c>
      <c r="S80" s="38" t="s">
        <v>382</v>
      </c>
      <c r="T80" s="38" t="s">
        <v>386</v>
      </c>
    </row>
    <row r="81" spans="1:20" ht="41.25" x14ac:dyDescent="0.25">
      <c r="A81" s="38" t="s">
        <v>378</v>
      </c>
      <c r="B81" s="38" t="s">
        <v>384</v>
      </c>
      <c r="C81" s="47" t="s">
        <v>53</v>
      </c>
      <c r="D81" s="44" t="s">
        <v>385</v>
      </c>
      <c r="E81" s="44" t="s">
        <v>167</v>
      </c>
      <c r="F81" s="38">
        <v>10</v>
      </c>
      <c r="G81" s="38">
        <v>5</v>
      </c>
      <c r="H81" s="38">
        <v>0</v>
      </c>
      <c r="I81" s="38" t="s">
        <v>147</v>
      </c>
      <c r="J81" s="52">
        <v>10057950</v>
      </c>
      <c r="K81" s="52">
        <v>0</v>
      </c>
      <c r="L81" s="59">
        <f t="shared" si="8"/>
        <v>10057950</v>
      </c>
      <c r="M81" s="48" t="e">
        <f>+[7]Actividad!M12</f>
        <v>#REF!</v>
      </c>
      <c r="N81" s="43" t="e">
        <f t="shared" si="5"/>
        <v>#REF!</v>
      </c>
      <c r="O81" s="48" t="e">
        <f>+[7]Actividad!O12</f>
        <v>#REF!</v>
      </c>
      <c r="P81" s="43" t="e">
        <f t="shared" si="6"/>
        <v>#REF!</v>
      </c>
      <c r="Q81" s="48" t="e">
        <f>+[7]Actividad!Q12</f>
        <v>#REF!</v>
      </c>
      <c r="R81" s="43" t="e">
        <f t="shared" si="7"/>
        <v>#REF!</v>
      </c>
      <c r="S81" s="49" t="s">
        <v>382</v>
      </c>
      <c r="T81" s="38" t="s">
        <v>417</v>
      </c>
    </row>
    <row r="82" spans="1:20" ht="24.75" x14ac:dyDescent="0.25">
      <c r="A82" s="38" t="s">
        <v>398</v>
      </c>
      <c r="B82" s="38" t="s">
        <v>384</v>
      </c>
      <c r="C82" s="47" t="s">
        <v>53</v>
      </c>
      <c r="D82" s="44" t="s">
        <v>392</v>
      </c>
      <c r="E82" s="57" t="s">
        <v>509</v>
      </c>
      <c r="F82" s="38">
        <v>239</v>
      </c>
      <c r="G82" s="38">
        <v>104</v>
      </c>
      <c r="H82" s="38">
        <v>111</v>
      </c>
      <c r="I82" s="38" t="s">
        <v>147</v>
      </c>
      <c r="J82" s="52">
        <v>167632500</v>
      </c>
      <c r="K82" s="52">
        <v>0</v>
      </c>
      <c r="L82" s="59">
        <f t="shared" si="8"/>
        <v>167632500</v>
      </c>
      <c r="M82" s="48" t="e">
        <f>+[7]Actividad!M13</f>
        <v>#REF!</v>
      </c>
      <c r="N82" s="43" t="e">
        <f t="shared" si="5"/>
        <v>#REF!</v>
      </c>
      <c r="O82" s="48" t="e">
        <f>+[7]Actividad!O13</f>
        <v>#REF!</v>
      </c>
      <c r="P82" s="43" t="e">
        <f t="shared" si="6"/>
        <v>#REF!</v>
      </c>
      <c r="Q82" s="48" t="e">
        <f>+[7]Actividad!Q13</f>
        <v>#REF!</v>
      </c>
      <c r="R82" s="43" t="e">
        <f t="shared" si="7"/>
        <v>#REF!</v>
      </c>
      <c r="S82" s="47" t="s">
        <v>447</v>
      </c>
      <c r="T82" s="38" t="s">
        <v>510</v>
      </c>
    </row>
    <row r="83" spans="1:20" ht="24.75" x14ac:dyDescent="0.25">
      <c r="A83" s="38" t="s">
        <v>398</v>
      </c>
      <c r="B83" s="38" t="s">
        <v>384</v>
      </c>
      <c r="C83" s="47" t="s">
        <v>53</v>
      </c>
      <c r="D83" s="44" t="s">
        <v>392</v>
      </c>
      <c r="E83" s="57" t="s">
        <v>511</v>
      </c>
      <c r="F83" s="38">
        <v>550</v>
      </c>
      <c r="G83" s="38">
        <v>120</v>
      </c>
      <c r="H83" s="38">
        <v>71</v>
      </c>
      <c r="I83" s="38" t="s">
        <v>147</v>
      </c>
      <c r="J83" s="52">
        <v>29056300</v>
      </c>
      <c r="K83" s="52">
        <v>0</v>
      </c>
      <c r="L83" s="59">
        <f t="shared" si="8"/>
        <v>29056300</v>
      </c>
      <c r="M83" s="48" t="e">
        <f>+[7]Actividad!M17</f>
        <v>#REF!</v>
      </c>
      <c r="N83" s="43" t="e">
        <f t="shared" si="5"/>
        <v>#REF!</v>
      </c>
      <c r="O83" s="48" t="e">
        <f>+[7]Actividad!O17</f>
        <v>#REF!</v>
      </c>
      <c r="P83" s="43" t="e">
        <f t="shared" si="6"/>
        <v>#REF!</v>
      </c>
      <c r="Q83" s="48" t="e">
        <f>+[7]Actividad!Q17</f>
        <v>#REF!</v>
      </c>
      <c r="R83" s="43" t="e">
        <f t="shared" si="7"/>
        <v>#REF!</v>
      </c>
      <c r="S83" s="49" t="s">
        <v>372</v>
      </c>
      <c r="T83" s="38" t="s">
        <v>512</v>
      </c>
    </row>
    <row r="84" spans="1:20" ht="24.75" x14ac:dyDescent="0.25">
      <c r="A84" s="38" t="s">
        <v>398</v>
      </c>
      <c r="B84" s="38" t="s">
        <v>384</v>
      </c>
      <c r="C84" s="47" t="s">
        <v>53</v>
      </c>
      <c r="D84" s="44" t="s">
        <v>392</v>
      </c>
      <c r="E84" s="57" t="s">
        <v>513</v>
      </c>
      <c r="F84" s="38">
        <v>964</v>
      </c>
      <c r="G84" s="38">
        <v>180</v>
      </c>
      <c r="H84" s="38">
        <v>112</v>
      </c>
      <c r="I84" s="38" t="s">
        <v>147</v>
      </c>
      <c r="J84" s="52">
        <v>44702000</v>
      </c>
      <c r="K84" s="52">
        <v>0</v>
      </c>
      <c r="L84" s="59">
        <f t="shared" si="8"/>
        <v>44702000</v>
      </c>
      <c r="M84" s="48" t="e">
        <f>+[7]Actividad!M18</f>
        <v>#REF!</v>
      </c>
      <c r="N84" s="43" t="e">
        <f t="shared" si="5"/>
        <v>#REF!</v>
      </c>
      <c r="O84" s="48" t="e">
        <f>+[7]Actividad!O18</f>
        <v>#REF!</v>
      </c>
      <c r="P84" s="43" t="e">
        <f t="shared" si="6"/>
        <v>#REF!</v>
      </c>
      <c r="Q84" s="48" t="e">
        <f>+[7]Actividad!Q18</f>
        <v>#REF!</v>
      </c>
      <c r="R84" s="43" t="e">
        <f t="shared" si="7"/>
        <v>#REF!</v>
      </c>
      <c r="S84" s="49" t="s">
        <v>372</v>
      </c>
      <c r="T84" s="38" t="s">
        <v>514</v>
      </c>
    </row>
    <row r="85" spans="1:20" ht="24.75" x14ac:dyDescent="0.25">
      <c r="A85" s="38" t="s">
        <v>398</v>
      </c>
      <c r="B85" s="38" t="s">
        <v>384</v>
      </c>
      <c r="C85" s="47" t="s">
        <v>53</v>
      </c>
      <c r="D85" s="44" t="s">
        <v>392</v>
      </c>
      <c r="E85" s="57" t="s">
        <v>515</v>
      </c>
      <c r="F85" s="38">
        <v>825</v>
      </c>
      <c r="G85" s="38">
        <v>130</v>
      </c>
      <c r="H85" s="38">
        <v>81</v>
      </c>
      <c r="I85" s="38" t="s">
        <v>147</v>
      </c>
      <c r="J85" s="52">
        <v>55877500</v>
      </c>
      <c r="K85" s="52">
        <v>0</v>
      </c>
      <c r="L85" s="59">
        <f t="shared" si="8"/>
        <v>55877500</v>
      </c>
      <c r="M85" s="48" t="e">
        <f>+[7]Actividad!M16</f>
        <v>#REF!</v>
      </c>
      <c r="N85" s="43" t="e">
        <f t="shared" si="5"/>
        <v>#REF!</v>
      </c>
      <c r="O85" s="48" t="e">
        <f>+[7]Actividad!O16</f>
        <v>#REF!</v>
      </c>
      <c r="P85" s="43" t="e">
        <f t="shared" si="6"/>
        <v>#REF!</v>
      </c>
      <c r="Q85" s="48" t="e">
        <f>+[7]Actividad!Q16</f>
        <v>#REF!</v>
      </c>
      <c r="R85" s="43" t="e">
        <f t="shared" si="7"/>
        <v>#REF!</v>
      </c>
      <c r="S85" s="49" t="s">
        <v>372</v>
      </c>
      <c r="T85" s="38" t="s">
        <v>516</v>
      </c>
    </row>
    <row r="86" spans="1:20" ht="24.75" x14ac:dyDescent="0.25">
      <c r="A86" s="38" t="s">
        <v>398</v>
      </c>
      <c r="B86" s="38" t="s">
        <v>384</v>
      </c>
      <c r="C86" s="60" t="s">
        <v>53</v>
      </c>
      <c r="D86" s="44" t="s">
        <v>517</v>
      </c>
      <c r="E86" s="57" t="s">
        <v>518</v>
      </c>
      <c r="F86" s="38">
        <v>250</v>
      </c>
      <c r="G86" s="38">
        <v>78</v>
      </c>
      <c r="H86" s="38">
        <v>1</v>
      </c>
      <c r="I86" s="38" t="s">
        <v>147</v>
      </c>
      <c r="J86" s="52">
        <v>447020</v>
      </c>
      <c r="K86" s="52">
        <v>0</v>
      </c>
      <c r="L86" s="59">
        <f t="shared" si="8"/>
        <v>447020</v>
      </c>
      <c r="M86" s="48" t="e">
        <f>+[7]Actividad!M15</f>
        <v>#REF!</v>
      </c>
      <c r="N86" s="43" t="e">
        <f t="shared" si="5"/>
        <v>#REF!</v>
      </c>
      <c r="O86" s="48" t="e">
        <f>+[7]Actividad!O15</f>
        <v>#REF!</v>
      </c>
      <c r="P86" s="43" t="e">
        <f t="shared" si="6"/>
        <v>#REF!</v>
      </c>
      <c r="Q86" s="48" t="e">
        <f>+[7]Actividad!Q15</f>
        <v>#REF!</v>
      </c>
      <c r="R86" s="43" t="e">
        <f t="shared" si="7"/>
        <v>#REF!</v>
      </c>
      <c r="S86" s="49" t="s">
        <v>408</v>
      </c>
      <c r="T86" s="38" t="s">
        <v>519</v>
      </c>
    </row>
    <row r="87" spans="1:20" ht="24.75" x14ac:dyDescent="0.25">
      <c r="A87" s="38" t="s">
        <v>398</v>
      </c>
      <c r="B87" s="38" t="s">
        <v>384</v>
      </c>
      <c r="C87" s="60" t="s">
        <v>53</v>
      </c>
      <c r="D87" s="44" t="s">
        <v>517</v>
      </c>
      <c r="E87" s="57" t="s">
        <v>520</v>
      </c>
      <c r="F87" s="38">
        <v>0</v>
      </c>
      <c r="G87" s="38">
        <v>0</v>
      </c>
      <c r="H87" s="38">
        <v>0</v>
      </c>
      <c r="I87" s="38" t="s">
        <v>147</v>
      </c>
      <c r="J87" s="52">
        <v>3129140</v>
      </c>
      <c r="K87" s="52">
        <v>0</v>
      </c>
      <c r="L87" s="59">
        <f t="shared" si="8"/>
        <v>3129140</v>
      </c>
      <c r="M87" s="48" t="e">
        <f>+[7]Actividad!M14</f>
        <v>#REF!</v>
      </c>
      <c r="N87" s="43" t="e">
        <f t="shared" si="5"/>
        <v>#REF!</v>
      </c>
      <c r="O87" s="48" t="e">
        <f>+[7]Actividad!O14</f>
        <v>#REF!</v>
      </c>
      <c r="P87" s="43" t="e">
        <f t="shared" si="6"/>
        <v>#REF!</v>
      </c>
      <c r="Q87" s="48" t="e">
        <f>+[7]Actividad!Q14</f>
        <v>#REF!</v>
      </c>
      <c r="R87" s="43" t="e">
        <f t="shared" si="7"/>
        <v>#REF!</v>
      </c>
      <c r="S87" s="49" t="s">
        <v>408</v>
      </c>
      <c r="T87" s="38" t="s">
        <v>519</v>
      </c>
    </row>
    <row r="88" spans="1:20" x14ac:dyDescent="0.25">
      <c r="A88" s="38"/>
      <c r="B88" s="38"/>
      <c r="C88" s="60" t="s">
        <v>521</v>
      </c>
      <c r="D88" s="44"/>
      <c r="E88" s="57"/>
      <c r="F88" s="38"/>
      <c r="G88" s="38"/>
      <c r="H88" s="38"/>
      <c r="I88" s="38" t="s">
        <v>147</v>
      </c>
      <c r="J88" s="52">
        <v>0</v>
      </c>
      <c r="K88" s="52">
        <v>0</v>
      </c>
      <c r="L88" s="59">
        <f t="shared" si="8"/>
        <v>0</v>
      </c>
      <c r="M88" s="48"/>
      <c r="N88" s="43"/>
      <c r="O88" s="48"/>
      <c r="P88" s="43"/>
      <c r="Q88" s="48"/>
      <c r="R88" s="43"/>
      <c r="S88" s="49"/>
      <c r="T88" s="57"/>
    </row>
    <row r="89" spans="1:20" ht="12" x14ac:dyDescent="0.25">
      <c r="A89" s="229" t="s">
        <v>349</v>
      </c>
      <c r="B89" s="229"/>
      <c r="C89" s="229"/>
      <c r="D89" s="229"/>
      <c r="E89" s="229"/>
      <c r="F89" s="61"/>
      <c r="G89" s="61"/>
      <c r="H89" s="61"/>
      <c r="I89" s="61"/>
      <c r="J89" s="62">
        <f>+J88+J87+J86+J85+J84+J83+J82+J81+J80+J79+J78+J77+J75+J73+J72+J71+J70+J69+J68+J67+J66+J65+J64+J63+J62+J61+J60+J59+J58+J57+J56+J55+J54+J53+J52+J51+J50+J49+J48+J47+J46+J45+J44+J43+J42+J41+J40+J39+J37+J36+J35+J34+J28+J27+J26+J24+J23+J22+J21+J20+J19+J18+J17+J16+J15+J14+J13+J11</f>
        <v>4255378120.25</v>
      </c>
      <c r="K89" s="62">
        <f>+K88+K87+K86+K85+K84+K83+K82+K81+K80+K79+K78+K77+K75+K73+K72+K71+K70+K69+K68+K67+K66+K65+K64+K63+K62+K61+K60+K59+K58+K57+K56+K55+K54+K53+K52+K51+K50+K49+K48+K47+K46+K45+K44+K43+K42+K41+K40+K39+K37+K36+K35+K34+K28+K27+K26+K24+K23+K22+K21+K20+K19+K18+K17+K16+K15+K14+K13+K11</f>
        <v>984852195</v>
      </c>
      <c r="L89" s="62">
        <f>+L88+L87+L86+L85+L84+L83+L82+L81+L80+L79+L78+L77+L75+L73+L72+L71+L70+L69+L68+L67+L66+L65+L64+L63+L62+L61+L60+L59+L58+L57+L56+L55+L54+L53+L52+L51+L50+L49+L48+L47+L46+L45+L44+L43+L42+L41+L40+L39+L37+L36+L35+L34+L28+L27+L26+L24+L23+L22+L21+L20+L19+L18+L17+L16+L15+L14+L13+L11</f>
        <v>5240230315.25</v>
      </c>
      <c r="M89" s="62" t="e">
        <f>+M88+M87+M86+M85+M84+M83+M82+M81+M80+M79+M78+M77+M75+M73+M72+M71+M70+M69+M68+M67+M66+M65+M64+M63+M62+M61+M60+M59+M58+M57+M56+M55+M54+M53+M52+M51+M50+M49+M48+M47+M46+M45+M44+M43+M42+M41+M40+M39+M37+M36+M35+M34+M28+M27+M26+M24+M23+M22+M21+M20+M19+M18+M17+M16+M15+M14+M13+M11</f>
        <v>#REF!</v>
      </c>
      <c r="N89" s="63" t="e">
        <f>+M89/L89</f>
        <v>#REF!</v>
      </c>
      <c r="O89" s="62" t="e">
        <f>+O88+O87+O86+O85+O84+O83+O82+O81+O80+O79+O78+O77+O75+O73+O72+O71+O70+O69+O68+O67+O66+O65+O64+O63+O62+O61+O60+O59+O58+O57+O56+O55+O54+O53+O52+O51+O50+O49+O48+O47+O46+O45+O44+O43+O42+O41+O40+O39+O37+O36+O35+O34+O28+O27+O26+O24+O23+O22+O21+O20+O19+O18+O17+O16+O15+O14+O13+O11</f>
        <v>#REF!</v>
      </c>
      <c r="P89" s="63" t="e">
        <f>+O89/L89</f>
        <v>#REF!</v>
      </c>
      <c r="Q89" s="62" t="e">
        <f>+Q88+Q87+Q86+Q85+Q84+Q83+Q82+Q81+Q80+Q79+Q78+Q77+Q75+Q73+Q72+Q71+Q70+Q69+Q68+Q67+Q66+Q65+Q64+Q63+Q62+Q61+Q60+Q59+Q58+Q57+Q56+Q55+Q54+Q53+Q52+Q51+Q50+Q49+Q48+Q47+Q46+Q45+Q44+Q43+Q42+Q41+Q40+Q39+Q37+Q36+Q35+Q34+Q28+Q27+Q26+Q24+Q23+Q22+Q21+Q20+Q19+Q18+Q17+Q16+Q15+Q14+Q13+Q11</f>
        <v>#REF!</v>
      </c>
      <c r="R89" s="63" t="e">
        <f>+Q89/L89</f>
        <v>#REF!</v>
      </c>
      <c r="S89" s="61"/>
      <c r="T89" s="64"/>
    </row>
    <row r="90" spans="1:20" ht="12" x14ac:dyDescent="0.25">
      <c r="A90" s="229" t="s">
        <v>350</v>
      </c>
      <c r="B90" s="229"/>
      <c r="C90" s="229"/>
      <c r="D90" s="229"/>
      <c r="E90" s="229"/>
      <c r="F90" s="61"/>
      <c r="G90" s="61"/>
      <c r="H90" s="61"/>
      <c r="I90" s="61"/>
      <c r="J90" s="62">
        <f>+J76+J74+J38+J33+J32+J31+J30+J29+J25+J12+J10+J9</f>
        <v>354644155</v>
      </c>
      <c r="K90" s="62">
        <f>+K76+K74+K38+K33+K32+K31+K30+K29+K25+K12+K10+K9</f>
        <v>0</v>
      </c>
      <c r="L90" s="62">
        <f>+L76+L74+L38+L33+L32+L31+L30+L29+L25+L12+L10+L9</f>
        <v>354644155</v>
      </c>
      <c r="M90" s="62" t="e">
        <f>+M76+M74+M38+M33+M32+M31+M30+M29+M25+M12+M10+M9</f>
        <v>#REF!</v>
      </c>
      <c r="N90" s="63" t="e">
        <f>+M90/L90</f>
        <v>#REF!</v>
      </c>
      <c r="O90" s="62" t="e">
        <f>+O76+O74+O38+O33+O32+O31+O30+O29+O25+O12+O10+O9</f>
        <v>#REF!</v>
      </c>
      <c r="P90" s="63" t="e">
        <f>+O90/L90</f>
        <v>#REF!</v>
      </c>
      <c r="Q90" s="62" t="e">
        <f>+Q76+Q74+Q38+Q33+Q32+Q31+Q30+Q29+Q25+Q12+Q10+Q9</f>
        <v>#REF!</v>
      </c>
      <c r="R90" s="63" t="e">
        <f>+Q90/L90</f>
        <v>#REF!</v>
      </c>
      <c r="S90" s="61"/>
      <c r="T90" s="64"/>
    </row>
    <row r="91" spans="1:20" s="4" customFormat="1" ht="11.25" x14ac:dyDescent="0.25">
      <c r="A91" s="207" t="s">
        <v>351</v>
      </c>
      <c r="B91" s="208"/>
      <c r="C91" s="208"/>
      <c r="D91" s="209"/>
      <c r="E91" s="209"/>
      <c r="F91" s="24"/>
      <c r="G91" s="24"/>
      <c r="H91" s="24"/>
      <c r="I91" s="24"/>
      <c r="J91" s="24">
        <f>+J90+J89</f>
        <v>4610022275.25</v>
      </c>
      <c r="K91" s="24">
        <f>+K90+K89</f>
        <v>984852195</v>
      </c>
      <c r="L91" s="24">
        <f>+L90+L89</f>
        <v>5594874470.25</v>
      </c>
      <c r="M91" s="24" t="e">
        <f>+M90+M89</f>
        <v>#REF!</v>
      </c>
      <c r="N91" s="10" t="e">
        <f>+M91/L91</f>
        <v>#REF!</v>
      </c>
      <c r="O91" s="24" t="e">
        <f>+O90+O89</f>
        <v>#REF!</v>
      </c>
      <c r="P91" s="10" t="e">
        <f t="shared" si="6"/>
        <v>#REF!</v>
      </c>
      <c r="Q91" s="24" t="e">
        <f>+Q90+Q89</f>
        <v>#REF!</v>
      </c>
      <c r="R91" s="10" t="e">
        <f>+Q91/L91</f>
        <v>#REF!</v>
      </c>
      <c r="S91" s="26">
        <v>0</v>
      </c>
      <c r="T91" s="9"/>
    </row>
    <row r="92" spans="1:20" x14ac:dyDescent="0.25">
      <c r="M92" s="31"/>
    </row>
    <row r="93" spans="1:20" x14ac:dyDescent="0.25">
      <c r="L93" s="65"/>
      <c r="M93" s="31"/>
    </row>
    <row r="94" spans="1:20" x14ac:dyDescent="0.25">
      <c r="L94" s="65"/>
      <c r="M94" s="31"/>
    </row>
    <row r="95" spans="1:20" x14ac:dyDescent="0.25">
      <c r="M95" s="31"/>
    </row>
    <row r="96" spans="1:20" x14ac:dyDescent="0.25">
      <c r="M96" s="31"/>
    </row>
    <row r="97" spans="13:13" x14ac:dyDescent="0.25">
      <c r="M97" s="31"/>
    </row>
    <row r="98" spans="13:13" x14ac:dyDescent="0.25">
      <c r="M98" s="31"/>
    </row>
    <row r="99" spans="13:13" x14ac:dyDescent="0.25">
      <c r="M99" s="31"/>
    </row>
    <row r="100" spans="13:13" x14ac:dyDescent="0.25">
      <c r="M100" s="31"/>
    </row>
    <row r="101" spans="13:13" x14ac:dyDescent="0.25">
      <c r="M101" s="31"/>
    </row>
    <row r="102" spans="13:13" x14ac:dyDescent="0.25">
      <c r="M102" s="31"/>
    </row>
    <row r="103" spans="13:13" x14ac:dyDescent="0.25">
      <c r="M103" s="31"/>
    </row>
    <row r="104" spans="13:13" x14ac:dyDescent="0.25">
      <c r="M104" s="31"/>
    </row>
    <row r="105" spans="13:13" x14ac:dyDescent="0.25">
      <c r="M105" s="31"/>
    </row>
    <row r="106" spans="13:13" x14ac:dyDescent="0.25">
      <c r="M106" s="31"/>
    </row>
    <row r="107" spans="13:13" x14ac:dyDescent="0.25">
      <c r="M107" s="31"/>
    </row>
    <row r="108" spans="13:13" x14ac:dyDescent="0.25">
      <c r="M108" s="31"/>
    </row>
    <row r="109" spans="13:13" x14ac:dyDescent="0.25">
      <c r="M109" s="31"/>
    </row>
    <row r="110" spans="13:13" x14ac:dyDescent="0.25">
      <c r="M110" s="31"/>
    </row>
    <row r="111" spans="13:13" x14ac:dyDescent="0.25">
      <c r="M111" s="31"/>
    </row>
    <row r="112" spans="13:13" x14ac:dyDescent="0.25">
      <c r="M112" s="31"/>
    </row>
    <row r="113" spans="13:13" x14ac:dyDescent="0.25">
      <c r="M113" s="31"/>
    </row>
    <row r="114" spans="13:13" x14ac:dyDescent="0.25">
      <c r="M114" s="31"/>
    </row>
    <row r="115" spans="13:13" x14ac:dyDescent="0.25">
      <c r="M115" s="31"/>
    </row>
    <row r="116" spans="13:13" x14ac:dyDescent="0.25">
      <c r="M116" s="31"/>
    </row>
    <row r="117" spans="13:13" x14ac:dyDescent="0.25">
      <c r="M117" s="31"/>
    </row>
    <row r="118" spans="13:13" x14ac:dyDescent="0.25">
      <c r="M118" s="31"/>
    </row>
    <row r="119" spans="13:13" x14ac:dyDescent="0.25">
      <c r="M119" s="31"/>
    </row>
    <row r="120" spans="13:13" x14ac:dyDescent="0.25">
      <c r="M120" s="31"/>
    </row>
    <row r="121" spans="13:13" x14ac:dyDescent="0.25">
      <c r="M121" s="31"/>
    </row>
    <row r="122" spans="13:13" x14ac:dyDescent="0.25">
      <c r="M122" s="31"/>
    </row>
    <row r="123" spans="13:13" x14ac:dyDescent="0.25">
      <c r="M123" s="31"/>
    </row>
    <row r="124" spans="13:13" x14ac:dyDescent="0.25">
      <c r="M124" s="31"/>
    </row>
    <row r="125" spans="13:13" x14ac:dyDescent="0.25">
      <c r="M125" s="31"/>
    </row>
    <row r="126" spans="13:13" x14ac:dyDescent="0.25">
      <c r="M126" s="31"/>
    </row>
    <row r="127" spans="13:13" x14ac:dyDescent="0.25">
      <c r="M127" s="31"/>
    </row>
    <row r="128" spans="13:13" x14ac:dyDescent="0.25">
      <c r="M128" s="31"/>
    </row>
    <row r="129" spans="13:13" x14ac:dyDescent="0.25">
      <c r="M129" s="31"/>
    </row>
    <row r="130" spans="13:13" x14ac:dyDescent="0.25">
      <c r="M130" s="31"/>
    </row>
    <row r="131" spans="13:13" x14ac:dyDescent="0.25">
      <c r="M131" s="31"/>
    </row>
    <row r="132" spans="13:13" x14ac:dyDescent="0.25">
      <c r="M132" s="31"/>
    </row>
    <row r="133" spans="13:13" x14ac:dyDescent="0.25">
      <c r="M133" s="31"/>
    </row>
    <row r="134" spans="13:13" x14ac:dyDescent="0.25">
      <c r="M134" s="31"/>
    </row>
    <row r="135" spans="13:13" x14ac:dyDescent="0.25">
      <c r="M135" s="31"/>
    </row>
    <row r="136" spans="13:13" x14ac:dyDescent="0.25">
      <c r="M136" s="31"/>
    </row>
    <row r="137" spans="13:13" x14ac:dyDescent="0.25">
      <c r="M137" s="31"/>
    </row>
    <row r="138" spans="13:13" x14ac:dyDescent="0.25">
      <c r="M138" s="31"/>
    </row>
    <row r="139" spans="13:13" x14ac:dyDescent="0.25">
      <c r="M139" s="31"/>
    </row>
    <row r="140" spans="13:13" x14ac:dyDescent="0.25">
      <c r="M140" s="31"/>
    </row>
    <row r="141" spans="13:13" x14ac:dyDescent="0.25">
      <c r="M141" s="31"/>
    </row>
    <row r="142" spans="13:13" x14ac:dyDescent="0.25">
      <c r="M142" s="31"/>
    </row>
    <row r="143" spans="13:13" x14ac:dyDescent="0.25">
      <c r="M143" s="31"/>
    </row>
    <row r="144" spans="13:13" x14ac:dyDescent="0.25">
      <c r="M144" s="31"/>
    </row>
    <row r="145" spans="13:13" x14ac:dyDescent="0.25">
      <c r="M145" s="31"/>
    </row>
    <row r="146" spans="13:13" x14ac:dyDescent="0.25">
      <c r="M146" s="31"/>
    </row>
    <row r="147" spans="13:13" x14ac:dyDescent="0.25">
      <c r="M147" s="31"/>
    </row>
    <row r="148" spans="13:13" x14ac:dyDescent="0.25">
      <c r="M148" s="31"/>
    </row>
    <row r="149" spans="13:13" x14ac:dyDescent="0.25">
      <c r="M149" s="31"/>
    </row>
    <row r="150" spans="13:13" x14ac:dyDescent="0.25">
      <c r="M150" s="31"/>
    </row>
    <row r="151" spans="13:13" x14ac:dyDescent="0.25">
      <c r="M151" s="31"/>
    </row>
    <row r="152" spans="13:13" x14ac:dyDescent="0.25">
      <c r="M152" s="31"/>
    </row>
    <row r="153" spans="13:13" x14ac:dyDescent="0.25">
      <c r="M153" s="31"/>
    </row>
    <row r="154" spans="13:13" x14ac:dyDescent="0.25">
      <c r="M154" s="31"/>
    </row>
    <row r="155" spans="13:13" x14ac:dyDescent="0.25">
      <c r="M155" s="31"/>
    </row>
    <row r="156" spans="13:13" x14ac:dyDescent="0.25">
      <c r="M156" s="31"/>
    </row>
    <row r="157" spans="13:13" x14ac:dyDescent="0.25">
      <c r="M157" s="31"/>
    </row>
    <row r="158" spans="13:13" x14ac:dyDescent="0.25">
      <c r="M158" s="31"/>
    </row>
    <row r="159" spans="13:13" x14ac:dyDescent="0.25">
      <c r="M159" s="31"/>
    </row>
    <row r="160" spans="13:13" x14ac:dyDescent="0.25">
      <c r="M160" s="31"/>
    </row>
    <row r="161" spans="13:13" x14ac:dyDescent="0.25">
      <c r="M161" s="31"/>
    </row>
    <row r="162" spans="13:13" x14ac:dyDescent="0.25">
      <c r="M162" s="31"/>
    </row>
    <row r="163" spans="13:13" x14ac:dyDescent="0.25">
      <c r="M163" s="31"/>
    </row>
    <row r="164" spans="13:13" x14ac:dyDescent="0.25">
      <c r="M164" s="31"/>
    </row>
    <row r="165" spans="13:13" x14ac:dyDescent="0.25">
      <c r="M165" s="31"/>
    </row>
    <row r="166" spans="13:13" x14ac:dyDescent="0.25">
      <c r="M166" s="31"/>
    </row>
    <row r="167" spans="13:13" x14ac:dyDescent="0.25">
      <c r="M167" s="31"/>
    </row>
    <row r="168" spans="13:13" x14ac:dyDescent="0.25">
      <c r="M168" s="31"/>
    </row>
    <row r="169" spans="13:13" x14ac:dyDescent="0.25">
      <c r="M169" s="31"/>
    </row>
    <row r="170" spans="13:13" x14ac:dyDescent="0.25">
      <c r="M170" s="31"/>
    </row>
    <row r="171" spans="13:13" x14ac:dyDescent="0.25">
      <c r="M171" s="31"/>
    </row>
    <row r="172" spans="13:13" x14ac:dyDescent="0.25">
      <c r="M172" s="31"/>
    </row>
    <row r="173" spans="13:13" x14ac:dyDescent="0.25">
      <c r="M173" s="31"/>
    </row>
    <row r="174" spans="13:13" x14ac:dyDescent="0.25">
      <c r="M174" s="31"/>
    </row>
    <row r="175" spans="13:13" x14ac:dyDescent="0.25">
      <c r="M175" s="31"/>
    </row>
    <row r="176" spans="13:13" x14ac:dyDescent="0.25">
      <c r="M176" s="31"/>
    </row>
    <row r="177" spans="13:13" x14ac:dyDescent="0.25">
      <c r="M177" s="31"/>
    </row>
    <row r="178" spans="13:13" x14ac:dyDescent="0.25">
      <c r="M178" s="31"/>
    </row>
    <row r="179" spans="13:13" x14ac:dyDescent="0.25">
      <c r="M179" s="31"/>
    </row>
    <row r="180" spans="13:13" x14ac:dyDescent="0.25">
      <c r="M180" s="31"/>
    </row>
    <row r="181" spans="13:13" x14ac:dyDescent="0.25">
      <c r="M181" s="31"/>
    </row>
    <row r="182" spans="13:13" x14ac:dyDescent="0.25">
      <c r="M182" s="31"/>
    </row>
    <row r="183" spans="13:13" x14ac:dyDescent="0.25">
      <c r="M183" s="31"/>
    </row>
    <row r="184" spans="13:13" x14ac:dyDescent="0.25">
      <c r="M184" s="31"/>
    </row>
    <row r="185" spans="13:13" x14ac:dyDescent="0.25">
      <c r="M185" s="31"/>
    </row>
    <row r="186" spans="13:13" x14ac:dyDescent="0.25">
      <c r="M186" s="31"/>
    </row>
    <row r="187" spans="13:13" x14ac:dyDescent="0.25">
      <c r="M187" s="31"/>
    </row>
    <row r="188" spans="13:13" x14ac:dyDescent="0.25">
      <c r="M188" s="31"/>
    </row>
    <row r="189" spans="13:13" x14ac:dyDescent="0.25">
      <c r="M189" s="31"/>
    </row>
    <row r="190" spans="13:13" x14ac:dyDescent="0.25">
      <c r="M190" s="31"/>
    </row>
    <row r="191" spans="13:13" x14ac:dyDescent="0.25">
      <c r="M191" s="31"/>
    </row>
    <row r="192" spans="13:13" x14ac:dyDescent="0.25">
      <c r="M192" s="31"/>
    </row>
    <row r="193" spans="13:13" x14ac:dyDescent="0.25">
      <c r="M193" s="31"/>
    </row>
    <row r="194" spans="13:13" x14ac:dyDescent="0.25">
      <c r="M194" s="31"/>
    </row>
    <row r="195" spans="13:13" x14ac:dyDescent="0.25">
      <c r="M195" s="31"/>
    </row>
    <row r="196" spans="13:13" x14ac:dyDescent="0.25">
      <c r="M196" s="31"/>
    </row>
    <row r="197" spans="13:13" x14ac:dyDescent="0.25">
      <c r="M197" s="31"/>
    </row>
    <row r="198" spans="13:13" x14ac:dyDescent="0.25">
      <c r="M198" s="31"/>
    </row>
    <row r="199" spans="13:13" x14ac:dyDescent="0.25">
      <c r="M199" s="31"/>
    </row>
    <row r="200" spans="13:13" x14ac:dyDescent="0.25">
      <c r="M200" s="31"/>
    </row>
    <row r="201" spans="13:13" x14ac:dyDescent="0.25">
      <c r="M201" s="31"/>
    </row>
    <row r="202" spans="13:13" x14ac:dyDescent="0.25">
      <c r="M202" s="31"/>
    </row>
    <row r="203" spans="13:13" x14ac:dyDescent="0.25">
      <c r="M203" s="31"/>
    </row>
    <row r="204" spans="13:13" x14ac:dyDescent="0.25">
      <c r="M204" s="31"/>
    </row>
    <row r="205" spans="13:13" x14ac:dyDescent="0.25">
      <c r="M205" s="31"/>
    </row>
    <row r="206" spans="13:13" x14ac:dyDescent="0.25">
      <c r="M206" s="31"/>
    </row>
    <row r="207" spans="13:13" x14ac:dyDescent="0.25">
      <c r="M207" s="31"/>
    </row>
    <row r="208" spans="13:13" x14ac:dyDescent="0.25">
      <c r="M208" s="31"/>
    </row>
    <row r="209" spans="13:13" x14ac:dyDescent="0.25">
      <c r="M209" s="31"/>
    </row>
    <row r="210" spans="13:13" x14ac:dyDescent="0.25">
      <c r="M210" s="31"/>
    </row>
    <row r="211" spans="13:13" x14ac:dyDescent="0.25">
      <c r="M211" s="31"/>
    </row>
    <row r="212" spans="13:13" x14ac:dyDescent="0.25">
      <c r="M212" s="31"/>
    </row>
    <row r="213" spans="13:13" x14ac:dyDescent="0.25">
      <c r="M213" s="31"/>
    </row>
    <row r="214" spans="13:13" x14ac:dyDescent="0.25">
      <c r="M214" s="31"/>
    </row>
    <row r="215" spans="13:13" x14ac:dyDescent="0.25">
      <c r="M215" s="31"/>
    </row>
    <row r="216" spans="13:13" x14ac:dyDescent="0.25">
      <c r="M216" s="31"/>
    </row>
    <row r="217" spans="13:13" x14ac:dyDescent="0.25">
      <c r="M217" s="31"/>
    </row>
    <row r="218" spans="13:13" x14ac:dyDescent="0.25">
      <c r="M218" s="31"/>
    </row>
    <row r="219" spans="13:13" x14ac:dyDescent="0.25">
      <c r="M219" s="31"/>
    </row>
    <row r="220" spans="13:13" x14ac:dyDescent="0.25">
      <c r="M220" s="31"/>
    </row>
    <row r="221" spans="13:13" x14ac:dyDescent="0.25">
      <c r="M221" s="31"/>
    </row>
    <row r="222" spans="13:13" x14ac:dyDescent="0.25">
      <c r="M222" s="31"/>
    </row>
    <row r="223" spans="13:13" x14ac:dyDescent="0.25">
      <c r="M223" s="31"/>
    </row>
    <row r="224" spans="13:13" x14ac:dyDescent="0.25">
      <c r="M224" s="31"/>
    </row>
    <row r="225" spans="13:13" x14ac:dyDescent="0.25">
      <c r="M225" s="31"/>
    </row>
    <row r="226" spans="13:13" x14ac:dyDescent="0.25">
      <c r="M226" s="31"/>
    </row>
    <row r="227" spans="13:13" x14ac:dyDescent="0.25">
      <c r="M227" s="31"/>
    </row>
    <row r="228" spans="13:13" x14ac:dyDescent="0.25">
      <c r="M228" s="31"/>
    </row>
    <row r="229" spans="13:13" x14ac:dyDescent="0.25">
      <c r="M229" s="31"/>
    </row>
    <row r="230" spans="13:13" x14ac:dyDescent="0.25">
      <c r="M230" s="31"/>
    </row>
    <row r="231" spans="13:13" x14ac:dyDescent="0.25">
      <c r="M231" s="31"/>
    </row>
    <row r="232" spans="13:13" x14ac:dyDescent="0.25">
      <c r="M232" s="31"/>
    </row>
    <row r="233" spans="13:13" x14ac:dyDescent="0.25">
      <c r="M233" s="31"/>
    </row>
    <row r="234" spans="13:13" x14ac:dyDescent="0.25">
      <c r="M234" s="31"/>
    </row>
    <row r="235" spans="13:13" x14ac:dyDescent="0.25">
      <c r="M235" s="31"/>
    </row>
    <row r="236" spans="13:13" x14ac:dyDescent="0.25">
      <c r="M236" s="31"/>
    </row>
    <row r="237" spans="13:13" x14ac:dyDescent="0.25">
      <c r="M237" s="31"/>
    </row>
    <row r="238" spans="13:13" x14ac:dyDescent="0.25">
      <c r="M238" s="31"/>
    </row>
    <row r="239" spans="13:13" x14ac:dyDescent="0.25">
      <c r="M239" s="31"/>
    </row>
    <row r="240" spans="13:13" x14ac:dyDescent="0.25">
      <c r="M240" s="31"/>
    </row>
    <row r="241" spans="13:13" x14ac:dyDescent="0.25">
      <c r="M241" s="31"/>
    </row>
    <row r="242" spans="13:13" x14ac:dyDescent="0.25">
      <c r="M242" s="31"/>
    </row>
    <row r="243" spans="13:13" x14ac:dyDescent="0.25">
      <c r="M243" s="31"/>
    </row>
    <row r="244" spans="13:13" x14ac:dyDescent="0.25">
      <c r="M244" s="31"/>
    </row>
    <row r="245" spans="13:13" x14ac:dyDescent="0.25">
      <c r="M245" s="31"/>
    </row>
    <row r="246" spans="13:13" x14ac:dyDescent="0.25">
      <c r="M246" s="31"/>
    </row>
    <row r="247" spans="13:13" x14ac:dyDescent="0.25">
      <c r="M247" s="31"/>
    </row>
    <row r="248" spans="13:13" x14ac:dyDescent="0.25">
      <c r="M248" s="31"/>
    </row>
    <row r="249" spans="13:13" x14ac:dyDescent="0.25">
      <c r="M249" s="31"/>
    </row>
    <row r="250" spans="13:13" x14ac:dyDescent="0.25">
      <c r="M250" s="31"/>
    </row>
    <row r="251" spans="13:13" x14ac:dyDescent="0.25">
      <c r="M251" s="31"/>
    </row>
    <row r="252" spans="13:13" x14ac:dyDescent="0.25">
      <c r="M252" s="31"/>
    </row>
    <row r="253" spans="13:13" x14ac:dyDescent="0.25">
      <c r="M253" s="31"/>
    </row>
    <row r="254" spans="13:13" x14ac:dyDescent="0.25">
      <c r="M254" s="31"/>
    </row>
    <row r="255" spans="13:13" x14ac:dyDescent="0.25">
      <c r="M255" s="31"/>
    </row>
    <row r="256" spans="13:13" x14ac:dyDescent="0.25">
      <c r="M256" s="31"/>
    </row>
    <row r="257" spans="13:13" x14ac:dyDescent="0.25">
      <c r="M257" s="31"/>
    </row>
    <row r="258" spans="13:13" x14ac:dyDescent="0.25">
      <c r="M258" s="31"/>
    </row>
    <row r="259" spans="13:13" x14ac:dyDescent="0.25">
      <c r="M259" s="31"/>
    </row>
    <row r="260" spans="13:13" x14ac:dyDescent="0.25">
      <c r="M260" s="31"/>
    </row>
    <row r="261" spans="13:13" x14ac:dyDescent="0.25">
      <c r="M261" s="31"/>
    </row>
    <row r="262" spans="13:13" x14ac:dyDescent="0.25">
      <c r="M262" s="31"/>
    </row>
    <row r="263" spans="13:13" x14ac:dyDescent="0.25">
      <c r="M263" s="31"/>
    </row>
    <row r="264" spans="13:13" x14ac:dyDescent="0.25">
      <c r="M264" s="31"/>
    </row>
    <row r="265" spans="13:13" x14ac:dyDescent="0.25">
      <c r="M265" s="31"/>
    </row>
    <row r="266" spans="13:13" x14ac:dyDescent="0.25">
      <c r="M266" s="31"/>
    </row>
    <row r="267" spans="13:13" x14ac:dyDescent="0.25">
      <c r="M267" s="31"/>
    </row>
    <row r="268" spans="13:13" x14ac:dyDescent="0.25">
      <c r="M268" s="31"/>
    </row>
    <row r="269" spans="13:13" x14ac:dyDescent="0.25">
      <c r="M269" s="31"/>
    </row>
    <row r="270" spans="13:13" x14ac:dyDescent="0.25">
      <c r="M270" s="31"/>
    </row>
    <row r="271" spans="13:13" x14ac:dyDescent="0.25">
      <c r="M271" s="31"/>
    </row>
    <row r="272" spans="13:13" x14ac:dyDescent="0.25">
      <c r="M272" s="31"/>
    </row>
    <row r="273" spans="13:13" x14ac:dyDescent="0.25">
      <c r="M273" s="31"/>
    </row>
    <row r="274" spans="13:13" x14ac:dyDescent="0.25">
      <c r="M274" s="31"/>
    </row>
    <row r="275" spans="13:13" x14ac:dyDescent="0.25">
      <c r="M275" s="31"/>
    </row>
    <row r="276" spans="13:13" x14ac:dyDescent="0.25">
      <c r="M276" s="31"/>
    </row>
    <row r="277" spans="13:13" x14ac:dyDescent="0.25">
      <c r="M277" s="31"/>
    </row>
    <row r="278" spans="13:13" x14ac:dyDescent="0.25">
      <c r="M278" s="31"/>
    </row>
    <row r="279" spans="13:13" x14ac:dyDescent="0.25">
      <c r="M279" s="31"/>
    </row>
    <row r="280" spans="13:13" x14ac:dyDescent="0.25">
      <c r="M280" s="31"/>
    </row>
    <row r="281" spans="13:13" x14ac:dyDescent="0.25">
      <c r="M281" s="31"/>
    </row>
    <row r="282" spans="13:13" x14ac:dyDescent="0.25">
      <c r="M282" s="31"/>
    </row>
    <row r="283" spans="13:13" x14ac:dyDescent="0.25">
      <c r="M283" s="31"/>
    </row>
    <row r="284" spans="13:13" x14ac:dyDescent="0.25">
      <c r="M284" s="31"/>
    </row>
    <row r="285" spans="13:13" x14ac:dyDescent="0.25">
      <c r="M285" s="31"/>
    </row>
    <row r="286" spans="13:13" x14ac:dyDescent="0.25">
      <c r="M286" s="31"/>
    </row>
    <row r="287" spans="13:13" x14ac:dyDescent="0.25">
      <c r="M287" s="31"/>
    </row>
    <row r="288" spans="13:13" x14ac:dyDescent="0.25">
      <c r="M288" s="31"/>
    </row>
    <row r="289" spans="13:13" x14ac:dyDescent="0.25">
      <c r="M289" s="31"/>
    </row>
    <row r="290" spans="13:13" x14ac:dyDescent="0.25">
      <c r="M290" s="31"/>
    </row>
    <row r="291" spans="13:13" x14ac:dyDescent="0.25">
      <c r="M291" s="31"/>
    </row>
    <row r="292" spans="13:13" x14ac:dyDescent="0.25">
      <c r="M292" s="31"/>
    </row>
    <row r="293" spans="13:13" x14ac:dyDescent="0.25">
      <c r="M293" s="31"/>
    </row>
    <row r="294" spans="13:13" x14ac:dyDescent="0.25">
      <c r="M294" s="31"/>
    </row>
    <row r="295" spans="13:13" x14ac:dyDescent="0.25">
      <c r="M295" s="31"/>
    </row>
    <row r="296" spans="13:13" x14ac:dyDescent="0.25">
      <c r="M296" s="31"/>
    </row>
    <row r="297" spans="13:13" x14ac:dyDescent="0.25">
      <c r="M297" s="31"/>
    </row>
    <row r="298" spans="13:13" x14ac:dyDescent="0.25">
      <c r="M298" s="31"/>
    </row>
    <row r="299" spans="13:13" x14ac:dyDescent="0.25">
      <c r="M299" s="31"/>
    </row>
    <row r="300" spans="13:13" x14ac:dyDescent="0.25">
      <c r="M300" s="31"/>
    </row>
    <row r="301" spans="13:13" x14ac:dyDescent="0.25">
      <c r="M301" s="31"/>
    </row>
    <row r="302" spans="13:13" x14ac:dyDescent="0.25">
      <c r="M302" s="31"/>
    </row>
    <row r="303" spans="13:13" x14ac:dyDescent="0.25">
      <c r="M303" s="31"/>
    </row>
    <row r="304" spans="13:13" x14ac:dyDescent="0.25">
      <c r="M304" s="31"/>
    </row>
    <row r="305" spans="13:13" x14ac:dyDescent="0.25">
      <c r="M305" s="31"/>
    </row>
    <row r="306" spans="13:13" x14ac:dyDescent="0.25">
      <c r="M306" s="31"/>
    </row>
    <row r="307" spans="13:13" x14ac:dyDescent="0.25">
      <c r="M307" s="31"/>
    </row>
    <row r="308" spans="13:13" x14ac:dyDescent="0.25">
      <c r="M308" s="31"/>
    </row>
    <row r="309" spans="13:13" x14ac:dyDescent="0.25">
      <c r="M309" s="31"/>
    </row>
    <row r="310" spans="13:13" x14ac:dyDescent="0.25">
      <c r="M310" s="31"/>
    </row>
    <row r="311" spans="13:13" x14ac:dyDescent="0.25">
      <c r="M311" s="31"/>
    </row>
    <row r="312" spans="13:13" x14ac:dyDescent="0.25">
      <c r="M312" s="31"/>
    </row>
    <row r="313" spans="13:13" x14ac:dyDescent="0.25">
      <c r="M313" s="31"/>
    </row>
    <row r="314" spans="13:13" x14ac:dyDescent="0.25">
      <c r="M314" s="31"/>
    </row>
    <row r="315" spans="13:13" x14ac:dyDescent="0.25">
      <c r="M315" s="31"/>
    </row>
    <row r="316" spans="13:13" x14ac:dyDescent="0.25">
      <c r="M316" s="31"/>
    </row>
    <row r="317" spans="13:13" x14ac:dyDescent="0.25">
      <c r="M317" s="31"/>
    </row>
    <row r="318" spans="13:13" x14ac:dyDescent="0.25">
      <c r="M318" s="31"/>
    </row>
    <row r="319" spans="13:13" x14ac:dyDescent="0.25">
      <c r="M319" s="31"/>
    </row>
    <row r="320" spans="13:13" x14ac:dyDescent="0.25">
      <c r="M320" s="31"/>
    </row>
    <row r="321" spans="13:13" x14ac:dyDescent="0.25">
      <c r="M321" s="31"/>
    </row>
    <row r="322" spans="13:13" x14ac:dyDescent="0.25">
      <c r="M322" s="31"/>
    </row>
    <row r="323" spans="13:13" x14ac:dyDescent="0.25">
      <c r="M323" s="31"/>
    </row>
    <row r="324" spans="13:13" x14ac:dyDescent="0.25">
      <c r="M324" s="31"/>
    </row>
    <row r="325" spans="13:13" x14ac:dyDescent="0.25">
      <c r="M325" s="31"/>
    </row>
    <row r="326" spans="13:13" x14ac:dyDescent="0.25">
      <c r="M326" s="31"/>
    </row>
    <row r="327" spans="13:13" x14ac:dyDescent="0.25">
      <c r="M327" s="31"/>
    </row>
    <row r="328" spans="13:13" x14ac:dyDescent="0.25">
      <c r="M328" s="31"/>
    </row>
    <row r="329" spans="13:13" x14ac:dyDescent="0.25">
      <c r="M329" s="31"/>
    </row>
    <row r="330" spans="13:13" x14ac:dyDescent="0.25">
      <c r="M330" s="31"/>
    </row>
    <row r="331" spans="13:13" x14ac:dyDescent="0.25">
      <c r="M331" s="31"/>
    </row>
    <row r="332" spans="13:13" x14ac:dyDescent="0.25">
      <c r="M332" s="31"/>
    </row>
    <row r="333" spans="13:13" x14ac:dyDescent="0.25">
      <c r="M333" s="31"/>
    </row>
    <row r="334" spans="13:13" x14ac:dyDescent="0.25">
      <c r="M334" s="31"/>
    </row>
    <row r="335" spans="13:13" x14ac:dyDescent="0.25">
      <c r="M335" s="31"/>
    </row>
    <row r="336" spans="13:13" x14ac:dyDescent="0.25">
      <c r="M336" s="31"/>
    </row>
    <row r="337" spans="13:13" x14ac:dyDescent="0.25">
      <c r="M337" s="31"/>
    </row>
    <row r="338" spans="13:13" x14ac:dyDescent="0.25">
      <c r="M338" s="31"/>
    </row>
    <row r="339" spans="13:13" x14ac:dyDescent="0.25">
      <c r="M339" s="31"/>
    </row>
    <row r="340" spans="13:13" x14ac:dyDescent="0.25">
      <c r="M340" s="31"/>
    </row>
    <row r="341" spans="13:13" x14ac:dyDescent="0.25">
      <c r="M341" s="31"/>
    </row>
    <row r="342" spans="13:13" x14ac:dyDescent="0.25">
      <c r="M342" s="31"/>
    </row>
    <row r="343" spans="13:13" x14ac:dyDescent="0.25">
      <c r="M343" s="31"/>
    </row>
    <row r="344" spans="13:13" x14ac:dyDescent="0.25">
      <c r="M344" s="31"/>
    </row>
    <row r="345" spans="13:13" x14ac:dyDescent="0.25">
      <c r="M345" s="31"/>
    </row>
    <row r="346" spans="13:13" x14ac:dyDescent="0.25">
      <c r="M346" s="31"/>
    </row>
    <row r="347" spans="13:13" x14ac:dyDescent="0.25">
      <c r="M347" s="31"/>
    </row>
    <row r="348" spans="13:13" x14ac:dyDescent="0.25">
      <c r="M348" s="31"/>
    </row>
    <row r="349" spans="13:13" x14ac:dyDescent="0.25">
      <c r="M349" s="31"/>
    </row>
    <row r="350" spans="13:13" x14ac:dyDescent="0.25">
      <c r="M350" s="31"/>
    </row>
    <row r="351" spans="13:13" x14ac:dyDescent="0.25">
      <c r="M351" s="31"/>
    </row>
    <row r="352" spans="13:13" x14ac:dyDescent="0.25">
      <c r="M352" s="31"/>
    </row>
    <row r="353" spans="13:13" x14ac:dyDescent="0.25">
      <c r="M353" s="31"/>
    </row>
    <row r="354" spans="13:13" x14ac:dyDescent="0.25">
      <c r="M354" s="31"/>
    </row>
    <row r="355" spans="13:13" x14ac:dyDescent="0.25">
      <c r="M355" s="31"/>
    </row>
    <row r="356" spans="13:13" x14ac:dyDescent="0.25">
      <c r="M356" s="31"/>
    </row>
    <row r="357" spans="13:13" x14ac:dyDescent="0.25">
      <c r="M357" s="31"/>
    </row>
    <row r="358" spans="13:13" x14ac:dyDescent="0.25">
      <c r="M358" s="31"/>
    </row>
    <row r="359" spans="13:13" x14ac:dyDescent="0.25">
      <c r="M359" s="31"/>
    </row>
    <row r="360" spans="13:13" x14ac:dyDescent="0.25">
      <c r="M360" s="31"/>
    </row>
    <row r="361" spans="13:13" x14ac:dyDescent="0.25">
      <c r="M361" s="31"/>
    </row>
    <row r="362" spans="13:13" x14ac:dyDescent="0.25">
      <c r="M362" s="31"/>
    </row>
    <row r="363" spans="13:13" x14ac:dyDescent="0.25">
      <c r="M363" s="31"/>
    </row>
    <row r="364" spans="13:13" x14ac:dyDescent="0.25">
      <c r="M364" s="31"/>
    </row>
    <row r="365" spans="13:13" x14ac:dyDescent="0.25">
      <c r="M365" s="31"/>
    </row>
    <row r="366" spans="13:13" x14ac:dyDescent="0.25">
      <c r="M366" s="31"/>
    </row>
    <row r="367" spans="13:13" x14ac:dyDescent="0.25">
      <c r="M367" s="31"/>
    </row>
    <row r="368" spans="13:13" x14ac:dyDescent="0.25">
      <c r="M368" s="31"/>
    </row>
    <row r="369" spans="13:13" x14ac:dyDescent="0.25">
      <c r="M369" s="31"/>
    </row>
    <row r="370" spans="13:13" x14ac:dyDescent="0.25">
      <c r="M370" s="31"/>
    </row>
    <row r="371" spans="13:13" x14ac:dyDescent="0.25">
      <c r="M371" s="31"/>
    </row>
    <row r="372" spans="13:13" x14ac:dyDescent="0.25">
      <c r="M372" s="31"/>
    </row>
    <row r="373" spans="13:13" x14ac:dyDescent="0.25">
      <c r="M373" s="31"/>
    </row>
    <row r="374" spans="13:13" x14ac:dyDescent="0.25">
      <c r="M374" s="31"/>
    </row>
    <row r="375" spans="13:13" x14ac:dyDescent="0.25">
      <c r="M375" s="31"/>
    </row>
    <row r="376" spans="13:13" x14ac:dyDescent="0.25">
      <c r="M376" s="31"/>
    </row>
    <row r="377" spans="13:13" x14ac:dyDescent="0.25">
      <c r="M377" s="31"/>
    </row>
    <row r="378" spans="13:13" x14ac:dyDescent="0.25">
      <c r="M378" s="31"/>
    </row>
    <row r="379" spans="13:13" x14ac:dyDescent="0.25">
      <c r="M379" s="31"/>
    </row>
    <row r="380" spans="13:13" x14ac:dyDescent="0.25">
      <c r="M380" s="31"/>
    </row>
    <row r="381" spans="13:13" x14ac:dyDescent="0.25">
      <c r="M381" s="31"/>
    </row>
    <row r="382" spans="13:13" x14ac:dyDescent="0.25">
      <c r="M382" s="31"/>
    </row>
    <row r="383" spans="13:13" x14ac:dyDescent="0.25">
      <c r="M383" s="31"/>
    </row>
    <row r="384" spans="13:13" x14ac:dyDescent="0.25">
      <c r="M384" s="31"/>
    </row>
    <row r="385" spans="13:13" x14ac:dyDescent="0.25">
      <c r="M385" s="31"/>
    </row>
    <row r="386" spans="13:13" x14ac:dyDescent="0.25">
      <c r="M386" s="31"/>
    </row>
    <row r="387" spans="13:13" x14ac:dyDescent="0.25">
      <c r="M387" s="31"/>
    </row>
    <row r="388" spans="13:13" x14ac:dyDescent="0.25">
      <c r="M388" s="31"/>
    </row>
    <row r="389" spans="13:13" x14ac:dyDescent="0.25">
      <c r="M389" s="31"/>
    </row>
    <row r="390" spans="13:13" x14ac:dyDescent="0.25">
      <c r="M390" s="31"/>
    </row>
    <row r="391" spans="13:13" x14ac:dyDescent="0.25">
      <c r="M391" s="31"/>
    </row>
    <row r="392" spans="13:13" x14ac:dyDescent="0.25">
      <c r="M392" s="31"/>
    </row>
    <row r="393" spans="13:13" x14ac:dyDescent="0.25">
      <c r="M393" s="31"/>
    </row>
    <row r="394" spans="13:13" x14ac:dyDescent="0.25">
      <c r="M394" s="31"/>
    </row>
    <row r="395" spans="13:13" x14ac:dyDescent="0.25">
      <c r="M395" s="31"/>
    </row>
    <row r="396" spans="13:13" x14ac:dyDescent="0.25">
      <c r="M396" s="31"/>
    </row>
    <row r="397" spans="13:13" x14ac:dyDescent="0.25">
      <c r="M397" s="31"/>
    </row>
    <row r="398" spans="13:13" x14ac:dyDescent="0.25">
      <c r="M398" s="31"/>
    </row>
    <row r="399" spans="13:13" x14ac:dyDescent="0.25">
      <c r="M399" s="31"/>
    </row>
    <row r="400" spans="13:13" x14ac:dyDescent="0.25">
      <c r="M400" s="31"/>
    </row>
    <row r="401" spans="13:13" x14ac:dyDescent="0.25">
      <c r="M401" s="31"/>
    </row>
    <row r="402" spans="13:13" x14ac:dyDescent="0.25">
      <c r="M402" s="31"/>
    </row>
    <row r="403" spans="13:13" x14ac:dyDescent="0.25">
      <c r="M403" s="31"/>
    </row>
    <row r="404" spans="13:13" x14ac:dyDescent="0.25">
      <c r="M404" s="31"/>
    </row>
    <row r="405" spans="13:13" x14ac:dyDescent="0.25">
      <c r="M405" s="31"/>
    </row>
    <row r="406" spans="13:13" x14ac:dyDescent="0.25">
      <c r="M406" s="31"/>
    </row>
    <row r="407" spans="13:13" x14ac:dyDescent="0.25">
      <c r="M407" s="31"/>
    </row>
    <row r="408" spans="13:13" x14ac:dyDescent="0.25">
      <c r="M408" s="31"/>
    </row>
    <row r="409" spans="13:13" x14ac:dyDescent="0.25">
      <c r="M409" s="31"/>
    </row>
    <row r="410" spans="13:13" x14ac:dyDescent="0.25">
      <c r="M410" s="31"/>
    </row>
    <row r="411" spans="13:13" x14ac:dyDescent="0.25">
      <c r="M411" s="31"/>
    </row>
    <row r="412" spans="13:13" x14ac:dyDescent="0.25">
      <c r="M412" s="31"/>
    </row>
    <row r="413" spans="13:13" x14ac:dyDescent="0.25">
      <c r="M413" s="31"/>
    </row>
    <row r="414" spans="13:13" x14ac:dyDescent="0.25">
      <c r="M414" s="31"/>
    </row>
    <row r="415" spans="13:13" x14ac:dyDescent="0.25">
      <c r="M415" s="31"/>
    </row>
    <row r="416" spans="13:13" x14ac:dyDescent="0.25">
      <c r="M416" s="31"/>
    </row>
    <row r="417" spans="13:13" x14ac:dyDescent="0.25">
      <c r="M417" s="31"/>
    </row>
    <row r="418" spans="13:13" x14ac:dyDescent="0.25">
      <c r="M418" s="31"/>
    </row>
    <row r="419" spans="13:13" x14ac:dyDescent="0.25">
      <c r="M419" s="31"/>
    </row>
    <row r="420" spans="13:13" x14ac:dyDescent="0.25">
      <c r="M420" s="31"/>
    </row>
    <row r="421" spans="13:13" x14ac:dyDescent="0.25">
      <c r="M421" s="31"/>
    </row>
    <row r="422" spans="13:13" x14ac:dyDescent="0.25">
      <c r="M422" s="31"/>
    </row>
    <row r="423" spans="13:13" x14ac:dyDescent="0.25">
      <c r="M423" s="31"/>
    </row>
    <row r="424" spans="13:13" x14ac:dyDescent="0.25">
      <c r="M424" s="31"/>
    </row>
    <row r="425" spans="13:13" x14ac:dyDescent="0.25">
      <c r="M425" s="31"/>
    </row>
    <row r="426" spans="13:13" x14ac:dyDescent="0.25">
      <c r="M426" s="31"/>
    </row>
    <row r="427" spans="13:13" x14ac:dyDescent="0.25">
      <c r="M427" s="31"/>
    </row>
    <row r="428" spans="13:13" x14ac:dyDescent="0.25">
      <c r="M428" s="31"/>
    </row>
    <row r="429" spans="13:13" x14ac:dyDescent="0.25">
      <c r="M429" s="31"/>
    </row>
    <row r="430" spans="13:13" x14ac:dyDescent="0.25">
      <c r="M430" s="31"/>
    </row>
    <row r="431" spans="13:13" x14ac:dyDescent="0.25">
      <c r="M431" s="31"/>
    </row>
    <row r="432" spans="13:13" x14ac:dyDescent="0.25">
      <c r="M432" s="31"/>
    </row>
    <row r="433" spans="13:13" x14ac:dyDescent="0.25">
      <c r="M433" s="31"/>
    </row>
    <row r="434" spans="13:13" x14ac:dyDescent="0.25">
      <c r="M434" s="31"/>
    </row>
    <row r="435" spans="13:13" x14ac:dyDescent="0.25">
      <c r="M435" s="31"/>
    </row>
    <row r="436" spans="13:13" x14ac:dyDescent="0.25">
      <c r="M436" s="31"/>
    </row>
    <row r="437" spans="13:13" x14ac:dyDescent="0.25">
      <c r="M437" s="31"/>
    </row>
    <row r="438" spans="13:13" x14ac:dyDescent="0.25">
      <c r="M438" s="31"/>
    </row>
    <row r="439" spans="13:13" x14ac:dyDescent="0.25">
      <c r="M439" s="31"/>
    </row>
    <row r="440" spans="13:13" x14ac:dyDescent="0.25">
      <c r="M440" s="31"/>
    </row>
    <row r="441" spans="13:13" x14ac:dyDescent="0.25">
      <c r="M441" s="31"/>
    </row>
    <row r="442" spans="13:13" x14ac:dyDescent="0.25">
      <c r="M442" s="31"/>
    </row>
    <row r="443" spans="13:13" x14ac:dyDescent="0.25">
      <c r="M443" s="31"/>
    </row>
    <row r="444" spans="13:13" x14ac:dyDescent="0.25">
      <c r="M444" s="31"/>
    </row>
    <row r="445" spans="13:13" x14ac:dyDescent="0.25">
      <c r="M445" s="31"/>
    </row>
    <row r="446" spans="13:13" x14ac:dyDescent="0.25">
      <c r="M446" s="31"/>
    </row>
    <row r="447" spans="13:13" x14ac:dyDescent="0.25">
      <c r="M447" s="31"/>
    </row>
    <row r="448" spans="13:13" x14ac:dyDescent="0.25">
      <c r="M448" s="31"/>
    </row>
    <row r="449" spans="13:13" x14ac:dyDescent="0.25">
      <c r="M449" s="31"/>
    </row>
    <row r="450" spans="13:13" x14ac:dyDescent="0.25">
      <c r="M450" s="31"/>
    </row>
    <row r="451" spans="13:13" x14ac:dyDescent="0.25">
      <c r="M451" s="31"/>
    </row>
    <row r="452" spans="13:13" x14ac:dyDescent="0.25">
      <c r="M452" s="31"/>
    </row>
    <row r="453" spans="13:13" x14ac:dyDescent="0.25">
      <c r="M453" s="31"/>
    </row>
    <row r="454" spans="13:13" x14ac:dyDescent="0.25">
      <c r="M454" s="31"/>
    </row>
    <row r="455" spans="13:13" x14ac:dyDescent="0.25">
      <c r="M455" s="31"/>
    </row>
    <row r="456" spans="13:13" x14ac:dyDescent="0.25">
      <c r="M456" s="31"/>
    </row>
    <row r="457" spans="13:13" x14ac:dyDescent="0.25">
      <c r="M457" s="31"/>
    </row>
    <row r="458" spans="13:13" x14ac:dyDescent="0.25">
      <c r="M458" s="31"/>
    </row>
    <row r="459" spans="13:13" x14ac:dyDescent="0.25">
      <c r="M459" s="31"/>
    </row>
    <row r="460" spans="13:13" x14ac:dyDescent="0.25">
      <c r="M460" s="31"/>
    </row>
    <row r="461" spans="13:13" x14ac:dyDescent="0.25">
      <c r="M461" s="31"/>
    </row>
    <row r="462" spans="13:13" x14ac:dyDescent="0.25">
      <c r="M462" s="31"/>
    </row>
    <row r="463" spans="13:13" x14ac:dyDescent="0.25">
      <c r="M463" s="31"/>
    </row>
    <row r="464" spans="13:13" x14ac:dyDescent="0.25">
      <c r="M464" s="31"/>
    </row>
    <row r="465" spans="13:13" x14ac:dyDescent="0.25">
      <c r="M465" s="31"/>
    </row>
    <row r="466" spans="13:13" x14ac:dyDescent="0.25">
      <c r="M466" s="31"/>
    </row>
    <row r="467" spans="13:13" x14ac:dyDescent="0.25">
      <c r="M467" s="31"/>
    </row>
    <row r="468" spans="13:13" x14ac:dyDescent="0.25">
      <c r="M468" s="31"/>
    </row>
    <row r="469" spans="13:13" x14ac:dyDescent="0.25">
      <c r="M469" s="31"/>
    </row>
    <row r="470" spans="13:13" x14ac:dyDescent="0.25">
      <c r="M470" s="31"/>
    </row>
    <row r="471" spans="13:13" x14ac:dyDescent="0.25">
      <c r="M471" s="31"/>
    </row>
    <row r="472" spans="13:13" x14ac:dyDescent="0.25">
      <c r="M472" s="31"/>
    </row>
    <row r="473" spans="13:13" x14ac:dyDescent="0.25">
      <c r="M473" s="31"/>
    </row>
    <row r="474" spans="13:13" x14ac:dyDescent="0.25">
      <c r="M474" s="31"/>
    </row>
    <row r="475" spans="13:13" x14ac:dyDescent="0.25">
      <c r="M475" s="31"/>
    </row>
    <row r="476" spans="13:13" x14ac:dyDescent="0.25">
      <c r="M476" s="31"/>
    </row>
    <row r="477" spans="13:13" x14ac:dyDescent="0.25">
      <c r="M477" s="31"/>
    </row>
    <row r="478" spans="13:13" x14ac:dyDescent="0.25">
      <c r="M478" s="31"/>
    </row>
    <row r="479" spans="13:13" x14ac:dyDescent="0.25">
      <c r="M479" s="31"/>
    </row>
    <row r="480" spans="13:13" x14ac:dyDescent="0.25">
      <c r="M480" s="31"/>
    </row>
    <row r="481" spans="13:13" x14ac:dyDescent="0.25">
      <c r="M481" s="31"/>
    </row>
    <row r="482" spans="13:13" x14ac:dyDescent="0.25">
      <c r="M482" s="31"/>
    </row>
    <row r="483" spans="13:13" x14ac:dyDescent="0.25">
      <c r="M483" s="31"/>
    </row>
    <row r="484" spans="13:13" x14ac:dyDescent="0.25">
      <c r="M484" s="31"/>
    </row>
    <row r="485" spans="13:13" x14ac:dyDescent="0.25">
      <c r="M485" s="31"/>
    </row>
    <row r="486" spans="13:13" x14ac:dyDescent="0.25">
      <c r="M486" s="31"/>
    </row>
    <row r="487" spans="13:13" x14ac:dyDescent="0.25">
      <c r="M487" s="31"/>
    </row>
    <row r="488" spans="13:13" x14ac:dyDescent="0.25">
      <c r="M488" s="31"/>
    </row>
    <row r="489" spans="13:13" x14ac:dyDescent="0.25">
      <c r="M489" s="31"/>
    </row>
    <row r="490" spans="13:13" x14ac:dyDescent="0.25">
      <c r="M490" s="31"/>
    </row>
    <row r="491" spans="13:13" x14ac:dyDescent="0.25">
      <c r="M491" s="31"/>
    </row>
    <row r="492" spans="13:13" x14ac:dyDescent="0.25">
      <c r="M492" s="31"/>
    </row>
    <row r="493" spans="13:13" x14ac:dyDescent="0.25">
      <c r="M493" s="31"/>
    </row>
    <row r="494" spans="13:13" x14ac:dyDescent="0.25">
      <c r="M494" s="31"/>
    </row>
    <row r="495" spans="13:13" x14ac:dyDescent="0.25">
      <c r="M495" s="31"/>
    </row>
    <row r="496" spans="13:13" x14ac:dyDescent="0.25">
      <c r="M496" s="31"/>
    </row>
    <row r="497" spans="13:13" x14ac:dyDescent="0.25">
      <c r="M497" s="31"/>
    </row>
    <row r="498" spans="13:13" x14ac:dyDescent="0.25">
      <c r="M498" s="31"/>
    </row>
    <row r="499" spans="13:13" x14ac:dyDescent="0.25">
      <c r="M499" s="31"/>
    </row>
    <row r="500" spans="13:13" x14ac:dyDescent="0.25">
      <c r="M500" s="31"/>
    </row>
    <row r="501" spans="13:13" x14ac:dyDescent="0.25">
      <c r="M501" s="31"/>
    </row>
    <row r="502" spans="13:13" x14ac:dyDescent="0.25">
      <c r="M502" s="31"/>
    </row>
    <row r="503" spans="13:13" x14ac:dyDescent="0.25">
      <c r="M503" s="31"/>
    </row>
    <row r="504" spans="13:13" x14ac:dyDescent="0.25">
      <c r="M504" s="31"/>
    </row>
    <row r="505" spans="13:13" x14ac:dyDescent="0.25">
      <c r="M505" s="31"/>
    </row>
    <row r="506" spans="13:13" x14ac:dyDescent="0.25">
      <c r="M506" s="31"/>
    </row>
    <row r="507" spans="13:13" x14ac:dyDescent="0.25">
      <c r="M507" s="31"/>
    </row>
    <row r="508" spans="13:13" x14ac:dyDescent="0.25">
      <c r="M508" s="31"/>
    </row>
    <row r="509" spans="13:13" x14ac:dyDescent="0.25">
      <c r="M509" s="31"/>
    </row>
    <row r="510" spans="13:13" x14ac:dyDescent="0.25">
      <c r="M510" s="31"/>
    </row>
    <row r="511" spans="13:13" x14ac:dyDescent="0.25">
      <c r="M511" s="31"/>
    </row>
    <row r="512" spans="13:13" x14ac:dyDescent="0.25">
      <c r="M512" s="31"/>
    </row>
    <row r="513" spans="13:13" x14ac:dyDescent="0.25">
      <c r="M513" s="31"/>
    </row>
    <row r="514" spans="13:13" x14ac:dyDescent="0.25">
      <c r="M514" s="31"/>
    </row>
    <row r="515" spans="13:13" x14ac:dyDescent="0.25">
      <c r="M515" s="31"/>
    </row>
    <row r="516" spans="13:13" x14ac:dyDescent="0.25">
      <c r="M516" s="31"/>
    </row>
    <row r="517" spans="13:13" x14ac:dyDescent="0.25">
      <c r="M517" s="31"/>
    </row>
    <row r="518" spans="13:13" x14ac:dyDescent="0.25">
      <c r="M518" s="31"/>
    </row>
    <row r="519" spans="13:13" x14ac:dyDescent="0.25">
      <c r="M519" s="31"/>
    </row>
    <row r="520" spans="13:13" x14ac:dyDescent="0.25">
      <c r="M520" s="31"/>
    </row>
    <row r="521" spans="13:13" x14ac:dyDescent="0.25">
      <c r="M521" s="31"/>
    </row>
    <row r="522" spans="13:13" x14ac:dyDescent="0.25">
      <c r="M522" s="31"/>
    </row>
    <row r="523" spans="13:13" x14ac:dyDescent="0.25">
      <c r="M523" s="31"/>
    </row>
    <row r="524" spans="13:13" x14ac:dyDescent="0.25">
      <c r="M524" s="31"/>
    </row>
    <row r="525" spans="13:13" x14ac:dyDescent="0.25">
      <c r="M525" s="31"/>
    </row>
    <row r="526" spans="13:13" x14ac:dyDescent="0.25">
      <c r="M526" s="31"/>
    </row>
    <row r="527" spans="13:13" x14ac:dyDescent="0.25">
      <c r="M527" s="31"/>
    </row>
    <row r="528" spans="13:13" x14ac:dyDescent="0.25">
      <c r="M528" s="31"/>
    </row>
    <row r="529" spans="13:13" x14ac:dyDescent="0.25">
      <c r="M529" s="31"/>
    </row>
    <row r="530" spans="13:13" x14ac:dyDescent="0.25">
      <c r="M530" s="31"/>
    </row>
    <row r="531" spans="13:13" x14ac:dyDescent="0.25">
      <c r="M531" s="31"/>
    </row>
    <row r="532" spans="13:13" x14ac:dyDescent="0.25">
      <c r="M532" s="31"/>
    </row>
    <row r="533" spans="13:13" x14ac:dyDescent="0.25">
      <c r="M533" s="31"/>
    </row>
    <row r="534" spans="13:13" x14ac:dyDescent="0.25">
      <c r="M534" s="31"/>
    </row>
    <row r="535" spans="13:13" x14ac:dyDescent="0.25">
      <c r="M535" s="31"/>
    </row>
    <row r="536" spans="13:13" x14ac:dyDescent="0.25">
      <c r="M536" s="31"/>
    </row>
    <row r="537" spans="13:13" x14ac:dyDescent="0.25">
      <c r="M537" s="31"/>
    </row>
    <row r="538" spans="13:13" x14ac:dyDescent="0.25">
      <c r="M538" s="31"/>
    </row>
    <row r="539" spans="13:13" x14ac:dyDescent="0.25">
      <c r="M539" s="31"/>
    </row>
    <row r="540" spans="13:13" x14ac:dyDescent="0.25">
      <c r="M540" s="31"/>
    </row>
    <row r="541" spans="13:13" x14ac:dyDescent="0.25">
      <c r="M541" s="31"/>
    </row>
    <row r="542" spans="13:13" x14ac:dyDescent="0.25">
      <c r="M542" s="31"/>
    </row>
    <row r="543" spans="13:13" x14ac:dyDescent="0.25">
      <c r="M543" s="31"/>
    </row>
    <row r="544" spans="13:13" x14ac:dyDescent="0.25">
      <c r="M544" s="31"/>
    </row>
    <row r="545" spans="13:13" x14ac:dyDescent="0.25">
      <c r="M545" s="31"/>
    </row>
    <row r="546" spans="13:13" x14ac:dyDescent="0.25">
      <c r="M546" s="31"/>
    </row>
    <row r="547" spans="13:13" x14ac:dyDescent="0.25">
      <c r="M547" s="31"/>
    </row>
    <row r="548" spans="13:13" x14ac:dyDescent="0.25">
      <c r="M548" s="31"/>
    </row>
    <row r="549" spans="13:13" x14ac:dyDescent="0.25">
      <c r="M549" s="31"/>
    </row>
    <row r="550" spans="13:13" x14ac:dyDescent="0.25">
      <c r="M550" s="31"/>
    </row>
    <row r="551" spans="13:13" x14ac:dyDescent="0.25">
      <c r="M551" s="31"/>
    </row>
    <row r="552" spans="13:13" x14ac:dyDescent="0.25">
      <c r="M552" s="31"/>
    </row>
    <row r="553" spans="13:13" x14ac:dyDescent="0.25">
      <c r="M553" s="31"/>
    </row>
    <row r="554" spans="13:13" x14ac:dyDescent="0.25">
      <c r="M554" s="31"/>
    </row>
    <row r="555" spans="13:13" x14ac:dyDescent="0.25">
      <c r="M555" s="31"/>
    </row>
    <row r="556" spans="13:13" x14ac:dyDescent="0.25">
      <c r="M556" s="31"/>
    </row>
    <row r="557" spans="13:13" x14ac:dyDescent="0.25">
      <c r="M557" s="31"/>
    </row>
    <row r="558" spans="13:13" x14ac:dyDescent="0.25">
      <c r="M558" s="31"/>
    </row>
    <row r="559" spans="13:13" x14ac:dyDescent="0.25">
      <c r="M559" s="31"/>
    </row>
    <row r="560" spans="13:13" x14ac:dyDescent="0.25">
      <c r="M560" s="31"/>
    </row>
    <row r="561" spans="13:13" x14ac:dyDescent="0.25">
      <c r="M561" s="31"/>
    </row>
    <row r="562" spans="13:13" x14ac:dyDescent="0.25">
      <c r="M562" s="31"/>
    </row>
    <row r="563" spans="13:13" x14ac:dyDescent="0.25">
      <c r="M563" s="31"/>
    </row>
    <row r="564" spans="13:13" x14ac:dyDescent="0.25">
      <c r="M564" s="31"/>
    </row>
    <row r="565" spans="13:13" x14ac:dyDescent="0.25">
      <c r="M565" s="31"/>
    </row>
    <row r="566" spans="13:13" x14ac:dyDescent="0.25">
      <c r="M566" s="31"/>
    </row>
    <row r="567" spans="13:13" x14ac:dyDescent="0.25">
      <c r="M567" s="31"/>
    </row>
    <row r="568" spans="13:13" x14ac:dyDescent="0.25">
      <c r="M568" s="31"/>
    </row>
    <row r="569" spans="13:13" x14ac:dyDescent="0.25">
      <c r="M569" s="31"/>
    </row>
    <row r="570" spans="13:13" x14ac:dyDescent="0.25">
      <c r="M570" s="31"/>
    </row>
    <row r="571" spans="13:13" x14ac:dyDescent="0.25">
      <c r="M571" s="31"/>
    </row>
    <row r="572" spans="13:13" x14ac:dyDescent="0.25">
      <c r="M572" s="31"/>
    </row>
    <row r="573" spans="13:13" x14ac:dyDescent="0.25">
      <c r="M573" s="31"/>
    </row>
    <row r="574" spans="13:13" x14ac:dyDescent="0.25">
      <c r="M574" s="31"/>
    </row>
    <row r="575" spans="13:13" x14ac:dyDescent="0.25">
      <c r="M575" s="31"/>
    </row>
    <row r="576" spans="13:13" x14ac:dyDescent="0.25">
      <c r="M576" s="31"/>
    </row>
    <row r="577" spans="13:13" x14ac:dyDescent="0.25">
      <c r="M577" s="31"/>
    </row>
    <row r="578" spans="13:13" x14ac:dyDescent="0.25">
      <c r="M578" s="31"/>
    </row>
    <row r="579" spans="13:13" x14ac:dyDescent="0.25">
      <c r="M579" s="31"/>
    </row>
    <row r="580" spans="13:13" x14ac:dyDescent="0.25">
      <c r="M580" s="31"/>
    </row>
    <row r="581" spans="13:13" x14ac:dyDescent="0.25">
      <c r="M581" s="31"/>
    </row>
    <row r="582" spans="13:13" x14ac:dyDescent="0.25">
      <c r="M582" s="31"/>
    </row>
    <row r="583" spans="13:13" x14ac:dyDescent="0.25">
      <c r="M583" s="31"/>
    </row>
    <row r="584" spans="13:13" x14ac:dyDescent="0.25">
      <c r="M584" s="31"/>
    </row>
    <row r="585" spans="13:13" x14ac:dyDescent="0.25">
      <c r="M585" s="31"/>
    </row>
    <row r="586" spans="13:13" x14ac:dyDescent="0.25">
      <c r="M586" s="31"/>
    </row>
    <row r="587" spans="13:13" x14ac:dyDescent="0.25">
      <c r="M587" s="31"/>
    </row>
    <row r="588" spans="13:13" x14ac:dyDescent="0.25">
      <c r="M588" s="31"/>
    </row>
    <row r="589" spans="13:13" x14ac:dyDescent="0.25">
      <c r="M589" s="31"/>
    </row>
    <row r="590" spans="13:13" x14ac:dyDescent="0.25">
      <c r="M590" s="31"/>
    </row>
    <row r="591" spans="13:13" x14ac:dyDescent="0.25">
      <c r="M591" s="31"/>
    </row>
    <row r="592" spans="13:13" x14ac:dyDescent="0.25">
      <c r="M592" s="31"/>
    </row>
    <row r="593" spans="13:13" x14ac:dyDescent="0.25">
      <c r="M593" s="31"/>
    </row>
    <row r="594" spans="13:13" x14ac:dyDescent="0.25">
      <c r="M594" s="31"/>
    </row>
    <row r="595" spans="13:13" x14ac:dyDescent="0.25">
      <c r="M595" s="31"/>
    </row>
    <row r="596" spans="13:13" x14ac:dyDescent="0.25">
      <c r="M596" s="31"/>
    </row>
    <row r="597" spans="13:13" x14ac:dyDescent="0.25">
      <c r="M597" s="31"/>
    </row>
    <row r="598" spans="13:13" x14ac:dyDescent="0.25">
      <c r="M598" s="31"/>
    </row>
    <row r="599" spans="13:13" x14ac:dyDescent="0.25">
      <c r="M599" s="31"/>
    </row>
    <row r="600" spans="13:13" x14ac:dyDescent="0.25">
      <c r="M600" s="31"/>
    </row>
    <row r="601" spans="13:13" x14ac:dyDescent="0.25">
      <c r="M601" s="31"/>
    </row>
    <row r="602" spans="13:13" x14ac:dyDescent="0.25">
      <c r="M602" s="31"/>
    </row>
    <row r="603" spans="13:13" x14ac:dyDescent="0.25">
      <c r="M603" s="31"/>
    </row>
    <row r="604" spans="13:13" x14ac:dyDescent="0.25">
      <c r="M604" s="31"/>
    </row>
    <row r="605" spans="13:13" x14ac:dyDescent="0.25">
      <c r="M605" s="31"/>
    </row>
    <row r="606" spans="13:13" x14ac:dyDescent="0.25">
      <c r="M606" s="31"/>
    </row>
    <row r="607" spans="13:13" x14ac:dyDescent="0.25">
      <c r="M607" s="31"/>
    </row>
    <row r="608" spans="13:13" x14ac:dyDescent="0.25">
      <c r="M608" s="31"/>
    </row>
    <row r="609" spans="13:13" x14ac:dyDescent="0.25">
      <c r="M609" s="31"/>
    </row>
    <row r="610" spans="13:13" x14ac:dyDescent="0.25">
      <c r="M610" s="31"/>
    </row>
    <row r="611" spans="13:13" x14ac:dyDescent="0.25">
      <c r="M611" s="31"/>
    </row>
    <row r="612" spans="13:13" x14ac:dyDescent="0.25">
      <c r="M612" s="31"/>
    </row>
    <row r="613" spans="13:13" x14ac:dyDescent="0.25">
      <c r="M613" s="31"/>
    </row>
    <row r="614" spans="13:13" x14ac:dyDescent="0.25">
      <c r="M614" s="31"/>
    </row>
    <row r="615" spans="13:13" x14ac:dyDescent="0.25">
      <c r="M615" s="31"/>
    </row>
    <row r="616" spans="13:13" x14ac:dyDescent="0.25">
      <c r="M616" s="31"/>
    </row>
    <row r="617" spans="13:13" x14ac:dyDescent="0.25">
      <c r="M617" s="31"/>
    </row>
    <row r="618" spans="13:13" x14ac:dyDescent="0.25">
      <c r="M618" s="31"/>
    </row>
    <row r="619" spans="13:13" x14ac:dyDescent="0.25">
      <c r="M619" s="31"/>
    </row>
    <row r="620" spans="13:13" x14ac:dyDescent="0.25">
      <c r="M620" s="31"/>
    </row>
    <row r="621" spans="13:13" x14ac:dyDescent="0.25">
      <c r="M621" s="31"/>
    </row>
    <row r="622" spans="13:13" x14ac:dyDescent="0.25">
      <c r="M622" s="31"/>
    </row>
    <row r="623" spans="13:13" x14ac:dyDescent="0.25">
      <c r="M623" s="31"/>
    </row>
    <row r="624" spans="13:13" x14ac:dyDescent="0.25">
      <c r="M624" s="31"/>
    </row>
    <row r="625" spans="13:13" x14ac:dyDescent="0.25">
      <c r="M625" s="31"/>
    </row>
    <row r="626" spans="13:13" x14ac:dyDescent="0.25">
      <c r="M626" s="31"/>
    </row>
    <row r="627" spans="13:13" x14ac:dyDescent="0.25">
      <c r="M627" s="31"/>
    </row>
    <row r="628" spans="13:13" x14ac:dyDescent="0.25">
      <c r="M628" s="31"/>
    </row>
    <row r="629" spans="13:13" x14ac:dyDescent="0.25">
      <c r="M629" s="31"/>
    </row>
    <row r="630" spans="13:13" x14ac:dyDescent="0.25">
      <c r="M630" s="31"/>
    </row>
    <row r="631" spans="13:13" x14ac:dyDescent="0.25">
      <c r="M631" s="31"/>
    </row>
    <row r="632" spans="13:13" x14ac:dyDescent="0.25">
      <c r="M632" s="31"/>
    </row>
    <row r="633" spans="13:13" x14ac:dyDescent="0.25">
      <c r="M633" s="31"/>
    </row>
    <row r="634" spans="13:13" x14ac:dyDescent="0.25">
      <c r="M634" s="31"/>
    </row>
    <row r="635" spans="13:13" x14ac:dyDescent="0.25">
      <c r="M635" s="31"/>
    </row>
    <row r="636" spans="13:13" x14ac:dyDescent="0.25">
      <c r="M636" s="31"/>
    </row>
    <row r="637" spans="13:13" x14ac:dyDescent="0.25">
      <c r="M637" s="31"/>
    </row>
    <row r="638" spans="13:13" x14ac:dyDescent="0.25">
      <c r="M638" s="31"/>
    </row>
    <row r="639" spans="13:13" x14ac:dyDescent="0.25">
      <c r="M639" s="31"/>
    </row>
    <row r="640" spans="13:13" x14ac:dyDescent="0.25">
      <c r="M640" s="31"/>
    </row>
    <row r="641" spans="13:13" x14ac:dyDescent="0.25">
      <c r="M641" s="31"/>
    </row>
    <row r="642" spans="13:13" x14ac:dyDescent="0.25">
      <c r="M642" s="31"/>
    </row>
    <row r="643" spans="13:13" x14ac:dyDescent="0.25">
      <c r="M643" s="31"/>
    </row>
    <row r="644" spans="13:13" x14ac:dyDescent="0.25">
      <c r="M644" s="31"/>
    </row>
    <row r="645" spans="13:13" x14ac:dyDescent="0.25">
      <c r="M645" s="31"/>
    </row>
    <row r="646" spans="13:13" x14ac:dyDescent="0.25">
      <c r="M646" s="31"/>
    </row>
    <row r="647" spans="13:13" x14ac:dyDescent="0.25">
      <c r="M647" s="31"/>
    </row>
    <row r="648" spans="13:13" x14ac:dyDescent="0.25">
      <c r="M648" s="31"/>
    </row>
    <row r="649" spans="13:13" x14ac:dyDescent="0.25">
      <c r="M649" s="31"/>
    </row>
    <row r="650" spans="13:13" x14ac:dyDescent="0.25">
      <c r="M650" s="31"/>
    </row>
    <row r="651" spans="13:13" x14ac:dyDescent="0.25">
      <c r="M651" s="31"/>
    </row>
    <row r="652" spans="13:13" x14ac:dyDescent="0.25">
      <c r="M652" s="31"/>
    </row>
    <row r="653" spans="13:13" x14ac:dyDescent="0.25">
      <c r="M653" s="31"/>
    </row>
    <row r="654" spans="13:13" x14ac:dyDescent="0.25">
      <c r="M654" s="31"/>
    </row>
    <row r="655" spans="13:13" x14ac:dyDescent="0.25">
      <c r="M655" s="31"/>
    </row>
    <row r="656" spans="13:13" x14ac:dyDescent="0.25">
      <c r="M656" s="31"/>
    </row>
    <row r="657" spans="13:13" x14ac:dyDescent="0.25">
      <c r="M657" s="31"/>
    </row>
    <row r="658" spans="13:13" x14ac:dyDescent="0.25">
      <c r="M658" s="31"/>
    </row>
    <row r="659" spans="13:13" x14ac:dyDescent="0.25">
      <c r="M659" s="31"/>
    </row>
    <row r="660" spans="13:13" x14ac:dyDescent="0.25">
      <c r="M660" s="31"/>
    </row>
    <row r="661" spans="13:13" x14ac:dyDescent="0.25">
      <c r="M661" s="31"/>
    </row>
    <row r="662" spans="13:13" x14ac:dyDescent="0.25">
      <c r="M662" s="31"/>
    </row>
    <row r="663" spans="13:13" x14ac:dyDescent="0.25">
      <c r="M663" s="31"/>
    </row>
    <row r="664" spans="13:13" x14ac:dyDescent="0.25">
      <c r="M664" s="31"/>
    </row>
    <row r="665" spans="13:13" x14ac:dyDescent="0.25">
      <c r="M665" s="31"/>
    </row>
    <row r="666" spans="13:13" x14ac:dyDescent="0.25">
      <c r="M666" s="31"/>
    </row>
    <row r="667" spans="13:13" x14ac:dyDescent="0.25">
      <c r="M667" s="31"/>
    </row>
    <row r="668" spans="13:13" x14ac:dyDescent="0.25">
      <c r="M668" s="31"/>
    </row>
    <row r="669" spans="13:13" x14ac:dyDescent="0.25">
      <c r="M669" s="31"/>
    </row>
    <row r="670" spans="13:13" x14ac:dyDescent="0.25">
      <c r="M670" s="31"/>
    </row>
    <row r="671" spans="13:13" x14ac:dyDescent="0.25">
      <c r="M671" s="31"/>
    </row>
    <row r="672" spans="13:13" x14ac:dyDescent="0.25">
      <c r="M672" s="31"/>
    </row>
    <row r="673" spans="13:13" x14ac:dyDescent="0.25">
      <c r="M673" s="31"/>
    </row>
    <row r="674" spans="13:13" x14ac:dyDescent="0.25">
      <c r="M674" s="31"/>
    </row>
    <row r="675" spans="13:13" x14ac:dyDescent="0.25">
      <c r="M675" s="31"/>
    </row>
    <row r="676" spans="13:13" x14ac:dyDescent="0.25">
      <c r="M676" s="31"/>
    </row>
    <row r="677" spans="13:13" x14ac:dyDescent="0.25">
      <c r="M677" s="31"/>
    </row>
    <row r="678" spans="13:13" x14ac:dyDescent="0.25">
      <c r="M678" s="31"/>
    </row>
    <row r="679" spans="13:13" x14ac:dyDescent="0.25">
      <c r="M679" s="31"/>
    </row>
    <row r="680" spans="13:13" x14ac:dyDescent="0.25">
      <c r="M680" s="31"/>
    </row>
    <row r="681" spans="13:13" x14ac:dyDescent="0.25">
      <c r="M681" s="31"/>
    </row>
    <row r="682" spans="13:13" x14ac:dyDescent="0.25">
      <c r="M682" s="31"/>
    </row>
    <row r="683" spans="13:13" x14ac:dyDescent="0.25">
      <c r="M683" s="31"/>
    </row>
    <row r="684" spans="13:13" x14ac:dyDescent="0.25">
      <c r="M684" s="31"/>
    </row>
    <row r="685" spans="13:13" x14ac:dyDescent="0.25">
      <c r="M685" s="31"/>
    </row>
    <row r="686" spans="13:13" x14ac:dyDescent="0.25">
      <c r="M686" s="31"/>
    </row>
    <row r="687" spans="13:13" x14ac:dyDescent="0.25">
      <c r="M687" s="31"/>
    </row>
    <row r="688" spans="13:13" x14ac:dyDescent="0.25">
      <c r="M688" s="31"/>
    </row>
    <row r="689" spans="13:13" x14ac:dyDescent="0.25">
      <c r="M689" s="31"/>
    </row>
    <row r="690" spans="13:13" x14ac:dyDescent="0.25">
      <c r="M690" s="31"/>
    </row>
    <row r="691" spans="13:13" x14ac:dyDescent="0.25">
      <c r="M691" s="31"/>
    </row>
    <row r="692" spans="13:13" x14ac:dyDescent="0.25">
      <c r="M692" s="31"/>
    </row>
    <row r="693" spans="13:13" x14ac:dyDescent="0.25">
      <c r="M693" s="31"/>
    </row>
    <row r="694" spans="13:13" x14ac:dyDescent="0.25">
      <c r="M694" s="31"/>
    </row>
    <row r="695" spans="13:13" x14ac:dyDescent="0.25">
      <c r="M695" s="31"/>
    </row>
    <row r="696" spans="13:13" x14ac:dyDescent="0.25">
      <c r="M696" s="31"/>
    </row>
    <row r="697" spans="13:13" x14ac:dyDescent="0.25">
      <c r="M697" s="31"/>
    </row>
    <row r="698" spans="13:13" x14ac:dyDescent="0.25">
      <c r="M698" s="31"/>
    </row>
    <row r="699" spans="13:13" x14ac:dyDescent="0.25">
      <c r="M699" s="31"/>
    </row>
    <row r="700" spans="13:13" x14ac:dyDescent="0.25">
      <c r="M700" s="31"/>
    </row>
    <row r="701" spans="13:13" x14ac:dyDescent="0.25">
      <c r="M701" s="31"/>
    </row>
    <row r="702" spans="13:13" x14ac:dyDescent="0.25">
      <c r="M702" s="31"/>
    </row>
    <row r="703" spans="13:13" x14ac:dyDescent="0.25">
      <c r="M703" s="31"/>
    </row>
    <row r="704" spans="13:13" x14ac:dyDescent="0.25">
      <c r="M704" s="31"/>
    </row>
    <row r="705" spans="13:13" x14ac:dyDescent="0.25">
      <c r="M705" s="31"/>
    </row>
    <row r="706" spans="13:13" x14ac:dyDescent="0.25">
      <c r="M706" s="31"/>
    </row>
    <row r="707" spans="13:13" x14ac:dyDescent="0.25">
      <c r="M707" s="31"/>
    </row>
    <row r="708" spans="13:13" x14ac:dyDescent="0.25">
      <c r="M708" s="31"/>
    </row>
    <row r="709" spans="13:13" x14ac:dyDescent="0.25">
      <c r="M709" s="31"/>
    </row>
    <row r="710" spans="13:13" x14ac:dyDescent="0.25">
      <c r="M710" s="31"/>
    </row>
    <row r="711" spans="13:13" x14ac:dyDescent="0.25">
      <c r="M711" s="31"/>
    </row>
    <row r="712" spans="13:13" x14ac:dyDescent="0.25">
      <c r="M712" s="31"/>
    </row>
    <row r="713" spans="13:13" x14ac:dyDescent="0.25">
      <c r="M713" s="31"/>
    </row>
    <row r="714" spans="13:13" x14ac:dyDescent="0.25">
      <c r="M714" s="31"/>
    </row>
    <row r="715" spans="13:13" x14ac:dyDescent="0.25">
      <c r="M715" s="31"/>
    </row>
    <row r="716" spans="13:13" x14ac:dyDescent="0.25">
      <c r="M716" s="31"/>
    </row>
    <row r="717" spans="13:13" x14ac:dyDescent="0.25">
      <c r="M717" s="31"/>
    </row>
    <row r="718" spans="13:13" x14ac:dyDescent="0.25">
      <c r="M718" s="31"/>
    </row>
    <row r="719" spans="13:13" x14ac:dyDescent="0.25">
      <c r="M719" s="31"/>
    </row>
    <row r="720" spans="13:13" x14ac:dyDescent="0.25">
      <c r="M720" s="31"/>
    </row>
    <row r="721" spans="13:13" x14ac:dyDescent="0.25">
      <c r="M721" s="31"/>
    </row>
    <row r="722" spans="13:13" x14ac:dyDescent="0.25">
      <c r="M722" s="31"/>
    </row>
    <row r="723" spans="13:13" x14ac:dyDescent="0.25">
      <c r="M723" s="31"/>
    </row>
    <row r="724" spans="13:13" x14ac:dyDescent="0.25">
      <c r="M724" s="31"/>
    </row>
    <row r="725" spans="13:13" x14ac:dyDescent="0.25">
      <c r="M725" s="31"/>
    </row>
    <row r="726" spans="13:13" x14ac:dyDescent="0.25">
      <c r="M726" s="31"/>
    </row>
    <row r="727" spans="13:13" x14ac:dyDescent="0.25">
      <c r="M727" s="31"/>
    </row>
    <row r="728" spans="13:13" x14ac:dyDescent="0.25">
      <c r="M728" s="31"/>
    </row>
    <row r="729" spans="13:13" x14ac:dyDescent="0.25">
      <c r="M729" s="31"/>
    </row>
    <row r="730" spans="13:13" x14ac:dyDescent="0.25">
      <c r="M730" s="31"/>
    </row>
    <row r="731" spans="13:13" x14ac:dyDescent="0.25">
      <c r="M731" s="31"/>
    </row>
    <row r="732" spans="13:13" x14ac:dyDescent="0.25">
      <c r="M732" s="31"/>
    </row>
    <row r="733" spans="13:13" x14ac:dyDescent="0.25">
      <c r="M733" s="31"/>
    </row>
    <row r="734" spans="13:13" x14ac:dyDescent="0.25">
      <c r="M734" s="31"/>
    </row>
    <row r="735" spans="13:13" x14ac:dyDescent="0.25">
      <c r="M735" s="31"/>
    </row>
    <row r="736" spans="13:13" x14ac:dyDescent="0.25">
      <c r="M736" s="31"/>
    </row>
    <row r="737" spans="13:13" x14ac:dyDescent="0.25">
      <c r="M737" s="31"/>
    </row>
    <row r="738" spans="13:13" x14ac:dyDescent="0.25">
      <c r="M738" s="31"/>
    </row>
    <row r="739" spans="13:13" x14ac:dyDescent="0.25">
      <c r="M739" s="31"/>
    </row>
    <row r="740" spans="13:13" x14ac:dyDescent="0.25">
      <c r="M740" s="31"/>
    </row>
    <row r="741" spans="13:13" x14ac:dyDescent="0.25">
      <c r="M741" s="31"/>
    </row>
    <row r="742" spans="13:13" x14ac:dyDescent="0.25">
      <c r="M742" s="31"/>
    </row>
    <row r="743" spans="13:13" x14ac:dyDescent="0.25">
      <c r="M743" s="31"/>
    </row>
    <row r="744" spans="13:13" x14ac:dyDescent="0.25">
      <c r="M744" s="31"/>
    </row>
    <row r="745" spans="13:13" x14ac:dyDescent="0.25">
      <c r="M745" s="31"/>
    </row>
    <row r="746" spans="13:13" x14ac:dyDescent="0.25">
      <c r="M746" s="31"/>
    </row>
    <row r="747" spans="13:13" x14ac:dyDescent="0.25">
      <c r="M747" s="31"/>
    </row>
    <row r="748" spans="13:13" x14ac:dyDescent="0.25">
      <c r="M748" s="31"/>
    </row>
    <row r="749" spans="13:13" x14ac:dyDescent="0.25">
      <c r="M749" s="31"/>
    </row>
    <row r="750" spans="13:13" x14ac:dyDescent="0.25">
      <c r="M750" s="31"/>
    </row>
    <row r="751" spans="13:13" x14ac:dyDescent="0.25">
      <c r="M751" s="31"/>
    </row>
    <row r="752" spans="13:13" x14ac:dyDescent="0.25">
      <c r="M752" s="31"/>
    </row>
    <row r="753" spans="13:13" x14ac:dyDescent="0.25">
      <c r="M753" s="31"/>
    </row>
    <row r="754" spans="13:13" x14ac:dyDescent="0.25">
      <c r="M754" s="31"/>
    </row>
    <row r="755" spans="13:13" x14ac:dyDescent="0.25">
      <c r="M755" s="31"/>
    </row>
    <row r="756" spans="13:13" x14ac:dyDescent="0.25">
      <c r="M756" s="31"/>
    </row>
    <row r="757" spans="13:13" x14ac:dyDescent="0.25">
      <c r="M757" s="31"/>
    </row>
    <row r="758" spans="13:13" x14ac:dyDescent="0.25">
      <c r="M758" s="31"/>
    </row>
    <row r="759" spans="13:13" x14ac:dyDescent="0.25">
      <c r="M759" s="31"/>
    </row>
    <row r="760" spans="13:13" x14ac:dyDescent="0.25">
      <c r="M760" s="31"/>
    </row>
    <row r="761" spans="13:13" x14ac:dyDescent="0.25">
      <c r="M761" s="31"/>
    </row>
    <row r="762" spans="13:13" x14ac:dyDescent="0.25">
      <c r="M762" s="31"/>
    </row>
    <row r="763" spans="13:13" x14ac:dyDescent="0.25">
      <c r="M763" s="31"/>
    </row>
    <row r="764" spans="13:13" x14ac:dyDescent="0.25">
      <c r="M764" s="31"/>
    </row>
    <row r="765" spans="13:13" x14ac:dyDescent="0.25">
      <c r="M765" s="31"/>
    </row>
    <row r="766" spans="13:13" x14ac:dyDescent="0.25">
      <c r="M766" s="31"/>
    </row>
    <row r="767" spans="13:13" x14ac:dyDescent="0.25">
      <c r="M767" s="31"/>
    </row>
    <row r="768" spans="13:13" x14ac:dyDescent="0.25">
      <c r="M768" s="31"/>
    </row>
    <row r="769" spans="13:13" x14ac:dyDescent="0.25">
      <c r="M769" s="31"/>
    </row>
    <row r="770" spans="13:13" x14ac:dyDescent="0.25">
      <c r="M770" s="31"/>
    </row>
    <row r="771" spans="13:13" x14ac:dyDescent="0.25">
      <c r="M771" s="31"/>
    </row>
    <row r="772" spans="13:13" x14ac:dyDescent="0.25">
      <c r="M772" s="31"/>
    </row>
    <row r="773" spans="13:13" x14ac:dyDescent="0.25">
      <c r="M773" s="31"/>
    </row>
    <row r="774" spans="13:13" x14ac:dyDescent="0.25">
      <c r="M774" s="31"/>
    </row>
    <row r="775" spans="13:13" x14ac:dyDescent="0.25">
      <c r="M775" s="31"/>
    </row>
    <row r="776" spans="13:13" x14ac:dyDescent="0.25">
      <c r="M776" s="31"/>
    </row>
    <row r="777" spans="13:13" x14ac:dyDescent="0.25">
      <c r="M777" s="31"/>
    </row>
    <row r="778" spans="13:13" x14ac:dyDescent="0.25">
      <c r="M778" s="31"/>
    </row>
    <row r="779" spans="13:13" x14ac:dyDescent="0.25">
      <c r="M779" s="31"/>
    </row>
    <row r="780" spans="13:13" x14ac:dyDescent="0.25">
      <c r="M780" s="31"/>
    </row>
    <row r="781" spans="13:13" x14ac:dyDescent="0.25">
      <c r="M781" s="31"/>
    </row>
    <row r="782" spans="13:13" x14ac:dyDescent="0.25">
      <c r="M782" s="31"/>
    </row>
    <row r="783" spans="13:13" x14ac:dyDescent="0.25">
      <c r="M783" s="31"/>
    </row>
    <row r="784" spans="13:13" x14ac:dyDescent="0.25">
      <c r="M784" s="31"/>
    </row>
    <row r="785" spans="13:13" x14ac:dyDescent="0.25">
      <c r="M785" s="31"/>
    </row>
    <row r="786" spans="13:13" x14ac:dyDescent="0.25">
      <c r="M786" s="31"/>
    </row>
    <row r="787" spans="13:13" x14ac:dyDescent="0.25">
      <c r="M787" s="31"/>
    </row>
    <row r="788" spans="13:13" x14ac:dyDescent="0.25">
      <c r="M788" s="31"/>
    </row>
    <row r="789" spans="13:13" x14ac:dyDescent="0.25">
      <c r="M789" s="31"/>
    </row>
    <row r="790" spans="13:13" x14ac:dyDescent="0.25">
      <c r="M790" s="31"/>
    </row>
    <row r="791" spans="13:13" x14ac:dyDescent="0.25">
      <c r="M791" s="31"/>
    </row>
    <row r="792" spans="13:13" x14ac:dyDescent="0.25">
      <c r="M792" s="31"/>
    </row>
    <row r="793" spans="13:13" x14ac:dyDescent="0.25">
      <c r="M793" s="31"/>
    </row>
    <row r="794" spans="13:13" x14ac:dyDescent="0.25">
      <c r="M794" s="31"/>
    </row>
    <row r="795" spans="13:13" x14ac:dyDescent="0.25">
      <c r="M795" s="31"/>
    </row>
    <row r="796" spans="13:13" x14ac:dyDescent="0.25">
      <c r="M796" s="31"/>
    </row>
    <row r="797" spans="13:13" x14ac:dyDescent="0.25">
      <c r="M797" s="31"/>
    </row>
    <row r="798" spans="13:13" x14ac:dyDescent="0.25">
      <c r="M798" s="31"/>
    </row>
    <row r="799" spans="13:13" x14ac:dyDescent="0.25">
      <c r="M799" s="31"/>
    </row>
    <row r="800" spans="13:13" x14ac:dyDescent="0.25">
      <c r="M800" s="31"/>
    </row>
    <row r="801" spans="13:13" x14ac:dyDescent="0.25">
      <c r="M801" s="31"/>
    </row>
    <row r="802" spans="13:13" x14ac:dyDescent="0.25">
      <c r="M802" s="31"/>
    </row>
    <row r="803" spans="13:13" x14ac:dyDescent="0.25">
      <c r="M803" s="31"/>
    </row>
    <row r="804" spans="13:13" x14ac:dyDescent="0.25">
      <c r="M804" s="31"/>
    </row>
    <row r="805" spans="13:13" x14ac:dyDescent="0.25">
      <c r="M805" s="31"/>
    </row>
    <row r="806" spans="13:13" x14ac:dyDescent="0.25">
      <c r="M806" s="31"/>
    </row>
    <row r="807" spans="13:13" x14ac:dyDescent="0.25">
      <c r="M807" s="31"/>
    </row>
    <row r="808" spans="13:13" x14ac:dyDescent="0.25">
      <c r="M808" s="31"/>
    </row>
    <row r="809" spans="13:13" x14ac:dyDescent="0.25">
      <c r="M809" s="31"/>
    </row>
    <row r="810" spans="13:13" x14ac:dyDescent="0.25">
      <c r="M810" s="31"/>
    </row>
    <row r="811" spans="13:13" x14ac:dyDescent="0.25">
      <c r="M811" s="31"/>
    </row>
    <row r="812" spans="13:13" x14ac:dyDescent="0.25">
      <c r="M812" s="31"/>
    </row>
    <row r="813" spans="13:13" x14ac:dyDescent="0.25">
      <c r="M813" s="31"/>
    </row>
    <row r="814" spans="13:13" x14ac:dyDescent="0.25">
      <c r="M814" s="31"/>
    </row>
    <row r="815" spans="13:13" x14ac:dyDescent="0.25">
      <c r="M815" s="31"/>
    </row>
    <row r="816" spans="13:13" x14ac:dyDescent="0.25">
      <c r="M816" s="31"/>
    </row>
    <row r="817" spans="13:13" x14ac:dyDescent="0.25">
      <c r="M817" s="31"/>
    </row>
    <row r="818" spans="13:13" x14ac:dyDescent="0.25">
      <c r="M818" s="31"/>
    </row>
    <row r="819" spans="13:13" x14ac:dyDescent="0.25">
      <c r="M819" s="31"/>
    </row>
    <row r="820" spans="13:13" x14ac:dyDescent="0.25">
      <c r="M820" s="31"/>
    </row>
    <row r="821" spans="13:13" x14ac:dyDescent="0.25">
      <c r="M821" s="31"/>
    </row>
    <row r="822" spans="13:13" x14ac:dyDescent="0.25">
      <c r="M822" s="31"/>
    </row>
    <row r="823" spans="13:13" x14ac:dyDescent="0.25">
      <c r="M823" s="31"/>
    </row>
    <row r="824" spans="13:13" x14ac:dyDescent="0.25">
      <c r="M824" s="31"/>
    </row>
    <row r="825" spans="13:13" x14ac:dyDescent="0.25">
      <c r="M825" s="31"/>
    </row>
    <row r="826" spans="13:13" x14ac:dyDescent="0.25">
      <c r="M826" s="31"/>
    </row>
    <row r="827" spans="13:13" x14ac:dyDescent="0.25">
      <c r="M827" s="31"/>
    </row>
    <row r="828" spans="13:13" x14ac:dyDescent="0.25">
      <c r="M828" s="31"/>
    </row>
    <row r="829" spans="13:13" x14ac:dyDescent="0.25">
      <c r="M829" s="31"/>
    </row>
    <row r="830" spans="13:13" x14ac:dyDescent="0.25">
      <c r="M830" s="31"/>
    </row>
    <row r="831" spans="13:13" x14ac:dyDescent="0.25">
      <c r="M831" s="31"/>
    </row>
    <row r="832" spans="13:13" x14ac:dyDescent="0.25">
      <c r="M832" s="31"/>
    </row>
    <row r="833" spans="13:13" x14ac:dyDescent="0.25">
      <c r="M833" s="31"/>
    </row>
    <row r="834" spans="13:13" x14ac:dyDescent="0.25">
      <c r="M834" s="31"/>
    </row>
    <row r="835" spans="13:13" x14ac:dyDescent="0.25">
      <c r="M835" s="31"/>
    </row>
    <row r="836" spans="13:13" x14ac:dyDescent="0.25">
      <c r="M836" s="31"/>
    </row>
    <row r="837" spans="13:13" x14ac:dyDescent="0.25">
      <c r="M837" s="31"/>
    </row>
    <row r="838" spans="13:13" x14ac:dyDescent="0.25">
      <c r="M838" s="31"/>
    </row>
    <row r="839" spans="13:13" x14ac:dyDescent="0.25">
      <c r="M839" s="31"/>
    </row>
    <row r="840" spans="13:13" x14ac:dyDescent="0.25">
      <c r="M840" s="31"/>
    </row>
    <row r="841" spans="13:13" x14ac:dyDescent="0.25">
      <c r="M841" s="31"/>
    </row>
    <row r="842" spans="13:13" x14ac:dyDescent="0.25">
      <c r="M842" s="31"/>
    </row>
    <row r="843" spans="13:13" x14ac:dyDescent="0.25">
      <c r="M843" s="31"/>
    </row>
    <row r="844" spans="13:13" x14ac:dyDescent="0.25">
      <c r="M844" s="31"/>
    </row>
    <row r="845" spans="13:13" x14ac:dyDescent="0.25">
      <c r="M845" s="31"/>
    </row>
    <row r="846" spans="13:13" x14ac:dyDescent="0.25">
      <c r="M846" s="31"/>
    </row>
    <row r="847" spans="13:13" x14ac:dyDescent="0.25">
      <c r="M847" s="31"/>
    </row>
    <row r="848" spans="13:13" x14ac:dyDescent="0.25">
      <c r="M848" s="31"/>
    </row>
    <row r="849" spans="13:13" x14ac:dyDescent="0.25">
      <c r="M849" s="31"/>
    </row>
    <row r="850" spans="13:13" x14ac:dyDescent="0.25">
      <c r="M850" s="31"/>
    </row>
    <row r="851" spans="13:13" x14ac:dyDescent="0.25">
      <c r="M851" s="31"/>
    </row>
    <row r="852" spans="13:13" x14ac:dyDescent="0.25">
      <c r="M852" s="31"/>
    </row>
    <row r="853" spans="13:13" x14ac:dyDescent="0.25">
      <c r="M853" s="31"/>
    </row>
    <row r="854" spans="13:13" x14ac:dyDescent="0.25">
      <c r="M854" s="31"/>
    </row>
    <row r="855" spans="13:13" x14ac:dyDescent="0.25">
      <c r="M855" s="31"/>
    </row>
    <row r="856" spans="13:13" x14ac:dyDescent="0.25">
      <c r="M856" s="31"/>
    </row>
    <row r="857" spans="13:13" x14ac:dyDescent="0.25">
      <c r="M857" s="31"/>
    </row>
    <row r="858" spans="13:13" x14ac:dyDescent="0.25">
      <c r="M858" s="31"/>
    </row>
    <row r="859" spans="13:13" x14ac:dyDescent="0.25">
      <c r="M859" s="31"/>
    </row>
    <row r="860" spans="13:13" x14ac:dyDescent="0.25">
      <c r="M860" s="31"/>
    </row>
    <row r="861" spans="13:13" x14ac:dyDescent="0.25">
      <c r="M861" s="31"/>
    </row>
    <row r="862" spans="13:13" x14ac:dyDescent="0.25">
      <c r="M862" s="31"/>
    </row>
    <row r="863" spans="13:13" x14ac:dyDescent="0.25">
      <c r="M863" s="31"/>
    </row>
    <row r="864" spans="13:13" x14ac:dyDescent="0.25">
      <c r="M864" s="31"/>
    </row>
    <row r="865" spans="13:13" x14ac:dyDescent="0.25">
      <c r="M865" s="31"/>
    </row>
    <row r="866" spans="13:13" x14ac:dyDescent="0.25">
      <c r="M866" s="31"/>
    </row>
    <row r="867" spans="13:13" x14ac:dyDescent="0.25">
      <c r="M867" s="31"/>
    </row>
    <row r="868" spans="13:13" x14ac:dyDescent="0.25">
      <c r="M868" s="31"/>
    </row>
    <row r="869" spans="13:13" x14ac:dyDescent="0.25">
      <c r="M869" s="31"/>
    </row>
    <row r="870" spans="13:13" x14ac:dyDescent="0.25">
      <c r="M870" s="31"/>
    </row>
    <row r="871" spans="13:13" x14ac:dyDescent="0.25">
      <c r="M871" s="31"/>
    </row>
    <row r="872" spans="13:13" x14ac:dyDescent="0.25">
      <c r="M872" s="31"/>
    </row>
    <row r="873" spans="13:13" x14ac:dyDescent="0.25">
      <c r="M873" s="31"/>
    </row>
    <row r="874" spans="13:13" x14ac:dyDescent="0.25">
      <c r="M874" s="31"/>
    </row>
    <row r="875" spans="13:13" x14ac:dyDescent="0.25">
      <c r="M875" s="31"/>
    </row>
    <row r="876" spans="13:13" x14ac:dyDescent="0.25">
      <c r="M876" s="31"/>
    </row>
    <row r="877" spans="13:13" x14ac:dyDescent="0.25">
      <c r="M877" s="31"/>
    </row>
    <row r="878" spans="13:13" x14ac:dyDescent="0.25">
      <c r="M878" s="31"/>
    </row>
    <row r="879" spans="13:13" x14ac:dyDescent="0.25">
      <c r="M879" s="31"/>
    </row>
    <row r="880" spans="13:13" x14ac:dyDescent="0.25">
      <c r="M880" s="31"/>
    </row>
    <row r="881" spans="13:13" x14ac:dyDescent="0.25">
      <c r="M881" s="31"/>
    </row>
    <row r="882" spans="13:13" x14ac:dyDescent="0.25">
      <c r="M882" s="31"/>
    </row>
    <row r="883" spans="13:13" x14ac:dyDescent="0.25">
      <c r="M883" s="31"/>
    </row>
    <row r="884" spans="13:13" x14ac:dyDescent="0.25">
      <c r="M884" s="31"/>
    </row>
    <row r="885" spans="13:13" x14ac:dyDescent="0.25">
      <c r="M885" s="31"/>
    </row>
    <row r="886" spans="13:13" x14ac:dyDescent="0.25">
      <c r="M886" s="31"/>
    </row>
    <row r="887" spans="13:13" x14ac:dyDescent="0.25">
      <c r="M887" s="31"/>
    </row>
    <row r="888" spans="13:13" x14ac:dyDescent="0.25">
      <c r="M888" s="31"/>
    </row>
    <row r="889" spans="13:13" x14ac:dyDescent="0.25">
      <c r="M889" s="31"/>
    </row>
    <row r="890" spans="13:13" x14ac:dyDescent="0.25">
      <c r="M890" s="31"/>
    </row>
    <row r="891" spans="13:13" x14ac:dyDescent="0.25">
      <c r="M891" s="31"/>
    </row>
    <row r="892" spans="13:13" x14ac:dyDescent="0.25">
      <c r="M892" s="31"/>
    </row>
    <row r="893" spans="13:13" x14ac:dyDescent="0.25">
      <c r="M893" s="31"/>
    </row>
    <row r="894" spans="13:13" x14ac:dyDescent="0.25">
      <c r="M894" s="31"/>
    </row>
    <row r="895" spans="13:13" x14ac:dyDescent="0.25">
      <c r="M895" s="31"/>
    </row>
    <row r="896" spans="13:13" x14ac:dyDescent="0.25">
      <c r="M896" s="31"/>
    </row>
    <row r="897" spans="13:13" x14ac:dyDescent="0.25">
      <c r="M897" s="31"/>
    </row>
    <row r="898" spans="13:13" x14ac:dyDescent="0.25">
      <c r="M898" s="31"/>
    </row>
    <row r="899" spans="13:13" x14ac:dyDescent="0.25">
      <c r="M899" s="31"/>
    </row>
    <row r="900" spans="13:13" x14ac:dyDescent="0.25">
      <c r="M900" s="31"/>
    </row>
    <row r="901" spans="13:13" x14ac:dyDescent="0.25">
      <c r="M901" s="31"/>
    </row>
    <row r="902" spans="13:13" x14ac:dyDescent="0.25">
      <c r="M902" s="31"/>
    </row>
    <row r="903" spans="13:13" x14ac:dyDescent="0.25">
      <c r="M903" s="31"/>
    </row>
    <row r="904" spans="13:13" x14ac:dyDescent="0.25">
      <c r="M904" s="31"/>
    </row>
    <row r="905" spans="13:13" x14ac:dyDescent="0.25">
      <c r="M905" s="31"/>
    </row>
    <row r="906" spans="13:13" x14ac:dyDescent="0.25">
      <c r="M906" s="31"/>
    </row>
    <row r="907" spans="13:13" x14ac:dyDescent="0.25">
      <c r="M907" s="31"/>
    </row>
    <row r="908" spans="13:13" x14ac:dyDescent="0.25">
      <c r="M908" s="31"/>
    </row>
    <row r="909" spans="13:13" x14ac:dyDescent="0.25">
      <c r="M909" s="31"/>
    </row>
    <row r="910" spans="13:13" x14ac:dyDescent="0.25">
      <c r="M910" s="31"/>
    </row>
    <row r="911" spans="13:13" x14ac:dyDescent="0.25">
      <c r="M911" s="31"/>
    </row>
    <row r="912" spans="13:13" x14ac:dyDescent="0.25">
      <c r="M912" s="31"/>
    </row>
    <row r="913" spans="13:13" x14ac:dyDescent="0.25">
      <c r="M913" s="31"/>
    </row>
    <row r="914" spans="13:13" x14ac:dyDescent="0.25">
      <c r="M914" s="31"/>
    </row>
    <row r="915" spans="13:13" x14ac:dyDescent="0.25">
      <c r="M915" s="31"/>
    </row>
    <row r="916" spans="13:13" x14ac:dyDescent="0.25">
      <c r="M916" s="31"/>
    </row>
    <row r="917" spans="13:13" x14ac:dyDescent="0.25">
      <c r="M917" s="31"/>
    </row>
    <row r="918" spans="13:13" x14ac:dyDescent="0.25">
      <c r="M918" s="31"/>
    </row>
    <row r="919" spans="13:13" x14ac:dyDescent="0.25">
      <c r="M919" s="31"/>
    </row>
    <row r="920" spans="13:13" x14ac:dyDescent="0.25">
      <c r="M920" s="31"/>
    </row>
    <row r="921" spans="13:13" x14ac:dyDescent="0.25">
      <c r="M921" s="31"/>
    </row>
    <row r="922" spans="13:13" x14ac:dyDescent="0.25">
      <c r="M922" s="31"/>
    </row>
    <row r="923" spans="13:13" x14ac:dyDescent="0.25">
      <c r="M923" s="31"/>
    </row>
    <row r="924" spans="13:13" x14ac:dyDescent="0.25">
      <c r="M924" s="31"/>
    </row>
    <row r="925" spans="13:13" x14ac:dyDescent="0.25">
      <c r="M925" s="31"/>
    </row>
    <row r="926" spans="13:13" x14ac:dyDescent="0.25">
      <c r="M926" s="31"/>
    </row>
    <row r="927" spans="13:13" x14ac:dyDescent="0.25">
      <c r="M927" s="31"/>
    </row>
    <row r="928" spans="13:13" x14ac:dyDescent="0.25">
      <c r="M928" s="31"/>
    </row>
    <row r="929" spans="13:13" x14ac:dyDescent="0.25">
      <c r="M929" s="31"/>
    </row>
    <row r="930" spans="13:13" x14ac:dyDescent="0.25">
      <c r="M930" s="31"/>
    </row>
    <row r="931" spans="13:13" x14ac:dyDescent="0.25">
      <c r="M931" s="31"/>
    </row>
    <row r="932" spans="13:13" x14ac:dyDescent="0.25">
      <c r="M932" s="31"/>
    </row>
    <row r="933" spans="13:13" x14ac:dyDescent="0.25">
      <c r="M933" s="31"/>
    </row>
    <row r="934" spans="13:13" x14ac:dyDescent="0.25">
      <c r="M934" s="31"/>
    </row>
    <row r="935" spans="13:13" x14ac:dyDescent="0.25">
      <c r="M935" s="31"/>
    </row>
    <row r="936" spans="13:13" x14ac:dyDescent="0.25">
      <c r="M936" s="31"/>
    </row>
    <row r="937" spans="13:13" x14ac:dyDescent="0.25">
      <c r="M937" s="31"/>
    </row>
    <row r="938" spans="13:13" x14ac:dyDescent="0.25">
      <c r="M938" s="31"/>
    </row>
    <row r="939" spans="13:13" x14ac:dyDescent="0.25">
      <c r="M939" s="31"/>
    </row>
    <row r="940" spans="13:13" x14ac:dyDescent="0.25">
      <c r="M940" s="31"/>
    </row>
    <row r="941" spans="13:13" x14ac:dyDescent="0.25">
      <c r="M941" s="31"/>
    </row>
    <row r="942" spans="13:13" x14ac:dyDescent="0.25">
      <c r="M942" s="31"/>
    </row>
    <row r="943" spans="13:13" x14ac:dyDescent="0.25">
      <c r="M943" s="31"/>
    </row>
    <row r="944" spans="13:13" x14ac:dyDescent="0.25">
      <c r="M944" s="31"/>
    </row>
    <row r="945" spans="13:13" x14ac:dyDescent="0.25">
      <c r="M945" s="31"/>
    </row>
    <row r="946" spans="13:13" x14ac:dyDescent="0.25">
      <c r="M946" s="31"/>
    </row>
    <row r="947" spans="13:13" x14ac:dyDescent="0.25">
      <c r="M947" s="31"/>
    </row>
    <row r="948" spans="13:13" x14ac:dyDescent="0.25">
      <c r="M948" s="31"/>
    </row>
    <row r="949" spans="13:13" x14ac:dyDescent="0.25">
      <c r="M949" s="31"/>
    </row>
    <row r="950" spans="13:13" x14ac:dyDescent="0.25">
      <c r="M950" s="31"/>
    </row>
    <row r="951" spans="13:13" x14ac:dyDescent="0.25">
      <c r="M951" s="31"/>
    </row>
    <row r="952" spans="13:13" x14ac:dyDescent="0.25">
      <c r="M952" s="31"/>
    </row>
    <row r="953" spans="13:13" x14ac:dyDescent="0.25">
      <c r="M953" s="31"/>
    </row>
    <row r="954" spans="13:13" x14ac:dyDescent="0.25">
      <c r="M954" s="31"/>
    </row>
    <row r="955" spans="13:13" x14ac:dyDescent="0.25">
      <c r="M955" s="31"/>
    </row>
    <row r="956" spans="13:13" x14ac:dyDescent="0.25">
      <c r="M956" s="31"/>
    </row>
    <row r="957" spans="13:13" x14ac:dyDescent="0.25">
      <c r="M957" s="31"/>
    </row>
    <row r="958" spans="13:13" x14ac:dyDescent="0.25">
      <c r="M958" s="31"/>
    </row>
    <row r="959" spans="13:13" x14ac:dyDescent="0.25">
      <c r="M959" s="31"/>
    </row>
    <row r="960" spans="13:13" x14ac:dyDescent="0.25">
      <c r="M960" s="31"/>
    </row>
    <row r="961" spans="13:13" x14ac:dyDescent="0.25">
      <c r="M961" s="31"/>
    </row>
    <row r="962" spans="13:13" x14ac:dyDescent="0.25">
      <c r="M962" s="31"/>
    </row>
    <row r="963" spans="13:13" x14ac:dyDescent="0.25">
      <c r="M963" s="31"/>
    </row>
    <row r="964" spans="13:13" x14ac:dyDescent="0.25">
      <c r="M964" s="31"/>
    </row>
    <row r="965" spans="13:13" x14ac:dyDescent="0.25">
      <c r="M965" s="31"/>
    </row>
    <row r="966" spans="13:13" x14ac:dyDescent="0.25">
      <c r="M966" s="31"/>
    </row>
    <row r="967" spans="13:13" x14ac:dyDescent="0.25">
      <c r="M967" s="31"/>
    </row>
    <row r="968" spans="13:13" x14ac:dyDescent="0.25">
      <c r="M968" s="31"/>
    </row>
    <row r="969" spans="13:13" x14ac:dyDescent="0.25">
      <c r="M969" s="31"/>
    </row>
    <row r="970" spans="13:13" x14ac:dyDescent="0.25">
      <c r="M970" s="31"/>
    </row>
    <row r="971" spans="13:13" x14ac:dyDescent="0.25">
      <c r="M971" s="31"/>
    </row>
    <row r="972" spans="13:13" x14ac:dyDescent="0.25">
      <c r="M972" s="31"/>
    </row>
    <row r="973" spans="13:13" x14ac:dyDescent="0.25">
      <c r="M973" s="31"/>
    </row>
    <row r="974" spans="13:13" x14ac:dyDescent="0.25">
      <c r="M974" s="31"/>
    </row>
    <row r="975" spans="13:13" x14ac:dyDescent="0.25">
      <c r="M975" s="31"/>
    </row>
    <row r="976" spans="13:13" x14ac:dyDescent="0.25">
      <c r="M976" s="31"/>
    </row>
    <row r="977" spans="13:13" x14ac:dyDescent="0.25">
      <c r="M977" s="31"/>
    </row>
    <row r="978" spans="13:13" x14ac:dyDescent="0.25">
      <c r="M978" s="31"/>
    </row>
    <row r="979" spans="13:13" x14ac:dyDescent="0.25">
      <c r="M979" s="31"/>
    </row>
    <row r="980" spans="13:13" x14ac:dyDescent="0.25">
      <c r="M980" s="31"/>
    </row>
    <row r="981" spans="13:13" x14ac:dyDescent="0.25">
      <c r="M981" s="31"/>
    </row>
    <row r="982" spans="13:13" x14ac:dyDescent="0.25">
      <c r="M982" s="31"/>
    </row>
    <row r="983" spans="13:13" x14ac:dyDescent="0.25">
      <c r="M983" s="31"/>
    </row>
    <row r="984" spans="13:13" x14ac:dyDescent="0.25">
      <c r="M984" s="31"/>
    </row>
    <row r="985" spans="13:13" x14ac:dyDescent="0.25">
      <c r="M985" s="31"/>
    </row>
    <row r="986" spans="13:13" x14ac:dyDescent="0.25">
      <c r="M986" s="31"/>
    </row>
    <row r="987" spans="13:13" x14ac:dyDescent="0.25">
      <c r="M987" s="31"/>
    </row>
    <row r="988" spans="13:13" x14ac:dyDescent="0.25">
      <c r="M988" s="31"/>
    </row>
    <row r="989" spans="13:13" x14ac:dyDescent="0.25">
      <c r="M989" s="31"/>
    </row>
    <row r="990" spans="13:13" x14ac:dyDescent="0.25">
      <c r="M990" s="31"/>
    </row>
    <row r="991" spans="13:13" x14ac:dyDescent="0.25">
      <c r="M991" s="31"/>
    </row>
    <row r="992" spans="13:13" x14ac:dyDescent="0.25">
      <c r="M992" s="31"/>
    </row>
    <row r="993" spans="13:13" x14ac:dyDescent="0.25">
      <c r="M993" s="31"/>
    </row>
    <row r="994" spans="13:13" x14ac:dyDescent="0.25">
      <c r="M994" s="31"/>
    </row>
    <row r="995" spans="13:13" x14ac:dyDescent="0.25">
      <c r="M995" s="31"/>
    </row>
    <row r="996" spans="13:13" x14ac:dyDescent="0.25">
      <c r="M996" s="31"/>
    </row>
    <row r="997" spans="13:13" x14ac:dyDescent="0.25">
      <c r="M997" s="31"/>
    </row>
    <row r="998" spans="13:13" x14ac:dyDescent="0.25">
      <c r="M998" s="31"/>
    </row>
    <row r="999" spans="13:13" x14ac:dyDescent="0.25">
      <c r="M999" s="31"/>
    </row>
    <row r="1000" spans="13:13" x14ac:dyDescent="0.25">
      <c r="M1000" s="31"/>
    </row>
    <row r="1001" spans="13:13" x14ac:dyDescent="0.25">
      <c r="M1001" s="31"/>
    </row>
    <row r="1002" spans="13:13" x14ac:dyDescent="0.25">
      <c r="M1002" s="31"/>
    </row>
    <row r="1003" spans="13:13" x14ac:dyDescent="0.25">
      <c r="M1003" s="31"/>
    </row>
    <row r="1004" spans="13:13" x14ac:dyDescent="0.25">
      <c r="M1004" s="31"/>
    </row>
    <row r="1005" spans="13:13" x14ac:dyDescent="0.25">
      <c r="M1005" s="31"/>
    </row>
    <row r="1006" spans="13:13" x14ac:dyDescent="0.25">
      <c r="M1006" s="31"/>
    </row>
    <row r="1007" spans="13:13" x14ac:dyDescent="0.25">
      <c r="M1007" s="31"/>
    </row>
    <row r="1008" spans="13:13" x14ac:dyDescent="0.25">
      <c r="M1008" s="31"/>
    </row>
    <row r="1009" spans="13:13" x14ac:dyDescent="0.25">
      <c r="M1009" s="31"/>
    </row>
    <row r="1010" spans="13:13" x14ac:dyDescent="0.25">
      <c r="M1010" s="31"/>
    </row>
    <row r="1011" spans="13:13" x14ac:dyDescent="0.25">
      <c r="M1011" s="31"/>
    </row>
    <row r="1012" spans="13:13" x14ac:dyDescent="0.25">
      <c r="M1012" s="31"/>
    </row>
    <row r="1013" spans="13:13" x14ac:dyDescent="0.25">
      <c r="M1013" s="31"/>
    </row>
    <row r="1014" spans="13:13" x14ac:dyDescent="0.25">
      <c r="M1014" s="31"/>
    </row>
    <row r="1015" spans="13:13" x14ac:dyDescent="0.25">
      <c r="M1015" s="31"/>
    </row>
    <row r="1016" spans="13:13" x14ac:dyDescent="0.25">
      <c r="M1016" s="31"/>
    </row>
    <row r="1017" spans="13:13" x14ac:dyDescent="0.25">
      <c r="M1017" s="31"/>
    </row>
    <row r="1018" spans="13:13" x14ac:dyDescent="0.25">
      <c r="M1018" s="31"/>
    </row>
    <row r="1019" spans="13:13" x14ac:dyDescent="0.25">
      <c r="M1019" s="31"/>
    </row>
    <row r="1020" spans="13:13" x14ac:dyDescent="0.25">
      <c r="M1020" s="31"/>
    </row>
    <row r="1021" spans="13:13" x14ac:dyDescent="0.25">
      <c r="M1021" s="31"/>
    </row>
    <row r="1022" spans="13:13" x14ac:dyDescent="0.25">
      <c r="M1022" s="31"/>
    </row>
    <row r="1023" spans="13:13" x14ac:dyDescent="0.25">
      <c r="M1023" s="31"/>
    </row>
    <row r="1024" spans="13:13" x14ac:dyDescent="0.25">
      <c r="M1024" s="31"/>
    </row>
    <row r="1025" spans="13:13" x14ac:dyDescent="0.25">
      <c r="M1025" s="31"/>
    </row>
    <row r="1026" spans="13:13" x14ac:dyDescent="0.25">
      <c r="M1026" s="31"/>
    </row>
    <row r="1027" spans="13:13" x14ac:dyDescent="0.25">
      <c r="M1027" s="31"/>
    </row>
    <row r="1028" spans="13:13" x14ac:dyDescent="0.25">
      <c r="M1028" s="31"/>
    </row>
    <row r="1029" spans="13:13" x14ac:dyDescent="0.25">
      <c r="M1029" s="31"/>
    </row>
    <row r="1030" spans="13:13" x14ac:dyDescent="0.25">
      <c r="M1030" s="31"/>
    </row>
    <row r="1031" spans="13:13" x14ac:dyDescent="0.25">
      <c r="M1031" s="31"/>
    </row>
    <row r="1032" spans="13:13" x14ac:dyDescent="0.25">
      <c r="M1032" s="31"/>
    </row>
    <row r="1033" spans="13:13" x14ac:dyDescent="0.25">
      <c r="M1033" s="31"/>
    </row>
    <row r="1034" spans="13:13" x14ac:dyDescent="0.25">
      <c r="M1034" s="31"/>
    </row>
    <row r="1035" spans="13:13" x14ac:dyDescent="0.25">
      <c r="M1035" s="31"/>
    </row>
    <row r="1036" spans="13:13" x14ac:dyDescent="0.25">
      <c r="M1036" s="31"/>
    </row>
    <row r="1037" spans="13:13" x14ac:dyDescent="0.25">
      <c r="M1037" s="31"/>
    </row>
    <row r="1038" spans="13:13" x14ac:dyDescent="0.25">
      <c r="M1038" s="31"/>
    </row>
    <row r="1039" spans="13:13" x14ac:dyDescent="0.25">
      <c r="M1039" s="31"/>
    </row>
    <row r="1040" spans="13:13" x14ac:dyDescent="0.25">
      <c r="M1040" s="31"/>
    </row>
    <row r="1041" spans="13:13" x14ac:dyDescent="0.25">
      <c r="M1041" s="31"/>
    </row>
    <row r="1042" spans="13:13" x14ac:dyDescent="0.25">
      <c r="M1042" s="31"/>
    </row>
    <row r="1043" spans="13:13" x14ac:dyDescent="0.25">
      <c r="M1043" s="31"/>
    </row>
    <row r="1044" spans="13:13" x14ac:dyDescent="0.25">
      <c r="M1044" s="31"/>
    </row>
    <row r="1045" spans="13:13" x14ac:dyDescent="0.25">
      <c r="M1045" s="31"/>
    </row>
    <row r="1046" spans="13:13" x14ac:dyDescent="0.25">
      <c r="M1046" s="31"/>
    </row>
    <row r="1047" spans="13:13" x14ac:dyDescent="0.25">
      <c r="M1047" s="31"/>
    </row>
    <row r="1048" spans="13:13" x14ac:dyDescent="0.25">
      <c r="M1048" s="31"/>
    </row>
    <row r="1049" spans="13:13" x14ac:dyDescent="0.25">
      <c r="M1049" s="31"/>
    </row>
    <row r="1050" spans="13:13" x14ac:dyDescent="0.25">
      <c r="M1050" s="31"/>
    </row>
    <row r="1051" spans="13:13" x14ac:dyDescent="0.25">
      <c r="M1051" s="31"/>
    </row>
    <row r="1052" spans="13:13" x14ac:dyDescent="0.25">
      <c r="M1052" s="31"/>
    </row>
    <row r="1053" spans="13:13" x14ac:dyDescent="0.25">
      <c r="M1053" s="31"/>
    </row>
    <row r="1054" spans="13:13" x14ac:dyDescent="0.25">
      <c r="M1054" s="31"/>
    </row>
    <row r="1055" spans="13:13" x14ac:dyDescent="0.25">
      <c r="M1055" s="31"/>
    </row>
    <row r="1056" spans="13:13" x14ac:dyDescent="0.25">
      <c r="M1056" s="31"/>
    </row>
    <row r="1057" spans="13:13" x14ac:dyDescent="0.25">
      <c r="M1057" s="31"/>
    </row>
    <row r="1058" spans="13:13" x14ac:dyDescent="0.25">
      <c r="M1058" s="31"/>
    </row>
    <row r="1059" spans="13:13" x14ac:dyDescent="0.25">
      <c r="M1059" s="31"/>
    </row>
    <row r="1060" spans="13:13" x14ac:dyDescent="0.25">
      <c r="M1060" s="31"/>
    </row>
    <row r="1061" spans="13:13" x14ac:dyDescent="0.25">
      <c r="M1061" s="31"/>
    </row>
    <row r="1062" spans="13:13" x14ac:dyDescent="0.25">
      <c r="M1062" s="31"/>
    </row>
    <row r="1063" spans="13:13" x14ac:dyDescent="0.25">
      <c r="M1063" s="31"/>
    </row>
    <row r="1064" spans="13:13" x14ac:dyDescent="0.25">
      <c r="M1064" s="31"/>
    </row>
    <row r="1065" spans="13:13" x14ac:dyDescent="0.25">
      <c r="M1065" s="31"/>
    </row>
    <row r="1066" spans="13:13" x14ac:dyDescent="0.25">
      <c r="M1066" s="31"/>
    </row>
    <row r="1067" spans="13:13" x14ac:dyDescent="0.25">
      <c r="M1067" s="31"/>
    </row>
    <row r="1068" spans="13:13" x14ac:dyDescent="0.25">
      <c r="M1068" s="31"/>
    </row>
    <row r="1069" spans="13:13" x14ac:dyDescent="0.25">
      <c r="M1069" s="31"/>
    </row>
    <row r="1070" spans="13:13" x14ac:dyDescent="0.25">
      <c r="M1070" s="31"/>
    </row>
    <row r="1071" spans="13:13" x14ac:dyDescent="0.25">
      <c r="M1071" s="31"/>
    </row>
    <row r="1072" spans="13:13" x14ac:dyDescent="0.25">
      <c r="M1072" s="31"/>
    </row>
    <row r="1073" spans="13:13" x14ac:dyDescent="0.25">
      <c r="M1073" s="31"/>
    </row>
    <row r="1074" spans="13:13" x14ac:dyDescent="0.25">
      <c r="M1074" s="31"/>
    </row>
    <row r="1075" spans="13:13" x14ac:dyDescent="0.25">
      <c r="M1075" s="31"/>
    </row>
    <row r="1076" spans="13:13" x14ac:dyDescent="0.25">
      <c r="M1076" s="31"/>
    </row>
    <row r="1077" spans="13:13" x14ac:dyDescent="0.25">
      <c r="M1077" s="31"/>
    </row>
    <row r="1078" spans="13:13" x14ac:dyDescent="0.25">
      <c r="M1078" s="31"/>
    </row>
    <row r="1079" spans="13:13" x14ac:dyDescent="0.25">
      <c r="M1079" s="31"/>
    </row>
    <row r="1080" spans="13:13" x14ac:dyDescent="0.25">
      <c r="M1080" s="31"/>
    </row>
    <row r="1081" spans="13:13" x14ac:dyDescent="0.25">
      <c r="M1081" s="31"/>
    </row>
    <row r="1082" spans="13:13" x14ac:dyDescent="0.25">
      <c r="M1082" s="31"/>
    </row>
    <row r="1083" spans="13:13" x14ac:dyDescent="0.25">
      <c r="M1083" s="31"/>
    </row>
    <row r="1084" spans="13:13" x14ac:dyDescent="0.25">
      <c r="M1084" s="31"/>
    </row>
    <row r="1085" spans="13:13" x14ac:dyDescent="0.25">
      <c r="M1085" s="31"/>
    </row>
    <row r="1086" spans="13:13" x14ac:dyDescent="0.25">
      <c r="M1086" s="31"/>
    </row>
    <row r="1087" spans="13:13" x14ac:dyDescent="0.25">
      <c r="M1087" s="31"/>
    </row>
    <row r="1088" spans="13:13" x14ac:dyDescent="0.25">
      <c r="M1088" s="31"/>
    </row>
    <row r="1089" spans="13:13" x14ac:dyDescent="0.25">
      <c r="M1089" s="31"/>
    </row>
    <row r="1090" spans="13:13" x14ac:dyDescent="0.25">
      <c r="M1090" s="31"/>
    </row>
    <row r="1091" spans="13:13" x14ac:dyDescent="0.25">
      <c r="M1091" s="31"/>
    </row>
    <row r="1092" spans="13:13" x14ac:dyDescent="0.25">
      <c r="M1092" s="31"/>
    </row>
    <row r="1093" spans="13:13" x14ac:dyDescent="0.25">
      <c r="M1093" s="31"/>
    </row>
    <row r="1094" spans="13:13" x14ac:dyDescent="0.25">
      <c r="M1094" s="31"/>
    </row>
    <row r="1095" spans="13:13" x14ac:dyDescent="0.25">
      <c r="M1095" s="31"/>
    </row>
    <row r="1096" spans="13:13" x14ac:dyDescent="0.25">
      <c r="M1096" s="31"/>
    </row>
    <row r="1097" spans="13:13" x14ac:dyDescent="0.25">
      <c r="M1097" s="31"/>
    </row>
    <row r="1098" spans="13:13" x14ac:dyDescent="0.25">
      <c r="M1098" s="31"/>
    </row>
    <row r="1099" spans="13:13" x14ac:dyDescent="0.25">
      <c r="M1099" s="31"/>
    </row>
    <row r="1100" spans="13:13" x14ac:dyDescent="0.25">
      <c r="M1100" s="31"/>
    </row>
    <row r="1101" spans="13:13" x14ac:dyDescent="0.25">
      <c r="M1101" s="31"/>
    </row>
    <row r="1102" spans="13:13" x14ac:dyDescent="0.25">
      <c r="M1102" s="31"/>
    </row>
    <row r="1103" spans="13:13" x14ac:dyDescent="0.25">
      <c r="M1103" s="31"/>
    </row>
    <row r="1104" spans="13:13" x14ac:dyDescent="0.25">
      <c r="M1104" s="31"/>
    </row>
    <row r="1105" spans="13:13" x14ac:dyDescent="0.25">
      <c r="M1105" s="31"/>
    </row>
    <row r="1106" spans="13:13" x14ac:dyDescent="0.25">
      <c r="M1106" s="31"/>
    </row>
    <row r="1107" spans="13:13" x14ac:dyDescent="0.25">
      <c r="M1107" s="31"/>
    </row>
    <row r="1108" spans="13:13" x14ac:dyDescent="0.25">
      <c r="M1108" s="31"/>
    </row>
    <row r="1109" spans="13:13" x14ac:dyDescent="0.25">
      <c r="M1109" s="31"/>
    </row>
    <row r="1110" spans="13:13" x14ac:dyDescent="0.25">
      <c r="M1110" s="31"/>
    </row>
    <row r="1111" spans="13:13" x14ac:dyDescent="0.25">
      <c r="M1111" s="31"/>
    </row>
    <row r="1112" spans="13:13" x14ac:dyDescent="0.25">
      <c r="M1112" s="31"/>
    </row>
    <row r="1113" spans="13:13" x14ac:dyDescent="0.25">
      <c r="M1113" s="31"/>
    </row>
    <row r="1114" spans="13:13" x14ac:dyDescent="0.25">
      <c r="M1114" s="31"/>
    </row>
    <row r="1115" spans="13:13" x14ac:dyDescent="0.25">
      <c r="M1115" s="31"/>
    </row>
    <row r="1116" spans="13:13" x14ac:dyDescent="0.25">
      <c r="M1116" s="31"/>
    </row>
    <row r="1117" spans="13:13" x14ac:dyDescent="0.25">
      <c r="M1117" s="31"/>
    </row>
    <row r="1118" spans="13:13" x14ac:dyDescent="0.25">
      <c r="M1118" s="31"/>
    </row>
    <row r="1119" spans="13:13" x14ac:dyDescent="0.25">
      <c r="M1119" s="31"/>
    </row>
    <row r="1120" spans="13:13" x14ac:dyDescent="0.25">
      <c r="M1120" s="31"/>
    </row>
    <row r="1121" spans="13:13" x14ac:dyDescent="0.25">
      <c r="M1121" s="31"/>
    </row>
    <row r="1122" spans="13:13" x14ac:dyDescent="0.25">
      <c r="M1122" s="31"/>
    </row>
    <row r="1123" spans="13:13" x14ac:dyDescent="0.25">
      <c r="M1123" s="31"/>
    </row>
    <row r="1124" spans="13:13" x14ac:dyDescent="0.25">
      <c r="M1124" s="31"/>
    </row>
    <row r="1125" spans="13:13" x14ac:dyDescent="0.25">
      <c r="M1125" s="31"/>
    </row>
    <row r="1126" spans="13:13" x14ac:dyDescent="0.25">
      <c r="M1126" s="31"/>
    </row>
    <row r="1127" spans="13:13" x14ac:dyDescent="0.25">
      <c r="M1127" s="31"/>
    </row>
    <row r="1128" spans="13:13" x14ac:dyDescent="0.25">
      <c r="M1128" s="31"/>
    </row>
    <row r="1129" spans="13:13" x14ac:dyDescent="0.25">
      <c r="M1129" s="31"/>
    </row>
    <row r="1130" spans="13:13" x14ac:dyDescent="0.25">
      <c r="M1130" s="31"/>
    </row>
    <row r="1131" spans="13:13" x14ac:dyDescent="0.25">
      <c r="M1131" s="31"/>
    </row>
    <row r="1132" spans="13:13" x14ac:dyDescent="0.25">
      <c r="M1132" s="31"/>
    </row>
    <row r="1133" spans="13:13" x14ac:dyDescent="0.25">
      <c r="M1133" s="31"/>
    </row>
    <row r="1134" spans="13:13" x14ac:dyDescent="0.25">
      <c r="M1134" s="31"/>
    </row>
    <row r="1135" spans="13:13" x14ac:dyDescent="0.25">
      <c r="M1135" s="31"/>
    </row>
    <row r="1136" spans="13:13" x14ac:dyDescent="0.25">
      <c r="M1136" s="31"/>
    </row>
    <row r="1137" spans="13:13" x14ac:dyDescent="0.25">
      <c r="M1137" s="31"/>
    </row>
    <row r="1138" spans="13:13" x14ac:dyDescent="0.25">
      <c r="M1138" s="31"/>
    </row>
    <row r="1139" spans="13:13" x14ac:dyDescent="0.25">
      <c r="M1139" s="31"/>
    </row>
    <row r="1140" spans="13:13" x14ac:dyDescent="0.25">
      <c r="M1140" s="31"/>
    </row>
    <row r="1141" spans="13:13" x14ac:dyDescent="0.25">
      <c r="M1141" s="31"/>
    </row>
    <row r="1142" spans="13:13" x14ac:dyDescent="0.25">
      <c r="M1142" s="31"/>
    </row>
    <row r="1143" spans="13:13" x14ac:dyDescent="0.25">
      <c r="M1143" s="31"/>
    </row>
    <row r="1144" spans="13:13" x14ac:dyDescent="0.25">
      <c r="M1144" s="31"/>
    </row>
    <row r="1145" spans="13:13" x14ac:dyDescent="0.25">
      <c r="M1145" s="31"/>
    </row>
    <row r="1146" spans="13:13" x14ac:dyDescent="0.25">
      <c r="M1146" s="31"/>
    </row>
    <row r="1147" spans="13:13" x14ac:dyDescent="0.25">
      <c r="M1147" s="31"/>
    </row>
    <row r="1148" spans="13:13" x14ac:dyDescent="0.25">
      <c r="M1148" s="31"/>
    </row>
    <row r="1149" spans="13:13" x14ac:dyDescent="0.25">
      <c r="M1149" s="31"/>
    </row>
    <row r="1150" spans="13:13" x14ac:dyDescent="0.25">
      <c r="M1150" s="31"/>
    </row>
    <row r="1151" spans="13:13" x14ac:dyDescent="0.25">
      <c r="M1151" s="31"/>
    </row>
    <row r="1152" spans="13:13" x14ac:dyDescent="0.25">
      <c r="M1152" s="31"/>
    </row>
    <row r="1153" spans="13:13" x14ac:dyDescent="0.25">
      <c r="M1153" s="31"/>
    </row>
    <row r="1154" spans="13:13" x14ac:dyDescent="0.25">
      <c r="M1154" s="31"/>
    </row>
    <row r="1155" spans="13:13" x14ac:dyDescent="0.25">
      <c r="M1155" s="31"/>
    </row>
    <row r="1156" spans="13:13" x14ac:dyDescent="0.25">
      <c r="M1156" s="31"/>
    </row>
    <row r="1157" spans="13:13" x14ac:dyDescent="0.25">
      <c r="M1157" s="31"/>
    </row>
    <row r="1158" spans="13:13" x14ac:dyDescent="0.25">
      <c r="M1158" s="31"/>
    </row>
    <row r="1159" spans="13:13" x14ac:dyDescent="0.25">
      <c r="M1159" s="31"/>
    </row>
    <row r="1160" spans="13:13" x14ac:dyDescent="0.25">
      <c r="M1160" s="31"/>
    </row>
    <row r="1161" spans="13:13" x14ac:dyDescent="0.25">
      <c r="M1161" s="31"/>
    </row>
    <row r="1162" spans="13:13" x14ac:dyDescent="0.25">
      <c r="M1162" s="31"/>
    </row>
    <row r="1163" spans="13:13" x14ac:dyDescent="0.25">
      <c r="M1163" s="31"/>
    </row>
    <row r="1164" spans="13:13" x14ac:dyDescent="0.25">
      <c r="M1164" s="31"/>
    </row>
    <row r="1165" spans="13:13" x14ac:dyDescent="0.25">
      <c r="M1165" s="31"/>
    </row>
    <row r="1166" spans="13:13" x14ac:dyDescent="0.25">
      <c r="M1166" s="31"/>
    </row>
    <row r="1167" spans="13:13" x14ac:dyDescent="0.25">
      <c r="M1167" s="31"/>
    </row>
    <row r="1168" spans="13:13" x14ac:dyDescent="0.25">
      <c r="M1168" s="31"/>
    </row>
    <row r="1169" spans="13:13" x14ac:dyDescent="0.25">
      <c r="M1169" s="31"/>
    </row>
    <row r="1170" spans="13:13" x14ac:dyDescent="0.25">
      <c r="M1170" s="31"/>
    </row>
    <row r="1171" spans="13:13" x14ac:dyDescent="0.25">
      <c r="M1171" s="31"/>
    </row>
    <row r="1172" spans="13:13" x14ac:dyDescent="0.25">
      <c r="M1172" s="31"/>
    </row>
    <row r="1173" spans="13:13" x14ac:dyDescent="0.25">
      <c r="M1173" s="31"/>
    </row>
    <row r="1174" spans="13:13" x14ac:dyDescent="0.25">
      <c r="M1174" s="31"/>
    </row>
    <row r="1175" spans="13:13" x14ac:dyDescent="0.25">
      <c r="M1175" s="31"/>
    </row>
    <row r="1176" spans="13:13" x14ac:dyDescent="0.25">
      <c r="M1176" s="31"/>
    </row>
    <row r="1177" spans="13:13" x14ac:dyDescent="0.25">
      <c r="M1177" s="31"/>
    </row>
    <row r="1178" spans="13:13" x14ac:dyDescent="0.25">
      <c r="M1178" s="31"/>
    </row>
    <row r="1179" spans="13:13" x14ac:dyDescent="0.25">
      <c r="M1179" s="31"/>
    </row>
    <row r="1180" spans="13:13" x14ac:dyDescent="0.25">
      <c r="M1180" s="31"/>
    </row>
    <row r="1181" spans="13:13" x14ac:dyDescent="0.25">
      <c r="M1181" s="31"/>
    </row>
    <row r="1182" spans="13:13" x14ac:dyDescent="0.25">
      <c r="M1182" s="31"/>
    </row>
    <row r="1183" spans="13:13" x14ac:dyDescent="0.25">
      <c r="M1183" s="31"/>
    </row>
    <row r="1184" spans="13:13" x14ac:dyDescent="0.25">
      <c r="M1184" s="31"/>
    </row>
    <row r="1185" spans="13:13" x14ac:dyDescent="0.25">
      <c r="M1185" s="31"/>
    </row>
    <row r="1186" spans="13:13" x14ac:dyDescent="0.25">
      <c r="M1186" s="31"/>
    </row>
    <row r="1187" spans="13:13" x14ac:dyDescent="0.25">
      <c r="M1187" s="31"/>
    </row>
    <row r="1188" spans="13:13" x14ac:dyDescent="0.25">
      <c r="M1188" s="31"/>
    </row>
    <row r="1189" spans="13:13" x14ac:dyDescent="0.25">
      <c r="M1189" s="31"/>
    </row>
    <row r="1190" spans="13:13" x14ac:dyDescent="0.25">
      <c r="M1190" s="31"/>
    </row>
    <row r="1191" spans="13:13" x14ac:dyDescent="0.25">
      <c r="M1191" s="31"/>
    </row>
    <row r="1192" spans="13:13" x14ac:dyDescent="0.25">
      <c r="M1192" s="31"/>
    </row>
    <row r="1193" spans="13:13" x14ac:dyDescent="0.25">
      <c r="M1193" s="31"/>
    </row>
    <row r="1194" spans="13:13" x14ac:dyDescent="0.25">
      <c r="M1194" s="31"/>
    </row>
    <row r="1195" spans="13:13" x14ac:dyDescent="0.25">
      <c r="M1195" s="31"/>
    </row>
    <row r="1196" spans="13:13" x14ac:dyDescent="0.25">
      <c r="M1196" s="31"/>
    </row>
    <row r="1197" spans="13:13" x14ac:dyDescent="0.25">
      <c r="M1197" s="31"/>
    </row>
    <row r="1198" spans="13:13" x14ac:dyDescent="0.25">
      <c r="M1198" s="31"/>
    </row>
    <row r="1199" spans="13:13" x14ac:dyDescent="0.25">
      <c r="M1199" s="31"/>
    </row>
    <row r="1200" spans="13:13" x14ac:dyDescent="0.25">
      <c r="M1200" s="31"/>
    </row>
    <row r="1201" spans="13:13" x14ac:dyDescent="0.25">
      <c r="M1201" s="31"/>
    </row>
    <row r="1202" spans="13:13" x14ac:dyDescent="0.25">
      <c r="M1202" s="31"/>
    </row>
    <row r="1203" spans="13:13" x14ac:dyDescent="0.25">
      <c r="M1203" s="31"/>
    </row>
    <row r="1204" spans="13:13" x14ac:dyDescent="0.25">
      <c r="M1204" s="31"/>
    </row>
    <row r="1205" spans="13:13" x14ac:dyDescent="0.25">
      <c r="M1205" s="31"/>
    </row>
    <row r="1206" spans="13:13" x14ac:dyDescent="0.25">
      <c r="M1206" s="31"/>
    </row>
    <row r="1207" spans="13:13" x14ac:dyDescent="0.25">
      <c r="M1207" s="31"/>
    </row>
    <row r="1208" spans="13:13" x14ac:dyDescent="0.25">
      <c r="M1208" s="31"/>
    </row>
    <row r="1209" spans="13:13" x14ac:dyDescent="0.25">
      <c r="M1209" s="31"/>
    </row>
    <row r="1210" spans="13:13" x14ac:dyDescent="0.25">
      <c r="M1210" s="31"/>
    </row>
    <row r="1211" spans="13:13" x14ac:dyDescent="0.25">
      <c r="M1211" s="31"/>
    </row>
    <row r="1212" spans="13:13" x14ac:dyDescent="0.25">
      <c r="M1212" s="31"/>
    </row>
    <row r="1213" spans="13:13" x14ac:dyDescent="0.25">
      <c r="M1213" s="31"/>
    </row>
    <row r="1214" spans="13:13" x14ac:dyDescent="0.25">
      <c r="M1214" s="31"/>
    </row>
    <row r="1215" spans="13:13" x14ac:dyDescent="0.25">
      <c r="M1215" s="31"/>
    </row>
    <row r="1216" spans="13:13" x14ac:dyDescent="0.25">
      <c r="M1216" s="31"/>
    </row>
    <row r="1217" spans="13:13" x14ac:dyDescent="0.25">
      <c r="M1217" s="31"/>
    </row>
    <row r="1218" spans="13:13" x14ac:dyDescent="0.25">
      <c r="M1218" s="31"/>
    </row>
    <row r="1219" spans="13:13" x14ac:dyDescent="0.25">
      <c r="M1219" s="31"/>
    </row>
    <row r="1220" spans="13:13" x14ac:dyDescent="0.25">
      <c r="M1220" s="31"/>
    </row>
    <row r="1221" spans="13:13" x14ac:dyDescent="0.25">
      <c r="M1221" s="31"/>
    </row>
    <row r="1222" spans="13:13" x14ac:dyDescent="0.25">
      <c r="M1222" s="31"/>
    </row>
    <row r="1223" spans="13:13" x14ac:dyDescent="0.25">
      <c r="M1223" s="31"/>
    </row>
    <row r="1224" spans="13:13" x14ac:dyDescent="0.25">
      <c r="M1224" s="31"/>
    </row>
    <row r="1225" spans="13:13" x14ac:dyDescent="0.25">
      <c r="M1225" s="31"/>
    </row>
    <row r="1226" spans="13:13" x14ac:dyDescent="0.25">
      <c r="M1226" s="31"/>
    </row>
    <row r="1227" spans="13:13" x14ac:dyDescent="0.25">
      <c r="M1227" s="31"/>
    </row>
    <row r="1228" spans="13:13" x14ac:dyDescent="0.25">
      <c r="M1228" s="31"/>
    </row>
    <row r="1229" spans="13:13" x14ac:dyDescent="0.25">
      <c r="M1229" s="31"/>
    </row>
    <row r="1230" spans="13:13" x14ac:dyDescent="0.25">
      <c r="M1230" s="31"/>
    </row>
    <row r="1231" spans="13:13" x14ac:dyDescent="0.25">
      <c r="M1231" s="31"/>
    </row>
    <row r="1232" spans="13:13" x14ac:dyDescent="0.25">
      <c r="M1232" s="31"/>
    </row>
    <row r="1233" spans="13:13" x14ac:dyDescent="0.25">
      <c r="M1233" s="31"/>
    </row>
    <row r="1234" spans="13:13" x14ac:dyDescent="0.25">
      <c r="M1234" s="31"/>
    </row>
    <row r="1235" spans="13:13" x14ac:dyDescent="0.25">
      <c r="M1235" s="31"/>
    </row>
    <row r="1236" spans="13:13" x14ac:dyDescent="0.25">
      <c r="M1236" s="31"/>
    </row>
    <row r="1237" spans="13:13" x14ac:dyDescent="0.25">
      <c r="M1237" s="31"/>
    </row>
    <row r="1238" spans="13:13" x14ac:dyDescent="0.25">
      <c r="M1238" s="31"/>
    </row>
    <row r="1239" spans="13:13" x14ac:dyDescent="0.25">
      <c r="M1239" s="31"/>
    </row>
    <row r="1240" spans="13:13" x14ac:dyDescent="0.25">
      <c r="M1240" s="31"/>
    </row>
    <row r="1241" spans="13:13" x14ac:dyDescent="0.25">
      <c r="M1241" s="31"/>
    </row>
    <row r="1242" spans="13:13" x14ac:dyDescent="0.25">
      <c r="M1242" s="31"/>
    </row>
    <row r="1243" spans="13:13" x14ac:dyDescent="0.25">
      <c r="M1243" s="31"/>
    </row>
    <row r="1244" spans="13:13" x14ac:dyDescent="0.25">
      <c r="M1244" s="31"/>
    </row>
    <row r="1245" spans="13:13" x14ac:dyDescent="0.25">
      <c r="M1245" s="31"/>
    </row>
    <row r="1246" spans="13:13" x14ac:dyDescent="0.25">
      <c r="M1246" s="31"/>
    </row>
    <row r="1247" spans="13:13" x14ac:dyDescent="0.25">
      <c r="M1247" s="31"/>
    </row>
    <row r="1248" spans="13:13" x14ac:dyDescent="0.25">
      <c r="M1248" s="31"/>
    </row>
    <row r="1249" spans="13:13" x14ac:dyDescent="0.25">
      <c r="M1249" s="31"/>
    </row>
    <row r="1250" spans="13:13" x14ac:dyDescent="0.25">
      <c r="M1250" s="31"/>
    </row>
    <row r="1251" spans="13:13" x14ac:dyDescent="0.25">
      <c r="M1251" s="31"/>
    </row>
    <row r="1252" spans="13:13" x14ac:dyDescent="0.25">
      <c r="M1252" s="31"/>
    </row>
    <row r="1253" spans="13:13" x14ac:dyDescent="0.25">
      <c r="M1253" s="31"/>
    </row>
    <row r="1254" spans="13:13" x14ac:dyDescent="0.25">
      <c r="M1254" s="31"/>
    </row>
    <row r="1255" spans="13:13" x14ac:dyDescent="0.25">
      <c r="M1255" s="31"/>
    </row>
    <row r="1256" spans="13:13" x14ac:dyDescent="0.25">
      <c r="M1256" s="31"/>
    </row>
    <row r="1257" spans="13:13" x14ac:dyDescent="0.25">
      <c r="M1257" s="31"/>
    </row>
    <row r="1258" spans="13:13" x14ac:dyDescent="0.25">
      <c r="M1258" s="31"/>
    </row>
    <row r="1259" spans="13:13" x14ac:dyDescent="0.25">
      <c r="M1259" s="31"/>
    </row>
    <row r="1260" spans="13:13" x14ac:dyDescent="0.25">
      <c r="M1260" s="31"/>
    </row>
    <row r="1261" spans="13:13" x14ac:dyDescent="0.25">
      <c r="M1261" s="31"/>
    </row>
    <row r="1262" spans="13:13" x14ac:dyDescent="0.25">
      <c r="M1262" s="31"/>
    </row>
    <row r="1263" spans="13:13" x14ac:dyDescent="0.25">
      <c r="M1263" s="31"/>
    </row>
    <row r="1264" spans="13:13" x14ac:dyDescent="0.25">
      <c r="M1264" s="31"/>
    </row>
    <row r="1265" spans="13:13" x14ac:dyDescent="0.25">
      <c r="M1265" s="31"/>
    </row>
    <row r="1266" spans="13:13" x14ac:dyDescent="0.25">
      <c r="M1266" s="31"/>
    </row>
    <row r="1267" spans="13:13" x14ac:dyDescent="0.25">
      <c r="M1267" s="31"/>
    </row>
    <row r="1268" spans="13:13" x14ac:dyDescent="0.25">
      <c r="M1268" s="31"/>
    </row>
    <row r="1269" spans="13:13" x14ac:dyDescent="0.25">
      <c r="M1269" s="31"/>
    </row>
    <row r="1270" spans="13:13" x14ac:dyDescent="0.25">
      <c r="M1270" s="31"/>
    </row>
    <row r="1271" spans="13:13" x14ac:dyDescent="0.25">
      <c r="M1271" s="31"/>
    </row>
    <row r="1272" spans="13:13" x14ac:dyDescent="0.25">
      <c r="M1272" s="31"/>
    </row>
    <row r="1273" spans="13:13" x14ac:dyDescent="0.25">
      <c r="M1273" s="31"/>
    </row>
    <row r="1274" spans="13:13" x14ac:dyDescent="0.25">
      <c r="M1274" s="31"/>
    </row>
    <row r="1275" spans="13:13" x14ac:dyDescent="0.25">
      <c r="M1275" s="31"/>
    </row>
    <row r="1276" spans="13:13" x14ac:dyDescent="0.25">
      <c r="M1276" s="31"/>
    </row>
    <row r="1277" spans="13:13" x14ac:dyDescent="0.25">
      <c r="M1277" s="31"/>
    </row>
    <row r="1278" spans="13:13" x14ac:dyDescent="0.25">
      <c r="M1278" s="31"/>
    </row>
    <row r="1279" spans="13:13" x14ac:dyDescent="0.25">
      <c r="M1279" s="31"/>
    </row>
    <row r="1280" spans="13:13" x14ac:dyDescent="0.25">
      <c r="M1280" s="31"/>
    </row>
    <row r="1281" spans="13:13" x14ac:dyDescent="0.25">
      <c r="M1281" s="31"/>
    </row>
    <row r="1282" spans="13:13" x14ac:dyDescent="0.25">
      <c r="M1282" s="31"/>
    </row>
    <row r="1283" spans="13:13" x14ac:dyDescent="0.25">
      <c r="M1283" s="31"/>
    </row>
    <row r="1284" spans="13:13" x14ac:dyDescent="0.25">
      <c r="M1284" s="31"/>
    </row>
    <row r="1285" spans="13:13" x14ac:dyDescent="0.25">
      <c r="M1285" s="31"/>
    </row>
    <row r="1286" spans="13:13" x14ac:dyDescent="0.25">
      <c r="M1286" s="31"/>
    </row>
    <row r="1287" spans="13:13" x14ac:dyDescent="0.25">
      <c r="M1287" s="31"/>
    </row>
    <row r="1288" spans="13:13" x14ac:dyDescent="0.25">
      <c r="M1288" s="31"/>
    </row>
    <row r="1289" spans="13:13" x14ac:dyDescent="0.25">
      <c r="M1289" s="31"/>
    </row>
    <row r="1290" spans="13:13" x14ac:dyDescent="0.25">
      <c r="M1290" s="31"/>
    </row>
    <row r="1291" spans="13:13" x14ac:dyDescent="0.25">
      <c r="M1291" s="31"/>
    </row>
    <row r="1292" spans="13:13" x14ac:dyDescent="0.25">
      <c r="M1292" s="31"/>
    </row>
    <row r="1293" spans="13:13" x14ac:dyDescent="0.25">
      <c r="M1293" s="31"/>
    </row>
    <row r="1294" spans="13:13" x14ac:dyDescent="0.25">
      <c r="M1294" s="31"/>
    </row>
    <row r="1295" spans="13:13" x14ac:dyDescent="0.25">
      <c r="M1295" s="31"/>
    </row>
    <row r="1296" spans="13:13" x14ac:dyDescent="0.25">
      <c r="M1296" s="31"/>
    </row>
    <row r="1297" spans="13:13" x14ac:dyDescent="0.25">
      <c r="M1297" s="31"/>
    </row>
    <row r="1298" spans="13:13" x14ac:dyDescent="0.25">
      <c r="M1298" s="31"/>
    </row>
    <row r="1299" spans="13:13" x14ac:dyDescent="0.25">
      <c r="M1299" s="31"/>
    </row>
    <row r="1300" spans="13:13" x14ac:dyDescent="0.25">
      <c r="M1300" s="31"/>
    </row>
    <row r="1301" spans="13:13" x14ac:dyDescent="0.25">
      <c r="M1301" s="31"/>
    </row>
    <row r="1302" spans="13:13" x14ac:dyDescent="0.25">
      <c r="M1302" s="31"/>
    </row>
    <row r="1303" spans="13:13" x14ac:dyDescent="0.25">
      <c r="M1303" s="31"/>
    </row>
    <row r="1304" spans="13:13" x14ac:dyDescent="0.25">
      <c r="M1304" s="31"/>
    </row>
    <row r="1305" spans="13:13" x14ac:dyDescent="0.25">
      <c r="M1305" s="31"/>
    </row>
    <row r="1306" spans="13:13" x14ac:dyDescent="0.25">
      <c r="M1306" s="31"/>
    </row>
    <row r="1307" spans="13:13" x14ac:dyDescent="0.25">
      <c r="M1307" s="31"/>
    </row>
    <row r="1308" spans="13:13" x14ac:dyDescent="0.25">
      <c r="M1308" s="31"/>
    </row>
    <row r="1309" spans="13:13" x14ac:dyDescent="0.25">
      <c r="M1309" s="31"/>
    </row>
    <row r="1310" spans="13:13" x14ac:dyDescent="0.25">
      <c r="M1310" s="31"/>
    </row>
    <row r="1311" spans="13:13" x14ac:dyDescent="0.25">
      <c r="M1311" s="31"/>
    </row>
    <row r="1312" spans="13:13" x14ac:dyDescent="0.25">
      <c r="M1312" s="31"/>
    </row>
    <row r="1313" spans="13:13" x14ac:dyDescent="0.25">
      <c r="M1313" s="31"/>
    </row>
    <row r="1314" spans="13:13" x14ac:dyDescent="0.25">
      <c r="M1314" s="31"/>
    </row>
    <row r="1315" spans="13:13" x14ac:dyDescent="0.25">
      <c r="M1315" s="31"/>
    </row>
    <row r="1316" spans="13:13" x14ac:dyDescent="0.25">
      <c r="M1316" s="31"/>
    </row>
    <row r="1317" spans="13:13" x14ac:dyDescent="0.25">
      <c r="M1317" s="31"/>
    </row>
    <row r="1318" spans="13:13" x14ac:dyDescent="0.25">
      <c r="M1318" s="31"/>
    </row>
    <row r="1319" spans="13:13" x14ac:dyDescent="0.25">
      <c r="M1319" s="31"/>
    </row>
    <row r="1320" spans="13:13" x14ac:dyDescent="0.25">
      <c r="M1320" s="31"/>
    </row>
    <row r="1321" spans="13:13" x14ac:dyDescent="0.25">
      <c r="M1321" s="31"/>
    </row>
    <row r="1322" spans="13:13" x14ac:dyDescent="0.25">
      <c r="M1322" s="31"/>
    </row>
    <row r="1323" spans="13:13" x14ac:dyDescent="0.25">
      <c r="M1323" s="31"/>
    </row>
    <row r="1324" spans="13:13" x14ac:dyDescent="0.25">
      <c r="M1324" s="31"/>
    </row>
    <row r="1325" spans="13:13" x14ac:dyDescent="0.25">
      <c r="M1325" s="31"/>
    </row>
    <row r="1326" spans="13:13" x14ac:dyDescent="0.25">
      <c r="M1326" s="31"/>
    </row>
    <row r="1327" spans="13:13" x14ac:dyDescent="0.25">
      <c r="M1327" s="31"/>
    </row>
    <row r="1328" spans="13:13" x14ac:dyDescent="0.25">
      <c r="M1328" s="31"/>
    </row>
    <row r="1329" spans="13:13" x14ac:dyDescent="0.25">
      <c r="M1329" s="31"/>
    </row>
    <row r="1330" spans="13:13" x14ac:dyDescent="0.25">
      <c r="M1330" s="31"/>
    </row>
    <row r="1331" spans="13:13" x14ac:dyDescent="0.25">
      <c r="M1331" s="31"/>
    </row>
    <row r="1332" spans="13:13" x14ac:dyDescent="0.25">
      <c r="M1332" s="31"/>
    </row>
    <row r="1333" spans="13:13" x14ac:dyDescent="0.25">
      <c r="M1333" s="31"/>
    </row>
    <row r="1334" spans="13:13" x14ac:dyDescent="0.25">
      <c r="M1334" s="31"/>
    </row>
    <row r="1335" spans="13:13" x14ac:dyDescent="0.25">
      <c r="M1335" s="31"/>
    </row>
    <row r="1336" spans="13:13" x14ac:dyDescent="0.25">
      <c r="M1336" s="31"/>
    </row>
    <row r="1337" spans="13:13" x14ac:dyDescent="0.25">
      <c r="M1337" s="31"/>
    </row>
    <row r="1338" spans="13:13" x14ac:dyDescent="0.25">
      <c r="M1338" s="31"/>
    </row>
    <row r="1339" spans="13:13" x14ac:dyDescent="0.25">
      <c r="M1339" s="31"/>
    </row>
    <row r="1340" spans="13:13" x14ac:dyDescent="0.25">
      <c r="M1340" s="31"/>
    </row>
    <row r="1341" spans="13:13" x14ac:dyDescent="0.25">
      <c r="M1341" s="31"/>
    </row>
    <row r="1342" spans="13:13" x14ac:dyDescent="0.25">
      <c r="M1342" s="31"/>
    </row>
    <row r="1343" spans="13:13" x14ac:dyDescent="0.25">
      <c r="M1343" s="31"/>
    </row>
    <row r="1344" spans="13:13" x14ac:dyDescent="0.25">
      <c r="M1344" s="31"/>
    </row>
    <row r="1345" spans="13:13" x14ac:dyDescent="0.25">
      <c r="M1345" s="31"/>
    </row>
    <row r="1346" spans="13:13" x14ac:dyDescent="0.25">
      <c r="M1346" s="31"/>
    </row>
    <row r="1347" spans="13:13" x14ac:dyDescent="0.25">
      <c r="M1347" s="31"/>
    </row>
    <row r="1348" spans="13:13" x14ac:dyDescent="0.25">
      <c r="M1348" s="31"/>
    </row>
    <row r="1349" spans="13:13" x14ac:dyDescent="0.25">
      <c r="M1349" s="31"/>
    </row>
    <row r="1350" spans="13:13" x14ac:dyDescent="0.25">
      <c r="M1350" s="31"/>
    </row>
    <row r="1351" spans="13:13" x14ac:dyDescent="0.25">
      <c r="M1351" s="31"/>
    </row>
    <row r="1352" spans="13:13" x14ac:dyDescent="0.25">
      <c r="M1352" s="31"/>
    </row>
    <row r="1353" spans="13:13" x14ac:dyDescent="0.25">
      <c r="M1353" s="31"/>
    </row>
    <row r="1354" spans="13:13" x14ac:dyDescent="0.25">
      <c r="M1354" s="31"/>
    </row>
    <row r="1355" spans="13:13" x14ac:dyDescent="0.25">
      <c r="M1355" s="31"/>
    </row>
    <row r="1356" spans="13:13" x14ac:dyDescent="0.25">
      <c r="M1356" s="31"/>
    </row>
    <row r="1357" spans="13:13" x14ac:dyDescent="0.25">
      <c r="M1357" s="31"/>
    </row>
    <row r="1358" spans="13:13" x14ac:dyDescent="0.25">
      <c r="M1358" s="31"/>
    </row>
    <row r="1359" spans="13:13" x14ac:dyDescent="0.25">
      <c r="M1359" s="31"/>
    </row>
    <row r="1360" spans="13:13" x14ac:dyDescent="0.25">
      <c r="M1360" s="31"/>
    </row>
    <row r="1361" spans="13:13" x14ac:dyDescent="0.25">
      <c r="M1361" s="31"/>
    </row>
    <row r="1362" spans="13:13" x14ac:dyDescent="0.25">
      <c r="M1362" s="31"/>
    </row>
    <row r="1363" spans="13:13" x14ac:dyDescent="0.25">
      <c r="M1363" s="31"/>
    </row>
    <row r="1364" spans="13:13" x14ac:dyDescent="0.25">
      <c r="M1364" s="31"/>
    </row>
    <row r="1365" spans="13:13" x14ac:dyDescent="0.25">
      <c r="M1365" s="31"/>
    </row>
    <row r="1366" spans="13:13" x14ac:dyDescent="0.25">
      <c r="M1366" s="31"/>
    </row>
    <row r="1367" spans="13:13" x14ac:dyDescent="0.25">
      <c r="M1367" s="31"/>
    </row>
    <row r="1368" spans="13:13" x14ac:dyDescent="0.25">
      <c r="M1368" s="31"/>
    </row>
    <row r="1369" spans="13:13" x14ac:dyDescent="0.25">
      <c r="M1369" s="31"/>
    </row>
    <row r="1370" spans="13:13" x14ac:dyDescent="0.25">
      <c r="M1370" s="31"/>
    </row>
    <row r="1371" spans="13:13" x14ac:dyDescent="0.25">
      <c r="M1371" s="31"/>
    </row>
    <row r="1372" spans="13:13" x14ac:dyDescent="0.25">
      <c r="M1372" s="31"/>
    </row>
    <row r="1373" spans="13:13" x14ac:dyDescent="0.25">
      <c r="M1373" s="31"/>
    </row>
    <row r="1374" spans="13:13" x14ac:dyDescent="0.25">
      <c r="M1374" s="31"/>
    </row>
    <row r="1375" spans="13:13" x14ac:dyDescent="0.25">
      <c r="M1375" s="31"/>
    </row>
    <row r="1376" spans="13:13" x14ac:dyDescent="0.25">
      <c r="M1376" s="31"/>
    </row>
    <row r="1377" spans="13:13" x14ac:dyDescent="0.25">
      <c r="M1377" s="31"/>
    </row>
    <row r="1378" spans="13:13" x14ac:dyDescent="0.25">
      <c r="M1378" s="31"/>
    </row>
    <row r="1379" spans="13:13" x14ac:dyDescent="0.25">
      <c r="M1379" s="31"/>
    </row>
    <row r="1380" spans="13:13" x14ac:dyDescent="0.25">
      <c r="M1380" s="31"/>
    </row>
    <row r="1381" spans="13:13" x14ac:dyDescent="0.25">
      <c r="M1381" s="31"/>
    </row>
    <row r="1382" spans="13:13" x14ac:dyDescent="0.25">
      <c r="M1382" s="31"/>
    </row>
    <row r="1383" spans="13:13" x14ac:dyDescent="0.25">
      <c r="M1383" s="31"/>
    </row>
    <row r="1384" spans="13:13" x14ac:dyDescent="0.25">
      <c r="M1384" s="31"/>
    </row>
    <row r="1385" spans="13:13" x14ac:dyDescent="0.25">
      <c r="M1385" s="31"/>
    </row>
    <row r="1386" spans="13:13" x14ac:dyDescent="0.25">
      <c r="M1386" s="31"/>
    </row>
    <row r="1387" spans="13:13" x14ac:dyDescent="0.25">
      <c r="M1387" s="31"/>
    </row>
    <row r="1388" spans="13:13" x14ac:dyDescent="0.25">
      <c r="M1388" s="31"/>
    </row>
    <row r="1389" spans="13:13" x14ac:dyDescent="0.25">
      <c r="M1389" s="31"/>
    </row>
    <row r="1390" spans="13:13" x14ac:dyDescent="0.25">
      <c r="M1390" s="31"/>
    </row>
    <row r="1391" spans="13:13" x14ac:dyDescent="0.25">
      <c r="M1391" s="31"/>
    </row>
    <row r="1392" spans="13:13" x14ac:dyDescent="0.25">
      <c r="M1392" s="31"/>
    </row>
    <row r="1393" spans="13:13" x14ac:dyDescent="0.25">
      <c r="M1393" s="31"/>
    </row>
    <row r="1394" spans="13:13" x14ac:dyDescent="0.25">
      <c r="M1394" s="31"/>
    </row>
    <row r="1395" spans="13:13" x14ac:dyDescent="0.25">
      <c r="M1395" s="31"/>
    </row>
    <row r="1396" spans="13:13" x14ac:dyDescent="0.25">
      <c r="M1396" s="31"/>
    </row>
    <row r="1397" spans="13:13" x14ac:dyDescent="0.25">
      <c r="M1397" s="31"/>
    </row>
    <row r="1398" spans="13:13" x14ac:dyDescent="0.25">
      <c r="M1398" s="31"/>
    </row>
    <row r="1399" spans="13:13" x14ac:dyDescent="0.25">
      <c r="M1399" s="31"/>
    </row>
    <row r="1400" spans="13:13" x14ac:dyDescent="0.25">
      <c r="M1400" s="31"/>
    </row>
    <row r="1401" spans="13:13" x14ac:dyDescent="0.25">
      <c r="M1401" s="31"/>
    </row>
    <row r="1402" spans="13:13" x14ac:dyDescent="0.25">
      <c r="M1402" s="31"/>
    </row>
    <row r="1403" spans="13:13" x14ac:dyDescent="0.25">
      <c r="M1403" s="31"/>
    </row>
    <row r="1404" spans="13:13" x14ac:dyDescent="0.25">
      <c r="M1404" s="31"/>
    </row>
    <row r="1405" spans="13:13" x14ac:dyDescent="0.25">
      <c r="M1405" s="31"/>
    </row>
    <row r="1406" spans="13:13" x14ac:dyDescent="0.25">
      <c r="M1406" s="31"/>
    </row>
    <row r="1407" spans="13:13" x14ac:dyDescent="0.25">
      <c r="M1407" s="31"/>
    </row>
    <row r="1408" spans="13:13" x14ac:dyDescent="0.25">
      <c r="M1408" s="31"/>
    </row>
    <row r="1409" spans="13:13" x14ac:dyDescent="0.25">
      <c r="M1409" s="31"/>
    </row>
    <row r="1410" spans="13:13" x14ac:dyDescent="0.25">
      <c r="M1410" s="31"/>
    </row>
    <row r="1411" spans="13:13" x14ac:dyDescent="0.25">
      <c r="M1411" s="31"/>
    </row>
    <row r="1412" spans="13:13" x14ac:dyDescent="0.25">
      <c r="M1412" s="31"/>
    </row>
    <row r="1413" spans="13:13" x14ac:dyDescent="0.25">
      <c r="M1413" s="31"/>
    </row>
    <row r="1414" spans="13:13" x14ac:dyDescent="0.25">
      <c r="M1414" s="31"/>
    </row>
    <row r="1415" spans="13:13" x14ac:dyDescent="0.25">
      <c r="M1415" s="31"/>
    </row>
    <row r="1416" spans="13:13" x14ac:dyDescent="0.25">
      <c r="M1416" s="31"/>
    </row>
    <row r="1417" spans="13:13" x14ac:dyDescent="0.25">
      <c r="M1417" s="31"/>
    </row>
    <row r="1418" spans="13:13" x14ac:dyDescent="0.25">
      <c r="M1418" s="31"/>
    </row>
    <row r="1419" spans="13:13" x14ac:dyDescent="0.25">
      <c r="M1419" s="31"/>
    </row>
    <row r="1420" spans="13:13" x14ac:dyDescent="0.25">
      <c r="M1420" s="31"/>
    </row>
    <row r="1421" spans="13:13" x14ac:dyDescent="0.25">
      <c r="M1421" s="31"/>
    </row>
    <row r="1422" spans="13:13" x14ac:dyDescent="0.25">
      <c r="M1422" s="31"/>
    </row>
    <row r="1423" spans="13:13" x14ac:dyDescent="0.25">
      <c r="M1423" s="31"/>
    </row>
    <row r="1424" spans="13:13" x14ac:dyDescent="0.25">
      <c r="M1424" s="31"/>
    </row>
    <row r="1425" spans="13:13" x14ac:dyDescent="0.25">
      <c r="M1425" s="31"/>
    </row>
    <row r="1426" spans="13:13" x14ac:dyDescent="0.25">
      <c r="M1426" s="31"/>
    </row>
    <row r="1427" spans="13:13" x14ac:dyDescent="0.25">
      <c r="M1427" s="31"/>
    </row>
    <row r="1428" spans="13:13" x14ac:dyDescent="0.25">
      <c r="M1428" s="31"/>
    </row>
    <row r="1429" spans="13:13" x14ac:dyDescent="0.25">
      <c r="M1429" s="31"/>
    </row>
    <row r="1430" spans="13:13" x14ac:dyDescent="0.25">
      <c r="M1430" s="31"/>
    </row>
    <row r="1431" spans="13:13" x14ac:dyDescent="0.25">
      <c r="M1431" s="31"/>
    </row>
    <row r="1432" spans="13:13" x14ac:dyDescent="0.25">
      <c r="M1432" s="31"/>
    </row>
    <row r="1433" spans="13:13" x14ac:dyDescent="0.25">
      <c r="M1433" s="31"/>
    </row>
    <row r="1434" spans="13:13" x14ac:dyDescent="0.25">
      <c r="M1434" s="31"/>
    </row>
    <row r="1435" spans="13:13" x14ac:dyDescent="0.25">
      <c r="M1435" s="31"/>
    </row>
    <row r="1436" spans="13:13" x14ac:dyDescent="0.25">
      <c r="M1436" s="31"/>
    </row>
    <row r="1437" spans="13:13" x14ac:dyDescent="0.25">
      <c r="M1437" s="31"/>
    </row>
    <row r="1438" spans="13:13" x14ac:dyDescent="0.25">
      <c r="M1438" s="31"/>
    </row>
    <row r="1439" spans="13:13" x14ac:dyDescent="0.25">
      <c r="M1439" s="31"/>
    </row>
    <row r="1440" spans="13:13" x14ac:dyDescent="0.25">
      <c r="M1440" s="31"/>
    </row>
    <row r="1441" spans="13:13" x14ac:dyDescent="0.25">
      <c r="M1441" s="31"/>
    </row>
    <row r="1442" spans="13:13" x14ac:dyDescent="0.25">
      <c r="M1442" s="31"/>
    </row>
    <row r="1443" spans="13:13" x14ac:dyDescent="0.25">
      <c r="M1443" s="31"/>
    </row>
    <row r="1444" spans="13:13" x14ac:dyDescent="0.25">
      <c r="M1444" s="31"/>
    </row>
    <row r="1445" spans="13:13" x14ac:dyDescent="0.25">
      <c r="M1445" s="31"/>
    </row>
    <row r="1446" spans="13:13" x14ac:dyDescent="0.25">
      <c r="M1446" s="31"/>
    </row>
    <row r="1447" spans="13:13" x14ac:dyDescent="0.25">
      <c r="M1447" s="31"/>
    </row>
    <row r="1448" spans="13:13" x14ac:dyDescent="0.25">
      <c r="M1448" s="31"/>
    </row>
    <row r="1449" spans="13:13" x14ac:dyDescent="0.25">
      <c r="M1449" s="31"/>
    </row>
    <row r="1450" spans="13:13" x14ac:dyDescent="0.25">
      <c r="M1450" s="31"/>
    </row>
    <row r="1451" spans="13:13" x14ac:dyDescent="0.25">
      <c r="M1451" s="31"/>
    </row>
    <row r="1452" spans="13:13" x14ac:dyDescent="0.25">
      <c r="M1452" s="31"/>
    </row>
    <row r="1453" spans="13:13" x14ac:dyDescent="0.25">
      <c r="M1453" s="31"/>
    </row>
    <row r="1454" spans="13:13" x14ac:dyDescent="0.25">
      <c r="M1454" s="31"/>
    </row>
    <row r="1455" spans="13:13" x14ac:dyDescent="0.25">
      <c r="M1455" s="31"/>
    </row>
    <row r="1456" spans="13:13" x14ac:dyDescent="0.25">
      <c r="M1456" s="31"/>
    </row>
    <row r="1457" spans="13:13" x14ac:dyDescent="0.25">
      <c r="M1457" s="31"/>
    </row>
    <row r="1458" spans="13:13" x14ac:dyDescent="0.25">
      <c r="M1458" s="31"/>
    </row>
    <row r="1459" spans="13:13" x14ac:dyDescent="0.25">
      <c r="M1459" s="31"/>
    </row>
    <row r="1460" spans="13:13" x14ac:dyDescent="0.25">
      <c r="M1460" s="31"/>
    </row>
    <row r="1461" spans="13:13" x14ac:dyDescent="0.25">
      <c r="M1461" s="31"/>
    </row>
    <row r="1462" spans="13:13" x14ac:dyDescent="0.25">
      <c r="M1462" s="31"/>
    </row>
    <row r="1463" spans="13:13" x14ac:dyDescent="0.25">
      <c r="M1463" s="31"/>
    </row>
    <row r="1464" spans="13:13" x14ac:dyDescent="0.25">
      <c r="M1464" s="31"/>
    </row>
    <row r="1465" spans="13:13" x14ac:dyDescent="0.25">
      <c r="M1465" s="31"/>
    </row>
    <row r="1466" spans="13:13" x14ac:dyDescent="0.25">
      <c r="M1466" s="31"/>
    </row>
    <row r="1467" spans="13:13" x14ac:dyDescent="0.25">
      <c r="M1467" s="31"/>
    </row>
    <row r="1468" spans="13:13" x14ac:dyDescent="0.25">
      <c r="M1468" s="31"/>
    </row>
    <row r="1469" spans="13:13" x14ac:dyDescent="0.25">
      <c r="M1469" s="31"/>
    </row>
    <row r="1470" spans="13:13" x14ac:dyDescent="0.25">
      <c r="M1470" s="31"/>
    </row>
    <row r="1471" spans="13:13" x14ac:dyDescent="0.25">
      <c r="M1471" s="31"/>
    </row>
    <row r="1472" spans="13:13" x14ac:dyDescent="0.25">
      <c r="M1472" s="31"/>
    </row>
    <row r="1473" spans="13:13" x14ac:dyDescent="0.25">
      <c r="M1473" s="31"/>
    </row>
    <row r="1474" spans="13:13" x14ac:dyDescent="0.25">
      <c r="M1474" s="31"/>
    </row>
    <row r="1475" spans="13:13" x14ac:dyDescent="0.25">
      <c r="M1475" s="31"/>
    </row>
    <row r="1476" spans="13:13" x14ac:dyDescent="0.25">
      <c r="M1476" s="31"/>
    </row>
    <row r="1477" spans="13:13" x14ac:dyDescent="0.25">
      <c r="M1477" s="31"/>
    </row>
    <row r="1478" spans="13:13" x14ac:dyDescent="0.25">
      <c r="M1478" s="31"/>
    </row>
    <row r="1479" spans="13:13" x14ac:dyDescent="0.25">
      <c r="M1479" s="31"/>
    </row>
    <row r="1480" spans="13:13" x14ac:dyDescent="0.25">
      <c r="M1480" s="31"/>
    </row>
    <row r="1481" spans="13:13" x14ac:dyDescent="0.25">
      <c r="M1481" s="31"/>
    </row>
    <row r="1482" spans="13:13" x14ac:dyDescent="0.25">
      <c r="M1482" s="31"/>
    </row>
    <row r="1483" spans="13:13" x14ac:dyDescent="0.25">
      <c r="M1483" s="31"/>
    </row>
    <row r="1484" spans="13:13" x14ac:dyDescent="0.25">
      <c r="M1484" s="31"/>
    </row>
    <row r="1485" spans="13:13" x14ac:dyDescent="0.25">
      <c r="M1485" s="31"/>
    </row>
    <row r="1486" spans="13:13" x14ac:dyDescent="0.25">
      <c r="M1486" s="31"/>
    </row>
    <row r="1487" spans="13:13" x14ac:dyDescent="0.25">
      <c r="M1487" s="31"/>
    </row>
    <row r="1488" spans="13:13" x14ac:dyDescent="0.25">
      <c r="M1488" s="31"/>
    </row>
    <row r="1489" spans="13:13" x14ac:dyDescent="0.25">
      <c r="M1489" s="31"/>
    </row>
    <row r="1490" spans="13:13" x14ac:dyDescent="0.25">
      <c r="M1490" s="31"/>
    </row>
    <row r="1491" spans="13:13" x14ac:dyDescent="0.25">
      <c r="M1491" s="31"/>
    </row>
    <row r="1492" spans="13:13" x14ac:dyDescent="0.25">
      <c r="M1492" s="31"/>
    </row>
    <row r="1493" spans="13:13" x14ac:dyDescent="0.25">
      <c r="M1493" s="31"/>
    </row>
    <row r="1494" spans="13:13" x14ac:dyDescent="0.25">
      <c r="M1494" s="31"/>
    </row>
    <row r="1495" spans="13:13" x14ac:dyDescent="0.25">
      <c r="M1495" s="31"/>
    </row>
    <row r="1496" spans="13:13" x14ac:dyDescent="0.25">
      <c r="M1496" s="31"/>
    </row>
    <row r="1497" spans="13:13" x14ac:dyDescent="0.25">
      <c r="M1497" s="31"/>
    </row>
    <row r="1498" spans="13:13" x14ac:dyDescent="0.25">
      <c r="M1498" s="31"/>
    </row>
    <row r="1499" spans="13:13" x14ac:dyDescent="0.25">
      <c r="M1499" s="31"/>
    </row>
    <row r="1500" spans="13:13" x14ac:dyDescent="0.25">
      <c r="M1500" s="31"/>
    </row>
    <row r="1501" spans="13:13" x14ac:dyDescent="0.25">
      <c r="M1501" s="31"/>
    </row>
    <row r="1502" spans="13:13" x14ac:dyDescent="0.25">
      <c r="M1502" s="31"/>
    </row>
    <row r="1503" spans="13:13" x14ac:dyDescent="0.25">
      <c r="M1503" s="31"/>
    </row>
    <row r="1504" spans="13:13" x14ac:dyDescent="0.25">
      <c r="M1504" s="31"/>
    </row>
    <row r="1505" spans="13:13" x14ac:dyDescent="0.25">
      <c r="M1505" s="31"/>
    </row>
    <row r="1506" spans="13:13" x14ac:dyDescent="0.25">
      <c r="M1506" s="31"/>
    </row>
    <row r="1507" spans="13:13" x14ac:dyDescent="0.25">
      <c r="M1507" s="31"/>
    </row>
    <row r="1508" spans="13:13" x14ac:dyDescent="0.25">
      <c r="M1508" s="31"/>
    </row>
    <row r="1509" spans="13:13" x14ac:dyDescent="0.25">
      <c r="M1509" s="31"/>
    </row>
    <row r="1510" spans="13:13" x14ac:dyDescent="0.25">
      <c r="M1510" s="31"/>
    </row>
    <row r="1511" spans="13:13" x14ac:dyDescent="0.25">
      <c r="M1511" s="31"/>
    </row>
    <row r="1512" spans="13:13" x14ac:dyDescent="0.25">
      <c r="M1512" s="31"/>
    </row>
    <row r="1513" spans="13:13" x14ac:dyDescent="0.25">
      <c r="M1513" s="31"/>
    </row>
    <row r="1514" spans="13:13" x14ac:dyDescent="0.25">
      <c r="M1514" s="31"/>
    </row>
    <row r="1515" spans="13:13" x14ac:dyDescent="0.25">
      <c r="M1515" s="31"/>
    </row>
    <row r="1516" spans="13:13" x14ac:dyDescent="0.25">
      <c r="M1516" s="31"/>
    </row>
    <row r="1517" spans="13:13" x14ac:dyDescent="0.25">
      <c r="M1517" s="31"/>
    </row>
    <row r="1518" spans="13:13" x14ac:dyDescent="0.25">
      <c r="M1518" s="31"/>
    </row>
    <row r="1519" spans="13:13" x14ac:dyDescent="0.25">
      <c r="M1519" s="31"/>
    </row>
    <row r="1520" spans="13:13" x14ac:dyDescent="0.25">
      <c r="M1520" s="31"/>
    </row>
    <row r="1521" spans="13:13" x14ac:dyDescent="0.25">
      <c r="M1521" s="31"/>
    </row>
    <row r="1522" spans="13:13" x14ac:dyDescent="0.25">
      <c r="M1522" s="31"/>
    </row>
    <row r="1523" spans="13:13" x14ac:dyDescent="0.25">
      <c r="M1523" s="31"/>
    </row>
    <row r="1524" spans="13:13" x14ac:dyDescent="0.25">
      <c r="M1524" s="31"/>
    </row>
    <row r="1525" spans="13:13" x14ac:dyDescent="0.25">
      <c r="M1525" s="31"/>
    </row>
    <row r="1526" spans="13:13" x14ac:dyDescent="0.25">
      <c r="M1526" s="31"/>
    </row>
    <row r="1527" spans="13:13" x14ac:dyDescent="0.25">
      <c r="M1527" s="31"/>
    </row>
    <row r="1528" spans="13:13" x14ac:dyDescent="0.25">
      <c r="M1528" s="31"/>
    </row>
    <row r="1529" spans="13:13" x14ac:dyDescent="0.25">
      <c r="M1529" s="31"/>
    </row>
    <row r="1530" spans="13:13" x14ac:dyDescent="0.25">
      <c r="M1530" s="31"/>
    </row>
    <row r="1531" spans="13:13" x14ac:dyDescent="0.25">
      <c r="M1531" s="31"/>
    </row>
    <row r="1532" spans="13:13" x14ac:dyDescent="0.25">
      <c r="M1532" s="31"/>
    </row>
    <row r="1533" spans="13:13" x14ac:dyDescent="0.25">
      <c r="M1533" s="31"/>
    </row>
    <row r="1534" spans="13:13" x14ac:dyDescent="0.25">
      <c r="M1534" s="31"/>
    </row>
    <row r="1535" spans="13:13" x14ac:dyDescent="0.25">
      <c r="M1535" s="31"/>
    </row>
    <row r="1536" spans="13:13" x14ac:dyDescent="0.25">
      <c r="M1536" s="31"/>
    </row>
    <row r="1537" spans="13:13" x14ac:dyDescent="0.25">
      <c r="M1537" s="31"/>
    </row>
    <row r="1538" spans="13:13" x14ac:dyDescent="0.25">
      <c r="M1538" s="31"/>
    </row>
    <row r="1539" spans="13:13" x14ac:dyDescent="0.25">
      <c r="M1539" s="31"/>
    </row>
    <row r="1540" spans="13:13" x14ac:dyDescent="0.25">
      <c r="M1540" s="31"/>
    </row>
    <row r="1541" spans="13:13" x14ac:dyDescent="0.25">
      <c r="M1541" s="31"/>
    </row>
    <row r="1542" spans="13:13" x14ac:dyDescent="0.25">
      <c r="M1542" s="31"/>
    </row>
    <row r="1543" spans="13:13" x14ac:dyDescent="0.25">
      <c r="M1543" s="31"/>
    </row>
    <row r="1544" spans="13:13" x14ac:dyDescent="0.25">
      <c r="M1544" s="31"/>
    </row>
    <row r="1545" spans="13:13" x14ac:dyDescent="0.25">
      <c r="M1545" s="31"/>
    </row>
    <row r="1546" spans="13:13" x14ac:dyDescent="0.25">
      <c r="M1546" s="31"/>
    </row>
    <row r="1547" spans="13:13" x14ac:dyDescent="0.25">
      <c r="M1547" s="31"/>
    </row>
    <row r="1548" spans="13:13" x14ac:dyDescent="0.25">
      <c r="M1548" s="31"/>
    </row>
    <row r="1549" spans="13:13" x14ac:dyDescent="0.25">
      <c r="M1549" s="31"/>
    </row>
    <row r="1550" spans="13:13" x14ac:dyDescent="0.25">
      <c r="M1550" s="31"/>
    </row>
    <row r="1551" spans="13:13" x14ac:dyDescent="0.25">
      <c r="M1551" s="31"/>
    </row>
    <row r="1552" spans="13:13" x14ac:dyDescent="0.25">
      <c r="M1552" s="31"/>
    </row>
    <row r="1553" spans="13:13" x14ac:dyDescent="0.25">
      <c r="M1553" s="31"/>
    </row>
    <row r="1554" spans="13:13" x14ac:dyDescent="0.25">
      <c r="M1554" s="31"/>
    </row>
    <row r="1555" spans="13:13" x14ac:dyDescent="0.25">
      <c r="M1555" s="31"/>
    </row>
    <row r="1556" spans="13:13" x14ac:dyDescent="0.25">
      <c r="M1556" s="31"/>
    </row>
    <row r="1557" spans="13:13" x14ac:dyDescent="0.25">
      <c r="M1557" s="31"/>
    </row>
    <row r="1558" spans="13:13" x14ac:dyDescent="0.25">
      <c r="M1558" s="31"/>
    </row>
    <row r="1559" spans="13:13" x14ac:dyDescent="0.25">
      <c r="M1559" s="31"/>
    </row>
    <row r="1560" spans="13:13" x14ac:dyDescent="0.25">
      <c r="M1560" s="31"/>
    </row>
    <row r="1561" spans="13:13" x14ac:dyDescent="0.25">
      <c r="M1561" s="31"/>
    </row>
    <row r="1562" spans="13:13" x14ac:dyDescent="0.25">
      <c r="M1562" s="31"/>
    </row>
    <row r="1563" spans="13:13" x14ac:dyDescent="0.25">
      <c r="M1563" s="31"/>
    </row>
    <row r="1564" spans="13:13" x14ac:dyDescent="0.25">
      <c r="M1564" s="31"/>
    </row>
    <row r="1565" spans="13:13" x14ac:dyDescent="0.25">
      <c r="M1565" s="31"/>
    </row>
    <row r="1566" spans="13:13" x14ac:dyDescent="0.25">
      <c r="M1566" s="31"/>
    </row>
    <row r="1567" spans="13:13" x14ac:dyDescent="0.25">
      <c r="M1567" s="31"/>
    </row>
    <row r="1568" spans="13:13" x14ac:dyDescent="0.25">
      <c r="M1568" s="31"/>
    </row>
    <row r="1569" spans="13:13" x14ac:dyDescent="0.25">
      <c r="M1569" s="31"/>
    </row>
    <row r="1570" spans="13:13" x14ac:dyDescent="0.25">
      <c r="M1570" s="31"/>
    </row>
    <row r="1571" spans="13:13" x14ac:dyDescent="0.25">
      <c r="M1571" s="31"/>
    </row>
    <row r="1572" spans="13:13" x14ac:dyDescent="0.25">
      <c r="M1572" s="31"/>
    </row>
    <row r="1573" spans="13:13" x14ac:dyDescent="0.25">
      <c r="M1573" s="31"/>
    </row>
    <row r="1574" spans="13:13" x14ac:dyDescent="0.25">
      <c r="M1574" s="31"/>
    </row>
    <row r="1575" spans="13:13" x14ac:dyDescent="0.25">
      <c r="M1575" s="31"/>
    </row>
    <row r="1576" spans="13:13" x14ac:dyDescent="0.25">
      <c r="M1576" s="31"/>
    </row>
    <row r="1577" spans="13:13" x14ac:dyDescent="0.25">
      <c r="M1577" s="31"/>
    </row>
    <row r="1578" spans="13:13" x14ac:dyDescent="0.25">
      <c r="M1578" s="31"/>
    </row>
    <row r="1579" spans="13:13" x14ac:dyDescent="0.25">
      <c r="M1579" s="31"/>
    </row>
    <row r="1580" spans="13:13" x14ac:dyDescent="0.25">
      <c r="M1580" s="31"/>
    </row>
    <row r="1581" spans="13:13" x14ac:dyDescent="0.25">
      <c r="M1581" s="31"/>
    </row>
    <row r="1582" spans="13:13" x14ac:dyDescent="0.25">
      <c r="M1582" s="31"/>
    </row>
    <row r="1583" spans="13:13" x14ac:dyDescent="0.25">
      <c r="M1583" s="31"/>
    </row>
    <row r="1584" spans="13:13" x14ac:dyDescent="0.25">
      <c r="M1584" s="31"/>
    </row>
    <row r="1585" spans="13:13" x14ac:dyDescent="0.25">
      <c r="M1585" s="31"/>
    </row>
    <row r="1586" spans="13:13" x14ac:dyDescent="0.25">
      <c r="M1586" s="31"/>
    </row>
    <row r="1587" spans="13:13" x14ac:dyDescent="0.25">
      <c r="M1587" s="31"/>
    </row>
    <row r="1588" spans="13:13" x14ac:dyDescent="0.25">
      <c r="M1588" s="31"/>
    </row>
    <row r="1589" spans="13:13" x14ac:dyDescent="0.25">
      <c r="M1589" s="31"/>
    </row>
    <row r="1590" spans="13:13" x14ac:dyDescent="0.25">
      <c r="M1590" s="31"/>
    </row>
    <row r="1591" spans="13:13" x14ac:dyDescent="0.25">
      <c r="M1591" s="31"/>
    </row>
    <row r="1592" spans="13:13" x14ac:dyDescent="0.25">
      <c r="M1592" s="31"/>
    </row>
    <row r="1593" spans="13:13" x14ac:dyDescent="0.25">
      <c r="M1593" s="31"/>
    </row>
    <row r="1594" spans="13:13" x14ac:dyDescent="0.25">
      <c r="M1594" s="31"/>
    </row>
    <row r="1595" spans="13:13" x14ac:dyDescent="0.25">
      <c r="M1595" s="31"/>
    </row>
    <row r="1596" spans="13:13" x14ac:dyDescent="0.25">
      <c r="M1596" s="31"/>
    </row>
    <row r="1597" spans="13:13" x14ac:dyDescent="0.25">
      <c r="M1597" s="31"/>
    </row>
    <row r="1598" spans="13:13" x14ac:dyDescent="0.25">
      <c r="M1598" s="31"/>
    </row>
    <row r="1599" spans="13:13" x14ac:dyDescent="0.25">
      <c r="M1599" s="31"/>
    </row>
    <row r="1600" spans="13:13" x14ac:dyDescent="0.25">
      <c r="M1600" s="31"/>
    </row>
    <row r="1601" spans="13:13" x14ac:dyDescent="0.25">
      <c r="M1601" s="31"/>
    </row>
    <row r="1602" spans="13:13" x14ac:dyDescent="0.25">
      <c r="M1602" s="31"/>
    </row>
    <row r="1603" spans="13:13" x14ac:dyDescent="0.25">
      <c r="M1603" s="31"/>
    </row>
    <row r="1604" spans="13:13" x14ac:dyDescent="0.25">
      <c r="M1604" s="31"/>
    </row>
    <row r="1605" spans="13:13" x14ac:dyDescent="0.25">
      <c r="M1605" s="31"/>
    </row>
    <row r="1606" spans="13:13" x14ac:dyDescent="0.25">
      <c r="M1606" s="31"/>
    </row>
    <row r="1607" spans="13:13" x14ac:dyDescent="0.25">
      <c r="M1607" s="31"/>
    </row>
    <row r="1608" spans="13:13" x14ac:dyDescent="0.25">
      <c r="M1608" s="31"/>
    </row>
    <row r="1609" spans="13:13" x14ac:dyDescent="0.25">
      <c r="M1609" s="31"/>
    </row>
    <row r="1610" spans="13:13" x14ac:dyDescent="0.25">
      <c r="M1610" s="31"/>
    </row>
    <row r="1611" spans="13:13" x14ac:dyDescent="0.25">
      <c r="M1611" s="31"/>
    </row>
    <row r="1612" spans="13:13" x14ac:dyDescent="0.25">
      <c r="M1612" s="31"/>
    </row>
    <row r="1613" spans="13:13" x14ac:dyDescent="0.25">
      <c r="M1613" s="31"/>
    </row>
    <row r="1614" spans="13:13" x14ac:dyDescent="0.25">
      <c r="M1614" s="31"/>
    </row>
    <row r="1615" spans="13:13" x14ac:dyDescent="0.25">
      <c r="M1615" s="31"/>
    </row>
    <row r="1616" spans="13:13" x14ac:dyDescent="0.25">
      <c r="M1616" s="31"/>
    </row>
    <row r="1617" spans="13:13" x14ac:dyDescent="0.25">
      <c r="M1617" s="31"/>
    </row>
    <row r="1618" spans="13:13" x14ac:dyDescent="0.25">
      <c r="M1618" s="31"/>
    </row>
    <row r="1619" spans="13:13" x14ac:dyDescent="0.25">
      <c r="M1619" s="31"/>
    </row>
    <row r="1620" spans="13:13" x14ac:dyDescent="0.25">
      <c r="M1620" s="31"/>
    </row>
    <row r="1621" spans="13:13" x14ac:dyDescent="0.25">
      <c r="M1621" s="31"/>
    </row>
    <row r="1622" spans="13:13" x14ac:dyDescent="0.25">
      <c r="M1622" s="31"/>
    </row>
    <row r="1623" spans="13:13" x14ac:dyDescent="0.25">
      <c r="M1623" s="31"/>
    </row>
    <row r="1624" spans="13:13" x14ac:dyDescent="0.25">
      <c r="M1624" s="31"/>
    </row>
    <row r="1625" spans="13:13" x14ac:dyDescent="0.25">
      <c r="M1625" s="31"/>
    </row>
    <row r="1626" spans="13:13" x14ac:dyDescent="0.25">
      <c r="M1626" s="31"/>
    </row>
    <row r="1627" spans="13:13" x14ac:dyDescent="0.25">
      <c r="M1627" s="31"/>
    </row>
    <row r="1628" spans="13:13" x14ac:dyDescent="0.25">
      <c r="M1628" s="31"/>
    </row>
    <row r="1629" spans="13:13" x14ac:dyDescent="0.25">
      <c r="M1629" s="31"/>
    </row>
    <row r="1630" spans="13:13" x14ac:dyDescent="0.25">
      <c r="M1630" s="31"/>
    </row>
    <row r="1631" spans="13:13" x14ac:dyDescent="0.25">
      <c r="M1631" s="31"/>
    </row>
    <row r="1632" spans="13:13" x14ac:dyDescent="0.25">
      <c r="M1632" s="31"/>
    </row>
    <row r="1633" spans="13:13" x14ac:dyDescent="0.25">
      <c r="M1633" s="31"/>
    </row>
    <row r="1634" spans="13:13" x14ac:dyDescent="0.25">
      <c r="M1634" s="31"/>
    </row>
    <row r="1635" spans="13:13" x14ac:dyDescent="0.25">
      <c r="M1635" s="31"/>
    </row>
    <row r="1636" spans="13:13" x14ac:dyDescent="0.25">
      <c r="M1636" s="31"/>
    </row>
    <row r="1637" spans="13:13" x14ac:dyDescent="0.25">
      <c r="M1637" s="31"/>
    </row>
    <row r="1638" spans="13:13" x14ac:dyDescent="0.25">
      <c r="M1638" s="31"/>
    </row>
    <row r="1639" spans="13:13" x14ac:dyDescent="0.25">
      <c r="M1639" s="31"/>
    </row>
    <row r="1640" spans="13:13" x14ac:dyDescent="0.25">
      <c r="M1640" s="31"/>
    </row>
    <row r="1641" spans="13:13" x14ac:dyDescent="0.25">
      <c r="M1641" s="31"/>
    </row>
    <row r="1642" spans="13:13" x14ac:dyDescent="0.25">
      <c r="M1642" s="31"/>
    </row>
    <row r="1643" spans="13:13" x14ac:dyDescent="0.25">
      <c r="M1643" s="31"/>
    </row>
    <row r="1644" spans="13:13" x14ac:dyDescent="0.25">
      <c r="M1644" s="31"/>
    </row>
    <row r="1645" spans="13:13" x14ac:dyDescent="0.25">
      <c r="M1645" s="31"/>
    </row>
    <row r="1646" spans="13:13" x14ac:dyDescent="0.25">
      <c r="M1646" s="31"/>
    </row>
    <row r="1647" spans="13:13" x14ac:dyDescent="0.25">
      <c r="M1647" s="31"/>
    </row>
    <row r="1648" spans="13:13" x14ac:dyDescent="0.25">
      <c r="M1648" s="31"/>
    </row>
    <row r="1649" spans="13:13" x14ac:dyDescent="0.25">
      <c r="M1649" s="31"/>
    </row>
    <row r="1650" spans="13:13" x14ac:dyDescent="0.25">
      <c r="M1650" s="31"/>
    </row>
    <row r="1651" spans="13:13" x14ac:dyDescent="0.25">
      <c r="M1651" s="31"/>
    </row>
    <row r="1652" spans="13:13" x14ac:dyDescent="0.25">
      <c r="M1652" s="31"/>
    </row>
    <row r="1653" spans="13:13" x14ac:dyDescent="0.25">
      <c r="M1653" s="31"/>
    </row>
    <row r="1654" spans="13:13" x14ac:dyDescent="0.25">
      <c r="M1654" s="31"/>
    </row>
    <row r="1655" spans="13:13" x14ac:dyDescent="0.25">
      <c r="M1655" s="31"/>
    </row>
    <row r="1656" spans="13:13" x14ac:dyDescent="0.25">
      <c r="M1656" s="31"/>
    </row>
    <row r="1657" spans="13:13" x14ac:dyDescent="0.25">
      <c r="M1657" s="31"/>
    </row>
    <row r="1658" spans="13:13" x14ac:dyDescent="0.25">
      <c r="M1658" s="31"/>
    </row>
    <row r="1659" spans="13:13" x14ac:dyDescent="0.25">
      <c r="M1659" s="31"/>
    </row>
    <row r="1660" spans="13:13" x14ac:dyDescent="0.25">
      <c r="M1660" s="31"/>
    </row>
    <row r="1661" spans="13:13" x14ac:dyDescent="0.25">
      <c r="M1661" s="31"/>
    </row>
    <row r="1662" spans="13:13" x14ac:dyDescent="0.25">
      <c r="M1662" s="31"/>
    </row>
    <row r="1663" spans="13:13" x14ac:dyDescent="0.25">
      <c r="M1663" s="31"/>
    </row>
    <row r="1664" spans="13:13" x14ac:dyDescent="0.25">
      <c r="M1664" s="31"/>
    </row>
    <row r="1665" spans="13:13" x14ac:dyDescent="0.25">
      <c r="M1665" s="31"/>
    </row>
    <row r="1666" spans="13:13" x14ac:dyDescent="0.25">
      <c r="M1666" s="31"/>
    </row>
    <row r="1667" spans="13:13" x14ac:dyDescent="0.25">
      <c r="M1667" s="31"/>
    </row>
    <row r="1668" spans="13:13" x14ac:dyDescent="0.25">
      <c r="M1668" s="31"/>
    </row>
    <row r="1669" spans="13:13" x14ac:dyDescent="0.25">
      <c r="M1669" s="31"/>
    </row>
    <row r="1670" spans="13:13" x14ac:dyDescent="0.25">
      <c r="M1670" s="31"/>
    </row>
    <row r="1671" spans="13:13" x14ac:dyDescent="0.25">
      <c r="M1671" s="31"/>
    </row>
    <row r="1672" spans="13:13" x14ac:dyDescent="0.25">
      <c r="M1672" s="31"/>
    </row>
    <row r="1673" spans="13:13" x14ac:dyDescent="0.25">
      <c r="M1673" s="31"/>
    </row>
    <row r="1674" spans="13:13" x14ac:dyDescent="0.25">
      <c r="M1674" s="31"/>
    </row>
    <row r="1675" spans="13:13" x14ac:dyDescent="0.25">
      <c r="M1675" s="31"/>
    </row>
    <row r="1676" spans="13:13" x14ac:dyDescent="0.25">
      <c r="M1676" s="31"/>
    </row>
    <row r="1677" spans="13:13" x14ac:dyDescent="0.25">
      <c r="M1677" s="31"/>
    </row>
    <row r="1678" spans="13:13" x14ac:dyDescent="0.25">
      <c r="M1678" s="31"/>
    </row>
    <row r="1679" spans="13:13" x14ac:dyDescent="0.25">
      <c r="M1679" s="31"/>
    </row>
    <row r="1680" spans="13:13" x14ac:dyDescent="0.25">
      <c r="M1680" s="31"/>
    </row>
    <row r="1681" spans="13:13" x14ac:dyDescent="0.25">
      <c r="M1681" s="31"/>
    </row>
    <row r="1682" spans="13:13" x14ac:dyDescent="0.25">
      <c r="M1682" s="31"/>
    </row>
    <row r="1683" spans="13:13" x14ac:dyDescent="0.25">
      <c r="M1683" s="31"/>
    </row>
    <row r="1684" spans="13:13" x14ac:dyDescent="0.25">
      <c r="M1684" s="31"/>
    </row>
    <row r="1685" spans="13:13" x14ac:dyDescent="0.25">
      <c r="M1685" s="31"/>
    </row>
    <row r="1686" spans="13:13" x14ac:dyDescent="0.25">
      <c r="M1686" s="31"/>
    </row>
    <row r="1687" spans="13:13" x14ac:dyDescent="0.25">
      <c r="M1687" s="31"/>
    </row>
    <row r="1688" spans="13:13" x14ac:dyDescent="0.25">
      <c r="M1688" s="31"/>
    </row>
    <row r="1689" spans="13:13" x14ac:dyDescent="0.25">
      <c r="M1689" s="31"/>
    </row>
    <row r="1690" spans="13:13" x14ac:dyDescent="0.25">
      <c r="M1690" s="31"/>
    </row>
    <row r="1691" spans="13:13" x14ac:dyDescent="0.25">
      <c r="M1691" s="31"/>
    </row>
    <row r="1692" spans="13:13" x14ac:dyDescent="0.25">
      <c r="M1692" s="31"/>
    </row>
    <row r="1693" spans="13:13" x14ac:dyDescent="0.25">
      <c r="M1693" s="31"/>
    </row>
    <row r="1694" spans="13:13" x14ac:dyDescent="0.25">
      <c r="M1694" s="31"/>
    </row>
    <row r="1695" spans="13:13" x14ac:dyDescent="0.25">
      <c r="M1695" s="31"/>
    </row>
    <row r="1696" spans="13:13" x14ac:dyDescent="0.25">
      <c r="M1696" s="31"/>
    </row>
    <row r="1697" spans="13:13" x14ac:dyDescent="0.25">
      <c r="M1697" s="31"/>
    </row>
    <row r="1698" spans="13:13" x14ac:dyDescent="0.25">
      <c r="M1698" s="31"/>
    </row>
    <row r="1699" spans="13:13" x14ac:dyDescent="0.25">
      <c r="M1699" s="31"/>
    </row>
    <row r="1700" spans="13:13" x14ac:dyDescent="0.25">
      <c r="M1700" s="31"/>
    </row>
    <row r="1701" spans="13:13" x14ac:dyDescent="0.25">
      <c r="M1701" s="31"/>
    </row>
    <row r="1702" spans="13:13" x14ac:dyDescent="0.25">
      <c r="M1702" s="31"/>
    </row>
    <row r="1703" spans="13:13" x14ac:dyDescent="0.25">
      <c r="M1703" s="31"/>
    </row>
    <row r="1704" spans="13:13" x14ac:dyDescent="0.25">
      <c r="M1704" s="31"/>
    </row>
    <row r="1705" spans="13:13" x14ac:dyDescent="0.25">
      <c r="M1705" s="31"/>
    </row>
    <row r="1706" spans="13:13" x14ac:dyDescent="0.25">
      <c r="M1706" s="31"/>
    </row>
    <row r="1707" spans="13:13" x14ac:dyDescent="0.25">
      <c r="M1707" s="31"/>
    </row>
    <row r="1708" spans="13:13" x14ac:dyDescent="0.25">
      <c r="M1708" s="31"/>
    </row>
    <row r="1709" spans="13:13" x14ac:dyDescent="0.25">
      <c r="M1709" s="31"/>
    </row>
    <row r="1710" spans="13:13" x14ac:dyDescent="0.25">
      <c r="M1710" s="31"/>
    </row>
    <row r="1711" spans="13:13" x14ac:dyDescent="0.25">
      <c r="M1711" s="31"/>
    </row>
    <row r="1712" spans="13:13" x14ac:dyDescent="0.25">
      <c r="M1712" s="31"/>
    </row>
    <row r="1713" spans="13:13" x14ac:dyDescent="0.25">
      <c r="M1713" s="31"/>
    </row>
    <row r="1714" spans="13:13" x14ac:dyDescent="0.25">
      <c r="M1714" s="31"/>
    </row>
    <row r="1715" spans="13:13" x14ac:dyDescent="0.25">
      <c r="M1715" s="31"/>
    </row>
    <row r="1716" spans="13:13" x14ac:dyDescent="0.25">
      <c r="M1716" s="31"/>
    </row>
    <row r="1717" spans="13:13" x14ac:dyDescent="0.25">
      <c r="M1717" s="31"/>
    </row>
    <row r="1718" spans="13:13" x14ac:dyDescent="0.25">
      <c r="M1718" s="31"/>
    </row>
    <row r="1719" spans="13:13" x14ac:dyDescent="0.25">
      <c r="M1719" s="31"/>
    </row>
    <row r="1720" spans="13:13" x14ac:dyDescent="0.25">
      <c r="M1720" s="31"/>
    </row>
    <row r="1721" spans="13:13" x14ac:dyDescent="0.25">
      <c r="M1721" s="31"/>
    </row>
    <row r="1722" spans="13:13" x14ac:dyDescent="0.25">
      <c r="M1722" s="31"/>
    </row>
    <row r="1723" spans="13:13" x14ac:dyDescent="0.25">
      <c r="M1723" s="31"/>
    </row>
    <row r="1724" spans="13:13" x14ac:dyDescent="0.25">
      <c r="M1724" s="31"/>
    </row>
    <row r="1725" spans="13:13" x14ac:dyDescent="0.25">
      <c r="M1725" s="31"/>
    </row>
    <row r="1726" spans="13:13" x14ac:dyDescent="0.25">
      <c r="M1726" s="31"/>
    </row>
    <row r="1727" spans="13:13" x14ac:dyDescent="0.25">
      <c r="M1727" s="31"/>
    </row>
    <row r="1728" spans="13:13" x14ac:dyDescent="0.25">
      <c r="M1728" s="31"/>
    </row>
    <row r="1729" spans="13:13" x14ac:dyDescent="0.25">
      <c r="M1729" s="31"/>
    </row>
    <row r="1730" spans="13:13" x14ac:dyDescent="0.25">
      <c r="M1730" s="31"/>
    </row>
    <row r="1731" spans="13:13" x14ac:dyDescent="0.25">
      <c r="M1731" s="31"/>
    </row>
    <row r="1732" spans="13:13" x14ac:dyDescent="0.25">
      <c r="M1732" s="31"/>
    </row>
    <row r="1733" spans="13:13" x14ac:dyDescent="0.25">
      <c r="M1733" s="31"/>
    </row>
    <row r="1734" spans="13:13" x14ac:dyDescent="0.25">
      <c r="M1734" s="31"/>
    </row>
    <row r="1735" spans="13:13" x14ac:dyDescent="0.25">
      <c r="M1735" s="31"/>
    </row>
    <row r="1736" spans="13:13" x14ac:dyDescent="0.25">
      <c r="M1736" s="31"/>
    </row>
    <row r="1737" spans="13:13" x14ac:dyDescent="0.25">
      <c r="M1737" s="31"/>
    </row>
    <row r="1738" spans="13:13" x14ac:dyDescent="0.25">
      <c r="M1738" s="31"/>
    </row>
    <row r="1739" spans="13:13" x14ac:dyDescent="0.25">
      <c r="M1739" s="31"/>
    </row>
    <row r="1740" spans="13:13" x14ac:dyDescent="0.25">
      <c r="M1740" s="31"/>
    </row>
    <row r="1741" spans="13:13" x14ac:dyDescent="0.25">
      <c r="M1741" s="31"/>
    </row>
    <row r="1742" spans="13:13" x14ac:dyDescent="0.25">
      <c r="M1742" s="31"/>
    </row>
    <row r="1743" spans="13:13" x14ac:dyDescent="0.25">
      <c r="M1743" s="31"/>
    </row>
    <row r="1744" spans="13:13" x14ac:dyDescent="0.25">
      <c r="M1744" s="31"/>
    </row>
    <row r="1745" spans="13:13" x14ac:dyDescent="0.25">
      <c r="M1745" s="31"/>
    </row>
    <row r="1746" spans="13:13" x14ac:dyDescent="0.25">
      <c r="M1746" s="31"/>
    </row>
    <row r="1747" spans="13:13" x14ac:dyDescent="0.25">
      <c r="M1747" s="31"/>
    </row>
    <row r="1748" spans="13:13" x14ac:dyDescent="0.25">
      <c r="M1748" s="31"/>
    </row>
    <row r="1749" spans="13:13" x14ac:dyDescent="0.25">
      <c r="M1749" s="31"/>
    </row>
    <row r="1750" spans="13:13" x14ac:dyDescent="0.25">
      <c r="M1750" s="31"/>
    </row>
    <row r="1751" spans="13:13" x14ac:dyDescent="0.25">
      <c r="M1751" s="31"/>
    </row>
    <row r="1752" spans="13:13" x14ac:dyDescent="0.25">
      <c r="M1752" s="31"/>
    </row>
    <row r="1753" spans="13:13" x14ac:dyDescent="0.25">
      <c r="M1753" s="31"/>
    </row>
    <row r="1754" spans="13:13" x14ac:dyDescent="0.25">
      <c r="M1754" s="31"/>
    </row>
    <row r="1755" spans="13:13" x14ac:dyDescent="0.25">
      <c r="M1755" s="31"/>
    </row>
    <row r="1756" spans="13:13" x14ac:dyDescent="0.25">
      <c r="M1756" s="31"/>
    </row>
    <row r="1757" spans="13:13" x14ac:dyDescent="0.25">
      <c r="M1757" s="31"/>
    </row>
    <row r="1758" spans="13:13" x14ac:dyDescent="0.25">
      <c r="M1758" s="31"/>
    </row>
    <row r="1759" spans="13:13" x14ac:dyDescent="0.25">
      <c r="M1759" s="31"/>
    </row>
    <row r="1760" spans="13:13" x14ac:dyDescent="0.25">
      <c r="M1760" s="31"/>
    </row>
    <row r="1761" spans="13:13" x14ac:dyDescent="0.25">
      <c r="M1761" s="31"/>
    </row>
    <row r="1762" spans="13:13" x14ac:dyDescent="0.25">
      <c r="M1762" s="31"/>
    </row>
    <row r="1763" spans="13:13" x14ac:dyDescent="0.25">
      <c r="M1763" s="31"/>
    </row>
    <row r="1764" spans="13:13" x14ac:dyDescent="0.25">
      <c r="M1764" s="31"/>
    </row>
    <row r="1765" spans="13:13" x14ac:dyDescent="0.25">
      <c r="M1765" s="31"/>
    </row>
    <row r="1766" spans="13:13" x14ac:dyDescent="0.25">
      <c r="M1766" s="31"/>
    </row>
    <row r="1767" spans="13:13" x14ac:dyDescent="0.25">
      <c r="M1767" s="31"/>
    </row>
    <row r="1768" spans="13:13" x14ac:dyDescent="0.25">
      <c r="M1768" s="31"/>
    </row>
    <row r="1769" spans="13:13" x14ac:dyDescent="0.25">
      <c r="M1769" s="31"/>
    </row>
    <row r="1770" spans="13:13" x14ac:dyDescent="0.25">
      <c r="M1770" s="31"/>
    </row>
    <row r="1771" spans="13:13" x14ac:dyDescent="0.25">
      <c r="M1771" s="31"/>
    </row>
    <row r="1772" spans="13:13" x14ac:dyDescent="0.25">
      <c r="M1772" s="31"/>
    </row>
    <row r="1773" spans="13:13" x14ac:dyDescent="0.25">
      <c r="M1773" s="31"/>
    </row>
    <row r="1774" spans="13:13" x14ac:dyDescent="0.25">
      <c r="M1774" s="31"/>
    </row>
    <row r="1775" spans="13:13" x14ac:dyDescent="0.25">
      <c r="M1775" s="31"/>
    </row>
    <row r="1776" spans="13:13" x14ac:dyDescent="0.25">
      <c r="M1776" s="31"/>
    </row>
    <row r="1777" spans="13:13" x14ac:dyDescent="0.25">
      <c r="M1777" s="31"/>
    </row>
    <row r="1778" spans="13:13" x14ac:dyDescent="0.25">
      <c r="M1778" s="31"/>
    </row>
    <row r="1779" spans="13:13" x14ac:dyDescent="0.25">
      <c r="M1779" s="31"/>
    </row>
    <row r="1780" spans="13:13" x14ac:dyDescent="0.25">
      <c r="M1780" s="31"/>
    </row>
    <row r="1781" spans="13:13" x14ac:dyDescent="0.25">
      <c r="M1781" s="31"/>
    </row>
    <row r="1782" spans="13:13" x14ac:dyDescent="0.25">
      <c r="M1782" s="31"/>
    </row>
    <row r="1783" spans="13:13" x14ac:dyDescent="0.25">
      <c r="M1783" s="31"/>
    </row>
    <row r="1784" spans="13:13" x14ac:dyDescent="0.25">
      <c r="M1784" s="31"/>
    </row>
    <row r="1785" spans="13:13" x14ac:dyDescent="0.25">
      <c r="M1785" s="31"/>
    </row>
    <row r="1786" spans="13:13" x14ac:dyDescent="0.25">
      <c r="M1786" s="31"/>
    </row>
    <row r="1787" spans="13:13" x14ac:dyDescent="0.25">
      <c r="M1787" s="31"/>
    </row>
    <row r="1788" spans="13:13" x14ac:dyDescent="0.25">
      <c r="M1788" s="31"/>
    </row>
    <row r="1789" spans="13:13" x14ac:dyDescent="0.25">
      <c r="M1789" s="31"/>
    </row>
    <row r="1790" spans="13:13" x14ac:dyDescent="0.25">
      <c r="M1790" s="31"/>
    </row>
    <row r="1791" spans="13:13" x14ac:dyDescent="0.25">
      <c r="M1791" s="31"/>
    </row>
    <row r="1792" spans="13:13" x14ac:dyDescent="0.25">
      <c r="M1792" s="31"/>
    </row>
    <row r="1793" spans="13:13" x14ac:dyDescent="0.25">
      <c r="M1793" s="31"/>
    </row>
    <row r="1794" spans="13:13" x14ac:dyDescent="0.25">
      <c r="M1794" s="31"/>
    </row>
    <row r="1795" spans="13:13" x14ac:dyDescent="0.25">
      <c r="M1795" s="31"/>
    </row>
    <row r="1796" spans="13:13" x14ac:dyDescent="0.25">
      <c r="M1796" s="31"/>
    </row>
    <row r="1797" spans="13:13" x14ac:dyDescent="0.25">
      <c r="M1797" s="31"/>
    </row>
    <row r="1798" spans="13:13" x14ac:dyDescent="0.25">
      <c r="M1798" s="31"/>
    </row>
    <row r="1799" spans="13:13" x14ac:dyDescent="0.25">
      <c r="M1799" s="31"/>
    </row>
    <row r="1800" spans="13:13" x14ac:dyDescent="0.25">
      <c r="M1800" s="31"/>
    </row>
    <row r="1801" spans="13:13" x14ac:dyDescent="0.25">
      <c r="M1801" s="31"/>
    </row>
    <row r="1802" spans="13:13" x14ac:dyDescent="0.25">
      <c r="M1802" s="31"/>
    </row>
    <row r="1803" spans="13:13" x14ac:dyDescent="0.25">
      <c r="M1803" s="31"/>
    </row>
    <row r="1804" spans="13:13" x14ac:dyDescent="0.25">
      <c r="M1804" s="31"/>
    </row>
    <row r="1805" spans="13:13" x14ac:dyDescent="0.25">
      <c r="M1805" s="31"/>
    </row>
    <row r="1806" spans="13:13" x14ac:dyDescent="0.25">
      <c r="M1806" s="31"/>
    </row>
    <row r="1807" spans="13:13" x14ac:dyDescent="0.25">
      <c r="M1807" s="31"/>
    </row>
    <row r="1808" spans="13:13" x14ac:dyDescent="0.25">
      <c r="M1808" s="31"/>
    </row>
    <row r="1809" spans="13:13" x14ac:dyDescent="0.25">
      <c r="M1809" s="31"/>
    </row>
    <row r="1810" spans="13:13" x14ac:dyDescent="0.25">
      <c r="M1810" s="31"/>
    </row>
    <row r="1811" spans="13:13" x14ac:dyDescent="0.25">
      <c r="M1811" s="31"/>
    </row>
    <row r="1812" spans="13:13" x14ac:dyDescent="0.25">
      <c r="M1812" s="31"/>
    </row>
    <row r="1813" spans="13:13" x14ac:dyDescent="0.25">
      <c r="M1813" s="31"/>
    </row>
    <row r="1814" spans="13:13" x14ac:dyDescent="0.25">
      <c r="M1814" s="31"/>
    </row>
    <row r="1815" spans="13:13" x14ac:dyDescent="0.25">
      <c r="M1815" s="31"/>
    </row>
    <row r="1816" spans="13:13" x14ac:dyDescent="0.25">
      <c r="M1816" s="31"/>
    </row>
    <row r="1817" spans="13:13" x14ac:dyDescent="0.25">
      <c r="M1817" s="31"/>
    </row>
    <row r="1818" spans="13:13" x14ac:dyDescent="0.25">
      <c r="M1818" s="31"/>
    </row>
    <row r="1819" spans="13:13" x14ac:dyDescent="0.25">
      <c r="M1819" s="31"/>
    </row>
    <row r="1820" spans="13:13" x14ac:dyDescent="0.25">
      <c r="M1820" s="31"/>
    </row>
    <row r="1821" spans="13:13" x14ac:dyDescent="0.25">
      <c r="M1821" s="31"/>
    </row>
    <row r="1822" spans="13:13" x14ac:dyDescent="0.25">
      <c r="M1822" s="31"/>
    </row>
    <row r="1823" spans="13:13" x14ac:dyDescent="0.25">
      <c r="M1823" s="31"/>
    </row>
    <row r="1824" spans="13:13" x14ac:dyDescent="0.25">
      <c r="M1824" s="31"/>
    </row>
    <row r="1825" spans="13:13" x14ac:dyDescent="0.25">
      <c r="M1825" s="31"/>
    </row>
    <row r="1826" spans="13:13" x14ac:dyDescent="0.25">
      <c r="M1826" s="31"/>
    </row>
    <row r="1827" spans="13:13" x14ac:dyDescent="0.25">
      <c r="M1827" s="31"/>
    </row>
    <row r="1828" spans="13:13" x14ac:dyDescent="0.25">
      <c r="M1828" s="31"/>
    </row>
    <row r="1829" spans="13:13" x14ac:dyDescent="0.25">
      <c r="M1829" s="31"/>
    </row>
    <row r="1830" spans="13:13" x14ac:dyDescent="0.25">
      <c r="M1830" s="31"/>
    </row>
    <row r="1831" spans="13:13" x14ac:dyDescent="0.25">
      <c r="M1831" s="31"/>
    </row>
    <row r="1832" spans="13:13" x14ac:dyDescent="0.25">
      <c r="M1832" s="31"/>
    </row>
    <row r="1833" spans="13:13" x14ac:dyDescent="0.25">
      <c r="M1833" s="31"/>
    </row>
    <row r="1834" spans="13:13" x14ac:dyDescent="0.25">
      <c r="M1834" s="31"/>
    </row>
    <row r="1835" spans="13:13" x14ac:dyDescent="0.25">
      <c r="M1835" s="31"/>
    </row>
    <row r="1836" spans="13:13" x14ac:dyDescent="0.25">
      <c r="M1836" s="31"/>
    </row>
    <row r="1837" spans="13:13" x14ac:dyDescent="0.25">
      <c r="M1837" s="31"/>
    </row>
    <row r="1838" spans="13:13" x14ac:dyDescent="0.25">
      <c r="M1838" s="31"/>
    </row>
    <row r="1839" spans="13:13" x14ac:dyDescent="0.25">
      <c r="M1839" s="31"/>
    </row>
    <row r="1840" spans="13:13" x14ac:dyDescent="0.25">
      <c r="M1840" s="31"/>
    </row>
    <row r="1841" spans="13:13" x14ac:dyDescent="0.25">
      <c r="M1841" s="31"/>
    </row>
    <row r="1842" spans="13:13" x14ac:dyDescent="0.25">
      <c r="M1842" s="31"/>
    </row>
    <row r="1843" spans="13:13" x14ac:dyDescent="0.25">
      <c r="M1843" s="31"/>
    </row>
    <row r="1844" spans="13:13" x14ac:dyDescent="0.25">
      <c r="M1844" s="31"/>
    </row>
    <row r="1845" spans="13:13" x14ac:dyDescent="0.25">
      <c r="M1845" s="31"/>
    </row>
    <row r="1846" spans="13:13" x14ac:dyDescent="0.25">
      <c r="M1846" s="31"/>
    </row>
    <row r="1847" spans="13:13" x14ac:dyDescent="0.25">
      <c r="M1847" s="31"/>
    </row>
    <row r="1848" spans="13:13" x14ac:dyDescent="0.25">
      <c r="M1848" s="31"/>
    </row>
    <row r="1849" spans="13:13" x14ac:dyDescent="0.25">
      <c r="M1849" s="31"/>
    </row>
    <row r="1850" spans="13:13" x14ac:dyDescent="0.25">
      <c r="M1850" s="31"/>
    </row>
    <row r="1851" spans="13:13" x14ac:dyDescent="0.25">
      <c r="M1851" s="31"/>
    </row>
    <row r="1852" spans="13:13" x14ac:dyDescent="0.25">
      <c r="M1852" s="31"/>
    </row>
    <row r="1853" spans="13:13" x14ac:dyDescent="0.25">
      <c r="M1853" s="31"/>
    </row>
    <row r="1854" spans="13:13" x14ac:dyDescent="0.25">
      <c r="M1854" s="31"/>
    </row>
    <row r="1855" spans="13:13" x14ac:dyDescent="0.25">
      <c r="M1855" s="31"/>
    </row>
    <row r="1856" spans="13:13" x14ac:dyDescent="0.25">
      <c r="M1856" s="31"/>
    </row>
    <row r="1857" spans="13:13" x14ac:dyDescent="0.25">
      <c r="M1857" s="31"/>
    </row>
    <row r="1858" spans="13:13" x14ac:dyDescent="0.25">
      <c r="M1858" s="31"/>
    </row>
    <row r="1859" spans="13:13" x14ac:dyDescent="0.25">
      <c r="M1859" s="31"/>
    </row>
    <row r="1860" spans="13:13" x14ac:dyDescent="0.25">
      <c r="M1860" s="31"/>
    </row>
    <row r="1861" spans="13:13" x14ac:dyDescent="0.25">
      <c r="M1861" s="31"/>
    </row>
    <row r="1862" spans="13:13" x14ac:dyDescent="0.25">
      <c r="M1862" s="31"/>
    </row>
    <row r="1863" spans="13:13" x14ac:dyDescent="0.25">
      <c r="M1863" s="31"/>
    </row>
    <row r="1864" spans="13:13" x14ac:dyDescent="0.25">
      <c r="M1864" s="31"/>
    </row>
    <row r="1865" spans="13:13" x14ac:dyDescent="0.25">
      <c r="M1865" s="31"/>
    </row>
    <row r="1866" spans="13:13" x14ac:dyDescent="0.25">
      <c r="M1866" s="31"/>
    </row>
    <row r="1867" spans="13:13" x14ac:dyDescent="0.25">
      <c r="M1867" s="31"/>
    </row>
    <row r="1868" spans="13:13" x14ac:dyDescent="0.25">
      <c r="M1868" s="31"/>
    </row>
    <row r="1869" spans="13:13" x14ac:dyDescent="0.25">
      <c r="M1869" s="31"/>
    </row>
    <row r="1870" spans="13:13" x14ac:dyDescent="0.25">
      <c r="M1870" s="31"/>
    </row>
    <row r="1871" spans="13:13" x14ac:dyDescent="0.25">
      <c r="M1871" s="31"/>
    </row>
    <row r="1872" spans="13:13" x14ac:dyDescent="0.25">
      <c r="M1872" s="31"/>
    </row>
    <row r="1873" spans="13:13" x14ac:dyDescent="0.25">
      <c r="M1873" s="31"/>
    </row>
    <row r="1874" spans="13:13" x14ac:dyDescent="0.25">
      <c r="M1874" s="31"/>
    </row>
    <row r="1875" spans="13:13" x14ac:dyDescent="0.25">
      <c r="M1875" s="31"/>
    </row>
    <row r="1876" spans="13:13" x14ac:dyDescent="0.25">
      <c r="M1876" s="31"/>
    </row>
    <row r="1877" spans="13:13" x14ac:dyDescent="0.25">
      <c r="M1877" s="31"/>
    </row>
    <row r="1878" spans="13:13" x14ac:dyDescent="0.25">
      <c r="M1878" s="31"/>
    </row>
    <row r="1879" spans="13:13" x14ac:dyDescent="0.25">
      <c r="M1879" s="31"/>
    </row>
    <row r="1880" spans="13:13" x14ac:dyDescent="0.25">
      <c r="M1880" s="31"/>
    </row>
    <row r="1881" spans="13:13" x14ac:dyDescent="0.25">
      <c r="M1881" s="31"/>
    </row>
    <row r="1882" spans="13:13" x14ac:dyDescent="0.25">
      <c r="M1882" s="31"/>
    </row>
    <row r="1883" spans="13:13" x14ac:dyDescent="0.25">
      <c r="M1883" s="31"/>
    </row>
    <row r="1884" spans="13:13" x14ac:dyDescent="0.25">
      <c r="M1884" s="31"/>
    </row>
    <row r="1885" spans="13:13" x14ac:dyDescent="0.25">
      <c r="M1885" s="31"/>
    </row>
    <row r="1886" spans="13:13" x14ac:dyDescent="0.25">
      <c r="M1886" s="31"/>
    </row>
    <row r="1887" spans="13:13" x14ac:dyDescent="0.25">
      <c r="M1887" s="31"/>
    </row>
    <row r="1888" spans="13:13" x14ac:dyDescent="0.25">
      <c r="M1888" s="31"/>
    </row>
    <row r="1889" spans="13:13" x14ac:dyDescent="0.25">
      <c r="M1889" s="31"/>
    </row>
    <row r="1890" spans="13:13" x14ac:dyDescent="0.25">
      <c r="M1890" s="31"/>
    </row>
    <row r="1891" spans="13:13" x14ac:dyDescent="0.25">
      <c r="M1891" s="31"/>
    </row>
    <row r="1892" spans="13:13" x14ac:dyDescent="0.25">
      <c r="M1892" s="31"/>
    </row>
    <row r="1893" spans="13:13" x14ac:dyDescent="0.25">
      <c r="M1893" s="31"/>
    </row>
    <row r="1894" spans="13:13" x14ac:dyDescent="0.25">
      <c r="M1894" s="31"/>
    </row>
    <row r="1895" spans="13:13" x14ac:dyDescent="0.25">
      <c r="M1895" s="31"/>
    </row>
    <row r="1896" spans="13:13" x14ac:dyDescent="0.25">
      <c r="M1896" s="31"/>
    </row>
    <row r="1897" spans="13:13" x14ac:dyDescent="0.25">
      <c r="M1897" s="31"/>
    </row>
    <row r="1898" spans="13:13" x14ac:dyDescent="0.25">
      <c r="M1898" s="31"/>
    </row>
    <row r="1899" spans="13:13" x14ac:dyDescent="0.25">
      <c r="M1899" s="31"/>
    </row>
    <row r="1900" spans="13:13" x14ac:dyDescent="0.25">
      <c r="M1900" s="31"/>
    </row>
    <row r="1901" spans="13:13" x14ac:dyDescent="0.25">
      <c r="M1901" s="31"/>
    </row>
    <row r="1902" spans="13:13" x14ac:dyDescent="0.25">
      <c r="M1902" s="31"/>
    </row>
    <row r="1903" spans="13:13" x14ac:dyDescent="0.25">
      <c r="M1903" s="31"/>
    </row>
    <row r="1904" spans="13:13" x14ac:dyDescent="0.25">
      <c r="M1904" s="31"/>
    </row>
    <row r="1905" spans="13:13" x14ac:dyDescent="0.25">
      <c r="M1905" s="31"/>
    </row>
    <row r="1906" spans="13:13" x14ac:dyDescent="0.25">
      <c r="M1906" s="31"/>
    </row>
    <row r="1907" spans="13:13" x14ac:dyDescent="0.25">
      <c r="M1907" s="31"/>
    </row>
    <row r="1908" spans="13:13" x14ac:dyDescent="0.25">
      <c r="M1908" s="31"/>
    </row>
    <row r="1909" spans="13:13" x14ac:dyDescent="0.25">
      <c r="M1909" s="31"/>
    </row>
    <row r="1910" spans="13:13" x14ac:dyDescent="0.25">
      <c r="M1910" s="31"/>
    </row>
    <row r="1911" spans="13:13" x14ac:dyDescent="0.25">
      <c r="M1911" s="31"/>
    </row>
    <row r="1912" spans="13:13" x14ac:dyDescent="0.25">
      <c r="M1912" s="31"/>
    </row>
    <row r="1913" spans="13:13" x14ac:dyDescent="0.25">
      <c r="M1913" s="31"/>
    </row>
    <row r="1914" spans="13:13" x14ac:dyDescent="0.25">
      <c r="M1914" s="31"/>
    </row>
    <row r="1915" spans="13:13" x14ac:dyDescent="0.25">
      <c r="M1915" s="31"/>
    </row>
    <row r="1916" spans="13:13" x14ac:dyDescent="0.25">
      <c r="M1916" s="31"/>
    </row>
    <row r="1917" spans="13:13" x14ac:dyDescent="0.25">
      <c r="M1917" s="31"/>
    </row>
    <row r="1918" spans="13:13" x14ac:dyDescent="0.25">
      <c r="M1918" s="31"/>
    </row>
    <row r="1919" spans="13:13" x14ac:dyDescent="0.25">
      <c r="M1919" s="31"/>
    </row>
    <row r="1920" spans="13:13" x14ac:dyDescent="0.25">
      <c r="M1920" s="31"/>
    </row>
    <row r="1921" spans="13:13" x14ac:dyDescent="0.25">
      <c r="M1921" s="31"/>
    </row>
    <row r="1922" spans="13:13" x14ac:dyDescent="0.25">
      <c r="M1922" s="31"/>
    </row>
    <row r="1923" spans="13:13" x14ac:dyDescent="0.25">
      <c r="M1923" s="31"/>
    </row>
    <row r="1924" spans="13:13" x14ac:dyDescent="0.25">
      <c r="M1924" s="31"/>
    </row>
    <row r="1925" spans="13:13" x14ac:dyDescent="0.25">
      <c r="M1925" s="31"/>
    </row>
    <row r="1926" spans="13:13" x14ac:dyDescent="0.25">
      <c r="M1926" s="31"/>
    </row>
    <row r="1927" spans="13:13" x14ac:dyDescent="0.25">
      <c r="M1927" s="31"/>
    </row>
    <row r="1928" spans="13:13" x14ac:dyDescent="0.25">
      <c r="M1928" s="31"/>
    </row>
    <row r="1929" spans="13:13" x14ac:dyDescent="0.25">
      <c r="M1929" s="31"/>
    </row>
    <row r="1930" spans="13:13" x14ac:dyDescent="0.25">
      <c r="M1930" s="31"/>
    </row>
    <row r="1931" spans="13:13" x14ac:dyDescent="0.25">
      <c r="M1931" s="31"/>
    </row>
    <row r="1932" spans="13:13" x14ac:dyDescent="0.25">
      <c r="M1932" s="31"/>
    </row>
    <row r="1933" spans="13:13" x14ac:dyDescent="0.25">
      <c r="M1933" s="31"/>
    </row>
    <row r="1934" spans="13:13" x14ac:dyDescent="0.25">
      <c r="M1934" s="31"/>
    </row>
    <row r="1935" spans="13:13" x14ac:dyDescent="0.25">
      <c r="M1935" s="31"/>
    </row>
    <row r="1936" spans="13:13" x14ac:dyDescent="0.25">
      <c r="M1936" s="31"/>
    </row>
    <row r="1937" spans="13:13" x14ac:dyDescent="0.25">
      <c r="M1937" s="31"/>
    </row>
    <row r="1938" spans="13:13" x14ac:dyDescent="0.25">
      <c r="M1938" s="31"/>
    </row>
    <row r="1939" spans="13:13" x14ac:dyDescent="0.25">
      <c r="M1939" s="31"/>
    </row>
    <row r="1940" spans="13:13" x14ac:dyDescent="0.25">
      <c r="M1940" s="31"/>
    </row>
    <row r="1941" spans="13:13" x14ac:dyDescent="0.25">
      <c r="M1941" s="31"/>
    </row>
    <row r="1942" spans="13:13" x14ac:dyDescent="0.25">
      <c r="M1942" s="31"/>
    </row>
    <row r="1943" spans="13:13" x14ac:dyDescent="0.25">
      <c r="M1943" s="31"/>
    </row>
    <row r="1944" spans="13:13" x14ac:dyDescent="0.25">
      <c r="M1944" s="31"/>
    </row>
    <row r="1945" spans="13:13" x14ac:dyDescent="0.25">
      <c r="M1945" s="31"/>
    </row>
    <row r="1946" spans="13:13" x14ac:dyDescent="0.25">
      <c r="M1946" s="31"/>
    </row>
    <row r="1947" spans="13:13" x14ac:dyDescent="0.25">
      <c r="M1947" s="31"/>
    </row>
    <row r="1948" spans="13:13" x14ac:dyDescent="0.25">
      <c r="M1948" s="31"/>
    </row>
    <row r="1949" spans="13:13" x14ac:dyDescent="0.25">
      <c r="M1949" s="31"/>
    </row>
    <row r="1950" spans="13:13" x14ac:dyDescent="0.25">
      <c r="M1950" s="31"/>
    </row>
    <row r="1951" spans="13:13" x14ac:dyDescent="0.25">
      <c r="M1951" s="31"/>
    </row>
    <row r="1952" spans="13:13" x14ac:dyDescent="0.25">
      <c r="M1952" s="31"/>
    </row>
    <row r="1953" spans="13:13" x14ac:dyDescent="0.25">
      <c r="M1953" s="31"/>
    </row>
    <row r="1954" spans="13:13" x14ac:dyDescent="0.25">
      <c r="M1954" s="31"/>
    </row>
    <row r="1955" spans="13:13" x14ac:dyDescent="0.25">
      <c r="M1955" s="31"/>
    </row>
    <row r="1956" spans="13:13" x14ac:dyDescent="0.25">
      <c r="M1956" s="31"/>
    </row>
    <row r="1957" spans="13:13" x14ac:dyDescent="0.25">
      <c r="M1957" s="31"/>
    </row>
    <row r="1958" spans="13:13" x14ac:dyDescent="0.25">
      <c r="M1958" s="31"/>
    </row>
    <row r="1959" spans="13:13" x14ac:dyDescent="0.25">
      <c r="M1959" s="31"/>
    </row>
    <row r="1960" spans="13:13" x14ac:dyDescent="0.25">
      <c r="M1960" s="31"/>
    </row>
    <row r="1961" spans="13:13" x14ac:dyDescent="0.25">
      <c r="M1961" s="31"/>
    </row>
    <row r="1962" spans="13:13" x14ac:dyDescent="0.25">
      <c r="M1962" s="31"/>
    </row>
    <row r="1963" spans="13:13" x14ac:dyDescent="0.25">
      <c r="M1963" s="31"/>
    </row>
    <row r="1964" spans="13:13" x14ac:dyDescent="0.25">
      <c r="M1964" s="31"/>
    </row>
    <row r="1965" spans="13:13" x14ac:dyDescent="0.25">
      <c r="M1965" s="31"/>
    </row>
    <row r="1966" spans="13:13" x14ac:dyDescent="0.25">
      <c r="M1966" s="31"/>
    </row>
    <row r="1967" spans="13:13" x14ac:dyDescent="0.25">
      <c r="M1967" s="31"/>
    </row>
    <row r="1968" spans="13:13" x14ac:dyDescent="0.25">
      <c r="M1968" s="31"/>
    </row>
    <row r="1969" spans="13:13" x14ac:dyDescent="0.25">
      <c r="M1969" s="31"/>
    </row>
    <row r="1970" spans="13:13" x14ac:dyDescent="0.25">
      <c r="M1970" s="31"/>
    </row>
    <row r="1971" spans="13:13" x14ac:dyDescent="0.25">
      <c r="M1971" s="31"/>
    </row>
    <row r="1972" spans="13:13" x14ac:dyDescent="0.25">
      <c r="M1972" s="31"/>
    </row>
    <row r="1973" spans="13:13" x14ac:dyDescent="0.25">
      <c r="M1973" s="31"/>
    </row>
    <row r="1974" spans="13:13" x14ac:dyDescent="0.25">
      <c r="M1974" s="31"/>
    </row>
    <row r="1975" spans="13:13" x14ac:dyDescent="0.25">
      <c r="M1975" s="31"/>
    </row>
    <row r="1976" spans="13:13" x14ac:dyDescent="0.25">
      <c r="M1976" s="31"/>
    </row>
    <row r="1977" spans="13:13" x14ac:dyDescent="0.25">
      <c r="M1977" s="31"/>
    </row>
    <row r="1978" spans="13:13" x14ac:dyDescent="0.25">
      <c r="M1978" s="31"/>
    </row>
    <row r="1979" spans="13:13" x14ac:dyDescent="0.25">
      <c r="M1979" s="31"/>
    </row>
    <row r="1980" spans="13:13" x14ac:dyDescent="0.25">
      <c r="M1980" s="31"/>
    </row>
    <row r="1981" spans="13:13" x14ac:dyDescent="0.25">
      <c r="M1981" s="31"/>
    </row>
    <row r="1982" spans="13:13" x14ac:dyDescent="0.25">
      <c r="M1982" s="31"/>
    </row>
    <row r="1983" spans="13:13" x14ac:dyDescent="0.25">
      <c r="M1983" s="31"/>
    </row>
    <row r="1984" spans="13:13" x14ac:dyDescent="0.25">
      <c r="M1984" s="31"/>
    </row>
    <row r="1985" spans="13:13" x14ac:dyDescent="0.25">
      <c r="M1985" s="31"/>
    </row>
    <row r="1986" spans="13:13" x14ac:dyDescent="0.25">
      <c r="M1986" s="31"/>
    </row>
    <row r="1987" spans="13:13" x14ac:dyDescent="0.25">
      <c r="M1987" s="31"/>
    </row>
    <row r="1988" spans="13:13" x14ac:dyDescent="0.25">
      <c r="M1988" s="31"/>
    </row>
    <row r="1989" spans="13:13" x14ac:dyDescent="0.25">
      <c r="M1989" s="31"/>
    </row>
    <row r="1990" spans="13:13" x14ac:dyDescent="0.25">
      <c r="M1990" s="31"/>
    </row>
    <row r="1991" spans="13:13" x14ac:dyDescent="0.25">
      <c r="M1991" s="31"/>
    </row>
    <row r="1992" spans="13:13" x14ac:dyDescent="0.25">
      <c r="M1992" s="31"/>
    </row>
    <row r="1993" spans="13:13" x14ac:dyDescent="0.25">
      <c r="M1993" s="31"/>
    </row>
    <row r="1994" spans="13:13" x14ac:dyDescent="0.25">
      <c r="M1994" s="31"/>
    </row>
    <row r="1995" spans="13:13" x14ac:dyDescent="0.25">
      <c r="M1995" s="31"/>
    </row>
    <row r="1996" spans="13:13" x14ac:dyDescent="0.25">
      <c r="M1996" s="31"/>
    </row>
    <row r="1997" spans="13:13" x14ac:dyDescent="0.25">
      <c r="M1997" s="31"/>
    </row>
    <row r="1998" spans="13:13" x14ac:dyDescent="0.25">
      <c r="M1998" s="31"/>
    </row>
    <row r="1999" spans="13:13" x14ac:dyDescent="0.25">
      <c r="M1999" s="31"/>
    </row>
    <row r="2000" spans="13:13" x14ac:dyDescent="0.25">
      <c r="M2000" s="31"/>
    </row>
    <row r="2001" spans="13:13" x14ac:dyDescent="0.25">
      <c r="M2001" s="31"/>
    </row>
    <row r="2002" spans="13:13" x14ac:dyDescent="0.25">
      <c r="M2002" s="31"/>
    </row>
    <row r="2003" spans="13:13" x14ac:dyDescent="0.25">
      <c r="M2003" s="31"/>
    </row>
    <row r="2004" spans="13:13" x14ac:dyDescent="0.25">
      <c r="M2004" s="31"/>
    </row>
    <row r="2005" spans="13:13" x14ac:dyDescent="0.25">
      <c r="M2005" s="31"/>
    </row>
    <row r="2006" spans="13:13" x14ac:dyDescent="0.25">
      <c r="M2006" s="31"/>
    </row>
    <row r="2007" spans="13:13" x14ac:dyDescent="0.25">
      <c r="M2007" s="31"/>
    </row>
    <row r="2008" spans="13:13" x14ac:dyDescent="0.25">
      <c r="M2008" s="31"/>
    </row>
    <row r="2009" spans="13:13" x14ac:dyDescent="0.25">
      <c r="M2009" s="31"/>
    </row>
    <row r="2010" spans="13:13" x14ac:dyDescent="0.25">
      <c r="M2010" s="31"/>
    </row>
    <row r="2011" spans="13:13" x14ac:dyDescent="0.25">
      <c r="M2011" s="31"/>
    </row>
    <row r="2012" spans="13:13" x14ac:dyDescent="0.25">
      <c r="M2012" s="31"/>
    </row>
    <row r="2013" spans="13:13" x14ac:dyDescent="0.25">
      <c r="M2013" s="31"/>
    </row>
    <row r="2014" spans="13:13" x14ac:dyDescent="0.25">
      <c r="M2014" s="31"/>
    </row>
    <row r="2015" spans="13:13" x14ac:dyDescent="0.25">
      <c r="M2015" s="31"/>
    </row>
    <row r="2016" spans="13:13" x14ac:dyDescent="0.25">
      <c r="M2016" s="31"/>
    </row>
    <row r="2017" spans="13:13" x14ac:dyDescent="0.25">
      <c r="M2017" s="31"/>
    </row>
    <row r="2018" spans="13:13" x14ac:dyDescent="0.25">
      <c r="M2018" s="31"/>
    </row>
    <row r="2019" spans="13:13" x14ac:dyDescent="0.25">
      <c r="M2019" s="31"/>
    </row>
    <row r="2020" spans="13:13" x14ac:dyDescent="0.25">
      <c r="M2020" s="31"/>
    </row>
    <row r="2021" spans="13:13" x14ac:dyDescent="0.25">
      <c r="M2021" s="31"/>
    </row>
    <row r="2022" spans="13:13" x14ac:dyDescent="0.25">
      <c r="M2022" s="31"/>
    </row>
    <row r="2023" spans="13:13" x14ac:dyDescent="0.25">
      <c r="M2023" s="31"/>
    </row>
    <row r="2024" spans="13:13" x14ac:dyDescent="0.25">
      <c r="M2024" s="31"/>
    </row>
    <row r="2025" spans="13:13" x14ac:dyDescent="0.25">
      <c r="M2025" s="31"/>
    </row>
    <row r="2026" spans="13:13" x14ac:dyDescent="0.25">
      <c r="M2026" s="31"/>
    </row>
    <row r="2027" spans="13:13" x14ac:dyDescent="0.25">
      <c r="M2027" s="31"/>
    </row>
    <row r="2028" spans="13:13" x14ac:dyDescent="0.25">
      <c r="M2028" s="31"/>
    </row>
    <row r="2029" spans="13:13" x14ac:dyDescent="0.25">
      <c r="M2029" s="31"/>
    </row>
    <row r="2030" spans="13:13" x14ac:dyDescent="0.25">
      <c r="M2030" s="31"/>
    </row>
    <row r="2031" spans="13:13" x14ac:dyDescent="0.25">
      <c r="M2031" s="31"/>
    </row>
    <row r="2032" spans="13:13" x14ac:dyDescent="0.25">
      <c r="M2032" s="31"/>
    </row>
    <row r="2033" spans="13:13" x14ac:dyDescent="0.25">
      <c r="M2033" s="31"/>
    </row>
    <row r="2034" spans="13:13" x14ac:dyDescent="0.25">
      <c r="M2034" s="31"/>
    </row>
    <row r="2035" spans="13:13" x14ac:dyDescent="0.25">
      <c r="M2035" s="31"/>
    </row>
    <row r="2036" spans="13:13" x14ac:dyDescent="0.25">
      <c r="M2036" s="31"/>
    </row>
    <row r="2037" spans="13:13" x14ac:dyDescent="0.25">
      <c r="M2037" s="31"/>
    </row>
    <row r="2038" spans="13:13" x14ac:dyDescent="0.25">
      <c r="M2038" s="31"/>
    </row>
    <row r="2039" spans="13:13" x14ac:dyDescent="0.25">
      <c r="M2039" s="31"/>
    </row>
    <row r="2040" spans="13:13" x14ac:dyDescent="0.25">
      <c r="M2040" s="31"/>
    </row>
    <row r="2041" spans="13:13" x14ac:dyDescent="0.25">
      <c r="M2041" s="31"/>
    </row>
    <row r="2042" spans="13:13" x14ac:dyDescent="0.25">
      <c r="M2042" s="31"/>
    </row>
    <row r="2043" spans="13:13" x14ac:dyDescent="0.25">
      <c r="M2043" s="31"/>
    </row>
    <row r="2044" spans="13:13" x14ac:dyDescent="0.25">
      <c r="M2044" s="31"/>
    </row>
    <row r="2045" spans="13:13" x14ac:dyDescent="0.25">
      <c r="M2045" s="31"/>
    </row>
    <row r="2046" spans="13:13" x14ac:dyDescent="0.25">
      <c r="M2046" s="31"/>
    </row>
    <row r="2047" spans="13:13" x14ac:dyDescent="0.25">
      <c r="M2047" s="31"/>
    </row>
    <row r="2048" spans="13:13" x14ac:dyDescent="0.25">
      <c r="M2048" s="31"/>
    </row>
    <row r="2049" spans="13:13" x14ac:dyDescent="0.25">
      <c r="M2049" s="31"/>
    </row>
    <row r="2050" spans="13:13" x14ac:dyDescent="0.25">
      <c r="M2050" s="31"/>
    </row>
    <row r="2051" spans="13:13" x14ac:dyDescent="0.25">
      <c r="M2051" s="31"/>
    </row>
    <row r="2052" spans="13:13" x14ac:dyDescent="0.25">
      <c r="M2052" s="31"/>
    </row>
    <row r="2053" spans="13:13" x14ac:dyDescent="0.25">
      <c r="M2053" s="31"/>
    </row>
    <row r="2054" spans="13:13" x14ac:dyDescent="0.25">
      <c r="M2054" s="31"/>
    </row>
    <row r="2055" spans="13:13" x14ac:dyDescent="0.25">
      <c r="M2055" s="31"/>
    </row>
    <row r="2056" spans="13:13" x14ac:dyDescent="0.25">
      <c r="M2056" s="31"/>
    </row>
    <row r="2057" spans="13:13" x14ac:dyDescent="0.25">
      <c r="M2057" s="31"/>
    </row>
    <row r="2058" spans="13:13" x14ac:dyDescent="0.25">
      <c r="M2058" s="31"/>
    </row>
    <row r="2059" spans="13:13" x14ac:dyDescent="0.25">
      <c r="M2059" s="31"/>
    </row>
    <row r="2060" spans="13:13" x14ac:dyDescent="0.25">
      <c r="M2060" s="31"/>
    </row>
    <row r="2061" spans="13:13" x14ac:dyDescent="0.25">
      <c r="M2061" s="31"/>
    </row>
    <row r="2062" spans="13:13" x14ac:dyDescent="0.25">
      <c r="M2062" s="31"/>
    </row>
    <row r="2063" spans="13:13" x14ac:dyDescent="0.25">
      <c r="M2063" s="31"/>
    </row>
    <row r="2064" spans="13:13" x14ac:dyDescent="0.25">
      <c r="M2064" s="31"/>
    </row>
    <row r="2065" spans="13:13" x14ac:dyDescent="0.25">
      <c r="M2065" s="31"/>
    </row>
    <row r="2066" spans="13:13" x14ac:dyDescent="0.25">
      <c r="M2066" s="31"/>
    </row>
    <row r="2067" spans="13:13" x14ac:dyDescent="0.25">
      <c r="M2067" s="31"/>
    </row>
    <row r="2068" spans="13:13" x14ac:dyDescent="0.25">
      <c r="M2068" s="31"/>
    </row>
    <row r="2069" spans="13:13" x14ac:dyDescent="0.25">
      <c r="M2069" s="31"/>
    </row>
    <row r="2070" spans="13:13" x14ac:dyDescent="0.25">
      <c r="M2070" s="31"/>
    </row>
    <row r="2071" spans="13:13" x14ac:dyDescent="0.25">
      <c r="M2071" s="31"/>
    </row>
    <row r="2072" spans="13:13" x14ac:dyDescent="0.25">
      <c r="M2072" s="31"/>
    </row>
    <row r="2073" spans="13:13" x14ac:dyDescent="0.25">
      <c r="M2073" s="31"/>
    </row>
    <row r="2074" spans="13:13" x14ac:dyDescent="0.25">
      <c r="M2074" s="31"/>
    </row>
    <row r="2075" spans="13:13" x14ac:dyDescent="0.25">
      <c r="M2075" s="31"/>
    </row>
    <row r="2076" spans="13:13" x14ac:dyDescent="0.25">
      <c r="M2076" s="31"/>
    </row>
    <row r="2077" spans="13:13" x14ac:dyDescent="0.25">
      <c r="M2077" s="31"/>
    </row>
    <row r="2078" spans="13:13" x14ac:dyDescent="0.25">
      <c r="M2078" s="31"/>
    </row>
    <row r="2079" spans="13:13" x14ac:dyDescent="0.25">
      <c r="M2079" s="31"/>
    </row>
    <row r="2080" spans="13:13" x14ac:dyDescent="0.25">
      <c r="M2080" s="31"/>
    </row>
    <row r="2081" spans="13:13" x14ac:dyDescent="0.25">
      <c r="M2081" s="31"/>
    </row>
    <row r="2082" spans="13:13" x14ac:dyDescent="0.25">
      <c r="M2082" s="31"/>
    </row>
    <row r="2083" spans="13:13" x14ac:dyDescent="0.25">
      <c r="M2083" s="31"/>
    </row>
    <row r="2084" spans="13:13" x14ac:dyDescent="0.25">
      <c r="M2084" s="31"/>
    </row>
    <row r="2085" spans="13:13" x14ac:dyDescent="0.25">
      <c r="M2085" s="31"/>
    </row>
    <row r="2086" spans="13:13" x14ac:dyDescent="0.25">
      <c r="M2086" s="31"/>
    </row>
    <row r="2087" spans="13:13" x14ac:dyDescent="0.25">
      <c r="M2087" s="31"/>
    </row>
    <row r="2088" spans="13:13" x14ac:dyDescent="0.25">
      <c r="M2088" s="31"/>
    </row>
    <row r="2089" spans="13:13" x14ac:dyDescent="0.25">
      <c r="M2089" s="31"/>
    </row>
    <row r="2090" spans="13:13" x14ac:dyDescent="0.25">
      <c r="M2090" s="31"/>
    </row>
    <row r="2091" spans="13:13" x14ac:dyDescent="0.25">
      <c r="M2091" s="31"/>
    </row>
    <row r="2092" spans="13:13" x14ac:dyDescent="0.25">
      <c r="M2092" s="31"/>
    </row>
    <row r="2093" spans="13:13" x14ac:dyDescent="0.25">
      <c r="M2093" s="31"/>
    </row>
    <row r="2094" spans="13:13" x14ac:dyDescent="0.25">
      <c r="M2094" s="31"/>
    </row>
    <row r="2095" spans="13:13" x14ac:dyDescent="0.25">
      <c r="M2095" s="31"/>
    </row>
    <row r="2096" spans="13:13" x14ac:dyDescent="0.25">
      <c r="M2096" s="31"/>
    </row>
    <row r="2097" spans="13:13" x14ac:dyDescent="0.25">
      <c r="M2097" s="31"/>
    </row>
    <row r="2098" spans="13:13" x14ac:dyDescent="0.25">
      <c r="M2098" s="31"/>
    </row>
    <row r="2099" spans="13:13" x14ac:dyDescent="0.25">
      <c r="M2099" s="31"/>
    </row>
    <row r="2100" spans="13:13" x14ac:dyDescent="0.25">
      <c r="M2100" s="31"/>
    </row>
    <row r="2101" spans="13:13" x14ac:dyDescent="0.25">
      <c r="M2101" s="31"/>
    </row>
    <row r="2102" spans="13:13" x14ac:dyDescent="0.25">
      <c r="M2102" s="31"/>
    </row>
    <row r="2103" spans="13:13" x14ac:dyDescent="0.25">
      <c r="M2103" s="31"/>
    </row>
    <row r="2104" spans="13:13" x14ac:dyDescent="0.25">
      <c r="M2104" s="31"/>
    </row>
    <row r="2105" spans="13:13" x14ac:dyDescent="0.25">
      <c r="M2105" s="31"/>
    </row>
    <row r="2106" spans="13:13" x14ac:dyDescent="0.25">
      <c r="M2106" s="31"/>
    </row>
    <row r="2107" spans="13:13" x14ac:dyDescent="0.25">
      <c r="M2107" s="31"/>
    </row>
    <row r="2108" spans="13:13" x14ac:dyDescent="0.25">
      <c r="M2108" s="31"/>
    </row>
    <row r="2109" spans="13:13" x14ac:dyDescent="0.25">
      <c r="M2109" s="31"/>
    </row>
    <row r="2110" spans="13:13" x14ac:dyDescent="0.25">
      <c r="M2110" s="31"/>
    </row>
    <row r="2111" spans="13:13" x14ac:dyDescent="0.25">
      <c r="M2111" s="31"/>
    </row>
    <row r="2112" spans="13:13" x14ac:dyDescent="0.25">
      <c r="M2112" s="31"/>
    </row>
    <row r="2113" spans="13:13" x14ac:dyDescent="0.25">
      <c r="M2113" s="31"/>
    </row>
    <row r="2114" spans="13:13" x14ac:dyDescent="0.25">
      <c r="M2114" s="31"/>
    </row>
    <row r="2115" spans="13:13" x14ac:dyDescent="0.25">
      <c r="M2115" s="31"/>
    </row>
    <row r="2116" spans="13:13" x14ac:dyDescent="0.25">
      <c r="M2116" s="31"/>
    </row>
    <row r="2117" spans="13:13" x14ac:dyDescent="0.25">
      <c r="M2117" s="31"/>
    </row>
    <row r="2118" spans="13:13" x14ac:dyDescent="0.25">
      <c r="M2118" s="31"/>
    </row>
    <row r="2119" spans="13:13" x14ac:dyDescent="0.25">
      <c r="M2119" s="31"/>
    </row>
    <row r="2120" spans="13:13" x14ac:dyDescent="0.25">
      <c r="M2120" s="31"/>
    </row>
    <row r="2121" spans="13:13" x14ac:dyDescent="0.25">
      <c r="M2121" s="31"/>
    </row>
    <row r="2122" spans="13:13" x14ac:dyDescent="0.25">
      <c r="M2122" s="31"/>
    </row>
    <row r="2123" spans="13:13" x14ac:dyDescent="0.25">
      <c r="M2123" s="31"/>
    </row>
    <row r="2124" spans="13:13" x14ac:dyDescent="0.25">
      <c r="M2124" s="31"/>
    </row>
    <row r="2125" spans="13:13" x14ac:dyDescent="0.25">
      <c r="M2125" s="31"/>
    </row>
    <row r="2126" spans="13:13" x14ac:dyDescent="0.25">
      <c r="M2126" s="31"/>
    </row>
    <row r="2127" spans="13:13" x14ac:dyDescent="0.25">
      <c r="M2127" s="31"/>
    </row>
    <row r="2128" spans="13:13" x14ac:dyDescent="0.25">
      <c r="M2128" s="31"/>
    </row>
    <row r="2129" spans="13:13" x14ac:dyDescent="0.25">
      <c r="M2129" s="31"/>
    </row>
    <row r="2130" spans="13:13" x14ac:dyDescent="0.25">
      <c r="M2130" s="31"/>
    </row>
    <row r="2131" spans="13:13" x14ac:dyDescent="0.25">
      <c r="M2131" s="31"/>
    </row>
    <row r="2132" spans="13:13" x14ac:dyDescent="0.25">
      <c r="M2132" s="31"/>
    </row>
    <row r="2133" spans="13:13" x14ac:dyDescent="0.25">
      <c r="M2133" s="31"/>
    </row>
    <row r="2134" spans="13:13" x14ac:dyDescent="0.25">
      <c r="M2134" s="31"/>
    </row>
    <row r="2135" spans="13:13" x14ac:dyDescent="0.25">
      <c r="M2135" s="31"/>
    </row>
    <row r="2136" spans="13:13" x14ac:dyDescent="0.25">
      <c r="M2136" s="31"/>
    </row>
    <row r="2137" spans="13:13" x14ac:dyDescent="0.25">
      <c r="M2137" s="31"/>
    </row>
    <row r="2138" spans="13:13" x14ac:dyDescent="0.25">
      <c r="M2138" s="31"/>
    </row>
    <row r="2139" spans="13:13" x14ac:dyDescent="0.25">
      <c r="M2139" s="31"/>
    </row>
    <row r="2140" spans="13:13" x14ac:dyDescent="0.25">
      <c r="M2140" s="31"/>
    </row>
    <row r="2141" spans="13:13" x14ac:dyDescent="0.25">
      <c r="M2141" s="31"/>
    </row>
    <row r="2142" spans="13:13" x14ac:dyDescent="0.25">
      <c r="M2142" s="31"/>
    </row>
    <row r="2143" spans="13:13" x14ac:dyDescent="0.25">
      <c r="M2143" s="31"/>
    </row>
    <row r="2144" spans="13:13" x14ac:dyDescent="0.25">
      <c r="M2144" s="31"/>
    </row>
    <row r="2145" spans="13:13" x14ac:dyDescent="0.25">
      <c r="M2145" s="31"/>
    </row>
    <row r="2146" spans="13:13" x14ac:dyDescent="0.25">
      <c r="M2146" s="31"/>
    </row>
    <row r="2147" spans="13:13" x14ac:dyDescent="0.25">
      <c r="M2147" s="31"/>
    </row>
    <row r="2148" spans="13:13" x14ac:dyDescent="0.25">
      <c r="M2148" s="31"/>
    </row>
    <row r="2149" spans="13:13" x14ac:dyDescent="0.25">
      <c r="M2149" s="31"/>
    </row>
    <row r="2150" spans="13:13" x14ac:dyDescent="0.25">
      <c r="M2150" s="31"/>
    </row>
    <row r="2151" spans="13:13" x14ac:dyDescent="0.25">
      <c r="M2151" s="31"/>
    </row>
    <row r="2152" spans="13:13" x14ac:dyDescent="0.25">
      <c r="M2152" s="31"/>
    </row>
    <row r="2153" spans="13:13" x14ac:dyDescent="0.25">
      <c r="M2153" s="31"/>
    </row>
    <row r="2154" spans="13:13" x14ac:dyDescent="0.25">
      <c r="M2154" s="31"/>
    </row>
    <row r="2155" spans="13:13" x14ac:dyDescent="0.25">
      <c r="M2155" s="31"/>
    </row>
    <row r="2156" spans="13:13" x14ac:dyDescent="0.25">
      <c r="M2156" s="31"/>
    </row>
    <row r="2157" spans="13:13" x14ac:dyDescent="0.25">
      <c r="M2157" s="31"/>
    </row>
    <row r="2158" spans="13:13" x14ac:dyDescent="0.25">
      <c r="M2158" s="31"/>
    </row>
    <row r="2159" spans="13:13" x14ac:dyDescent="0.25">
      <c r="M2159" s="31"/>
    </row>
    <row r="2160" spans="13:13" x14ac:dyDescent="0.25">
      <c r="M2160" s="31"/>
    </row>
    <row r="2161" spans="13:13" x14ac:dyDescent="0.25">
      <c r="M2161" s="31"/>
    </row>
    <row r="2162" spans="13:13" x14ac:dyDescent="0.25">
      <c r="M2162" s="31"/>
    </row>
    <row r="2163" spans="13:13" x14ac:dyDescent="0.25">
      <c r="M2163" s="31"/>
    </row>
    <row r="2164" spans="13:13" x14ac:dyDescent="0.25">
      <c r="M2164" s="31"/>
    </row>
    <row r="2165" spans="13:13" x14ac:dyDescent="0.25">
      <c r="M2165" s="31"/>
    </row>
    <row r="2166" spans="13:13" x14ac:dyDescent="0.25">
      <c r="M2166" s="31"/>
    </row>
    <row r="2167" spans="13:13" x14ac:dyDescent="0.25">
      <c r="M2167" s="31"/>
    </row>
    <row r="2168" spans="13:13" x14ac:dyDescent="0.25">
      <c r="M2168" s="31"/>
    </row>
    <row r="2169" spans="13:13" x14ac:dyDescent="0.25">
      <c r="M2169" s="31"/>
    </row>
    <row r="2170" spans="13:13" x14ac:dyDescent="0.25">
      <c r="M2170" s="31"/>
    </row>
    <row r="2171" spans="13:13" x14ac:dyDescent="0.25">
      <c r="M2171" s="31"/>
    </row>
    <row r="2172" spans="13:13" x14ac:dyDescent="0.25">
      <c r="M2172" s="31"/>
    </row>
    <row r="2173" spans="13:13" x14ac:dyDescent="0.25">
      <c r="M2173" s="31"/>
    </row>
    <row r="2174" spans="13:13" x14ac:dyDescent="0.25">
      <c r="M2174" s="31"/>
    </row>
    <row r="2175" spans="13:13" x14ac:dyDescent="0.25">
      <c r="M2175" s="31"/>
    </row>
    <row r="2176" spans="13:13" x14ac:dyDescent="0.25">
      <c r="M2176" s="31"/>
    </row>
    <row r="2177" spans="13:13" x14ac:dyDescent="0.25">
      <c r="M2177" s="31"/>
    </row>
    <row r="2178" spans="13:13" x14ac:dyDescent="0.25">
      <c r="M2178" s="31"/>
    </row>
    <row r="2179" spans="13:13" x14ac:dyDescent="0.25">
      <c r="M2179" s="31"/>
    </row>
    <row r="2180" spans="13:13" x14ac:dyDescent="0.25">
      <c r="M2180" s="31"/>
    </row>
    <row r="2181" spans="13:13" x14ac:dyDescent="0.25">
      <c r="M2181" s="31"/>
    </row>
    <row r="2182" spans="13:13" x14ac:dyDescent="0.25">
      <c r="M2182" s="31"/>
    </row>
    <row r="2183" spans="13:13" x14ac:dyDescent="0.25">
      <c r="M2183" s="31"/>
    </row>
    <row r="2184" spans="13:13" x14ac:dyDescent="0.25">
      <c r="M2184" s="31"/>
    </row>
    <row r="2185" spans="13:13" x14ac:dyDescent="0.25">
      <c r="M2185" s="31"/>
    </row>
    <row r="2186" spans="13:13" x14ac:dyDescent="0.25">
      <c r="M2186" s="31"/>
    </row>
    <row r="2187" spans="13:13" x14ac:dyDescent="0.25">
      <c r="M2187" s="31"/>
    </row>
    <row r="2188" spans="13:13" x14ac:dyDescent="0.25">
      <c r="M2188" s="31"/>
    </row>
    <row r="2189" spans="13:13" x14ac:dyDescent="0.25">
      <c r="M2189" s="31"/>
    </row>
    <row r="2190" spans="13:13" x14ac:dyDescent="0.25">
      <c r="M2190" s="31"/>
    </row>
    <row r="2191" spans="13:13" x14ac:dyDescent="0.25">
      <c r="M2191" s="31"/>
    </row>
    <row r="2192" spans="13:13" x14ac:dyDescent="0.25">
      <c r="M2192" s="31"/>
    </row>
    <row r="2193" spans="13:13" x14ac:dyDescent="0.25">
      <c r="M2193" s="31"/>
    </row>
    <row r="2194" spans="13:13" x14ac:dyDescent="0.25">
      <c r="M2194" s="31"/>
    </row>
    <row r="2195" spans="13:13" x14ac:dyDescent="0.25">
      <c r="M2195" s="31"/>
    </row>
    <row r="2196" spans="13:13" x14ac:dyDescent="0.25">
      <c r="M2196" s="31"/>
    </row>
    <row r="2197" spans="13:13" x14ac:dyDescent="0.25">
      <c r="M2197" s="31"/>
    </row>
    <row r="2198" spans="13:13" x14ac:dyDescent="0.25">
      <c r="M2198" s="31"/>
    </row>
    <row r="2199" spans="13:13" x14ac:dyDescent="0.25">
      <c r="M2199" s="31"/>
    </row>
    <row r="2200" spans="13:13" x14ac:dyDescent="0.25">
      <c r="M2200" s="31"/>
    </row>
    <row r="2201" spans="13:13" x14ac:dyDescent="0.25">
      <c r="M2201" s="31"/>
    </row>
    <row r="2202" spans="13:13" x14ac:dyDescent="0.25">
      <c r="M2202" s="31"/>
    </row>
    <row r="2203" spans="13:13" x14ac:dyDescent="0.25">
      <c r="M2203" s="31"/>
    </row>
    <row r="2204" spans="13:13" x14ac:dyDescent="0.25">
      <c r="M2204" s="31"/>
    </row>
    <row r="2205" spans="13:13" x14ac:dyDescent="0.25">
      <c r="M2205" s="31"/>
    </row>
    <row r="2206" spans="13:13" x14ac:dyDescent="0.25">
      <c r="M2206" s="31"/>
    </row>
    <row r="2207" spans="13:13" x14ac:dyDescent="0.25">
      <c r="M2207" s="31"/>
    </row>
    <row r="2208" spans="13:13" x14ac:dyDescent="0.25">
      <c r="M2208" s="31"/>
    </row>
    <row r="2209" spans="13:13" x14ac:dyDescent="0.25">
      <c r="M2209" s="31"/>
    </row>
    <row r="2210" spans="13:13" x14ac:dyDescent="0.25">
      <c r="M2210" s="31"/>
    </row>
    <row r="2211" spans="13:13" x14ac:dyDescent="0.25">
      <c r="M2211" s="31"/>
    </row>
    <row r="2212" spans="13:13" x14ac:dyDescent="0.25">
      <c r="M2212" s="31"/>
    </row>
    <row r="2213" spans="13:13" x14ac:dyDescent="0.25">
      <c r="M2213" s="31"/>
    </row>
    <row r="2214" spans="13:13" x14ac:dyDescent="0.25">
      <c r="M2214" s="31"/>
    </row>
    <row r="2215" spans="13:13" x14ac:dyDescent="0.25">
      <c r="M2215" s="31"/>
    </row>
    <row r="2216" spans="13:13" x14ac:dyDescent="0.25">
      <c r="M2216" s="31"/>
    </row>
    <row r="2217" spans="13:13" x14ac:dyDescent="0.25">
      <c r="M2217" s="31"/>
    </row>
    <row r="2218" spans="13:13" x14ac:dyDescent="0.25">
      <c r="M2218" s="31"/>
    </row>
    <row r="2219" spans="13:13" x14ac:dyDescent="0.25">
      <c r="M2219" s="31"/>
    </row>
    <row r="2220" spans="13:13" x14ac:dyDescent="0.25">
      <c r="M2220" s="31"/>
    </row>
    <row r="2221" spans="13:13" x14ac:dyDescent="0.25">
      <c r="M2221" s="31"/>
    </row>
    <row r="2222" spans="13:13" x14ac:dyDescent="0.25">
      <c r="M2222" s="31"/>
    </row>
    <row r="2223" spans="13:13" x14ac:dyDescent="0.25">
      <c r="M2223" s="31"/>
    </row>
    <row r="2224" spans="13:13" x14ac:dyDescent="0.25">
      <c r="M2224" s="31"/>
    </row>
    <row r="2225" spans="13:13" x14ac:dyDescent="0.25">
      <c r="M2225" s="31"/>
    </row>
    <row r="2226" spans="13:13" x14ac:dyDescent="0.25">
      <c r="M2226" s="31"/>
    </row>
    <row r="2227" spans="13:13" x14ac:dyDescent="0.25">
      <c r="M2227" s="31"/>
    </row>
    <row r="2228" spans="13:13" x14ac:dyDescent="0.25">
      <c r="M2228" s="31"/>
    </row>
    <row r="2229" spans="13:13" x14ac:dyDescent="0.25">
      <c r="M2229" s="31"/>
    </row>
    <row r="2230" spans="13:13" x14ac:dyDescent="0.25">
      <c r="M2230" s="31"/>
    </row>
    <row r="2231" spans="13:13" x14ac:dyDescent="0.25">
      <c r="M2231" s="31"/>
    </row>
    <row r="2232" spans="13:13" x14ac:dyDescent="0.25">
      <c r="M2232" s="31"/>
    </row>
    <row r="2233" spans="13:13" x14ac:dyDescent="0.25">
      <c r="M2233" s="31"/>
    </row>
    <row r="2234" spans="13:13" x14ac:dyDescent="0.25">
      <c r="M2234" s="31"/>
    </row>
    <row r="2235" spans="13:13" x14ac:dyDescent="0.25">
      <c r="M2235" s="31"/>
    </row>
    <row r="2236" spans="13:13" x14ac:dyDescent="0.25">
      <c r="M2236" s="31"/>
    </row>
    <row r="2237" spans="13:13" x14ac:dyDescent="0.25">
      <c r="M2237" s="31"/>
    </row>
    <row r="2238" spans="13:13" x14ac:dyDescent="0.25">
      <c r="M2238" s="31"/>
    </row>
    <row r="2239" spans="13:13" x14ac:dyDescent="0.25">
      <c r="M2239" s="31"/>
    </row>
    <row r="2240" spans="13:13" x14ac:dyDescent="0.25">
      <c r="M2240" s="31"/>
    </row>
    <row r="2241" spans="13:13" x14ac:dyDescent="0.25">
      <c r="M2241" s="31"/>
    </row>
    <row r="2242" spans="13:13" x14ac:dyDescent="0.25">
      <c r="M2242" s="31"/>
    </row>
    <row r="2243" spans="13:13" x14ac:dyDescent="0.25">
      <c r="M2243" s="31"/>
    </row>
    <row r="2244" spans="13:13" x14ac:dyDescent="0.25">
      <c r="M2244" s="31"/>
    </row>
    <row r="2245" spans="13:13" x14ac:dyDescent="0.25">
      <c r="M2245" s="31"/>
    </row>
    <row r="2246" spans="13:13" x14ac:dyDescent="0.25">
      <c r="M2246" s="31"/>
    </row>
    <row r="2247" spans="13:13" x14ac:dyDescent="0.25">
      <c r="M2247" s="31"/>
    </row>
    <row r="2248" spans="13:13" x14ac:dyDescent="0.25">
      <c r="M2248" s="31"/>
    </row>
    <row r="2249" spans="13:13" x14ac:dyDescent="0.25">
      <c r="M2249" s="31"/>
    </row>
    <row r="2250" spans="13:13" x14ac:dyDescent="0.25">
      <c r="M2250" s="31"/>
    </row>
    <row r="2251" spans="13:13" x14ac:dyDescent="0.25">
      <c r="M2251" s="31"/>
    </row>
    <row r="2252" spans="13:13" x14ac:dyDescent="0.25">
      <c r="M2252" s="31"/>
    </row>
    <row r="2253" spans="13:13" x14ac:dyDescent="0.25">
      <c r="M2253" s="31"/>
    </row>
    <row r="2254" spans="13:13" x14ac:dyDescent="0.25">
      <c r="M2254" s="31"/>
    </row>
    <row r="2255" spans="13:13" x14ac:dyDescent="0.25">
      <c r="M2255" s="31"/>
    </row>
    <row r="2256" spans="13:13" x14ac:dyDescent="0.25">
      <c r="M2256" s="31"/>
    </row>
    <row r="2257" spans="13:13" x14ac:dyDescent="0.25">
      <c r="M2257" s="31"/>
    </row>
    <row r="2258" spans="13:13" x14ac:dyDescent="0.25">
      <c r="M2258" s="31"/>
    </row>
    <row r="2259" spans="13:13" x14ac:dyDescent="0.25">
      <c r="M2259" s="31"/>
    </row>
    <row r="2260" spans="13:13" x14ac:dyDescent="0.25">
      <c r="M2260" s="31"/>
    </row>
    <row r="2261" spans="13:13" x14ac:dyDescent="0.25">
      <c r="M2261" s="31"/>
    </row>
    <row r="2262" spans="13:13" x14ac:dyDescent="0.25">
      <c r="M2262" s="31"/>
    </row>
    <row r="2263" spans="13:13" x14ac:dyDescent="0.25">
      <c r="M2263" s="31"/>
    </row>
    <row r="2264" spans="13:13" x14ac:dyDescent="0.25">
      <c r="M2264" s="31"/>
    </row>
    <row r="2265" spans="13:13" x14ac:dyDescent="0.25">
      <c r="M2265" s="31"/>
    </row>
    <row r="2266" spans="13:13" x14ac:dyDescent="0.25">
      <c r="M2266" s="31"/>
    </row>
    <row r="2267" spans="13:13" x14ac:dyDescent="0.25">
      <c r="M2267" s="31"/>
    </row>
    <row r="2268" spans="13:13" x14ac:dyDescent="0.25">
      <c r="M2268" s="31"/>
    </row>
    <row r="2269" spans="13:13" x14ac:dyDescent="0.25">
      <c r="M2269" s="31"/>
    </row>
    <row r="2270" spans="13:13" x14ac:dyDescent="0.25">
      <c r="M2270" s="31"/>
    </row>
    <row r="2271" spans="13:13" x14ac:dyDescent="0.25">
      <c r="M2271" s="31"/>
    </row>
    <row r="2272" spans="13:13" x14ac:dyDescent="0.25">
      <c r="M2272" s="31"/>
    </row>
    <row r="2273" spans="13:13" x14ac:dyDescent="0.25">
      <c r="M2273" s="31"/>
    </row>
    <row r="2274" spans="13:13" x14ac:dyDescent="0.25">
      <c r="M2274" s="31"/>
    </row>
    <row r="2275" spans="13:13" x14ac:dyDescent="0.25">
      <c r="M2275" s="31"/>
    </row>
    <row r="2276" spans="13:13" x14ac:dyDescent="0.25">
      <c r="M2276" s="31"/>
    </row>
    <row r="2277" spans="13:13" x14ac:dyDescent="0.25">
      <c r="M2277" s="31"/>
    </row>
    <row r="2278" spans="13:13" x14ac:dyDescent="0.25">
      <c r="M2278" s="31"/>
    </row>
    <row r="2279" spans="13:13" x14ac:dyDescent="0.25">
      <c r="M2279" s="31"/>
    </row>
    <row r="2280" spans="13:13" x14ac:dyDescent="0.25">
      <c r="M2280" s="31"/>
    </row>
    <row r="2281" spans="13:13" x14ac:dyDescent="0.25">
      <c r="M2281" s="31"/>
    </row>
    <row r="2282" spans="13:13" x14ac:dyDescent="0.25">
      <c r="M2282" s="31"/>
    </row>
    <row r="2283" spans="13:13" x14ac:dyDescent="0.25">
      <c r="M2283" s="31"/>
    </row>
    <row r="2284" spans="13:13" x14ac:dyDescent="0.25">
      <c r="M2284" s="31"/>
    </row>
    <row r="2285" spans="13:13" x14ac:dyDescent="0.25">
      <c r="M2285" s="31"/>
    </row>
    <row r="2286" spans="13:13" x14ac:dyDescent="0.25">
      <c r="M2286" s="31"/>
    </row>
    <row r="2287" spans="13:13" x14ac:dyDescent="0.25">
      <c r="M2287" s="31"/>
    </row>
    <row r="2288" spans="13:13" x14ac:dyDescent="0.25">
      <c r="M2288" s="31"/>
    </row>
    <row r="2289" spans="13:13" x14ac:dyDescent="0.25">
      <c r="M2289" s="31"/>
    </row>
    <row r="2290" spans="13:13" x14ac:dyDescent="0.25">
      <c r="M2290" s="31"/>
    </row>
    <row r="2291" spans="13:13" x14ac:dyDescent="0.25">
      <c r="M2291" s="31"/>
    </row>
    <row r="2292" spans="13:13" x14ac:dyDescent="0.25">
      <c r="M2292" s="31"/>
    </row>
    <row r="2293" spans="13:13" x14ac:dyDescent="0.25">
      <c r="M2293" s="31"/>
    </row>
    <row r="2294" spans="13:13" x14ac:dyDescent="0.25">
      <c r="M2294" s="31"/>
    </row>
    <row r="2295" spans="13:13" x14ac:dyDescent="0.25">
      <c r="M2295" s="31"/>
    </row>
    <row r="2296" spans="13:13" x14ac:dyDescent="0.25">
      <c r="M2296" s="31"/>
    </row>
    <row r="2297" spans="13:13" x14ac:dyDescent="0.25">
      <c r="M2297" s="31"/>
    </row>
    <row r="2298" spans="13:13" x14ac:dyDescent="0.25">
      <c r="M2298" s="31"/>
    </row>
    <row r="2299" spans="13:13" x14ac:dyDescent="0.25">
      <c r="M2299" s="31"/>
    </row>
    <row r="2300" spans="13:13" x14ac:dyDescent="0.25">
      <c r="M2300" s="31"/>
    </row>
    <row r="2301" spans="13:13" x14ac:dyDescent="0.25">
      <c r="M2301" s="31"/>
    </row>
    <row r="2302" spans="13:13" x14ac:dyDescent="0.25">
      <c r="M2302" s="31"/>
    </row>
    <row r="2303" spans="13:13" x14ac:dyDescent="0.25">
      <c r="M2303" s="31"/>
    </row>
    <row r="2304" spans="13:13" x14ac:dyDescent="0.25">
      <c r="M2304" s="31"/>
    </row>
    <row r="2305" spans="13:13" x14ac:dyDescent="0.25">
      <c r="M2305" s="31"/>
    </row>
    <row r="2306" spans="13:13" x14ac:dyDescent="0.25">
      <c r="M2306" s="31"/>
    </row>
    <row r="2307" spans="13:13" x14ac:dyDescent="0.25">
      <c r="M2307" s="31"/>
    </row>
    <row r="2308" spans="13:13" x14ac:dyDescent="0.25">
      <c r="M2308" s="31"/>
    </row>
    <row r="2309" spans="13:13" x14ac:dyDescent="0.25">
      <c r="M2309" s="31"/>
    </row>
    <row r="2310" spans="13:13" x14ac:dyDescent="0.25">
      <c r="M2310" s="31"/>
    </row>
    <row r="2311" spans="13:13" x14ac:dyDescent="0.25">
      <c r="M2311" s="31"/>
    </row>
    <row r="2312" spans="13:13" x14ac:dyDescent="0.25">
      <c r="M2312" s="31"/>
    </row>
    <row r="2313" spans="13:13" x14ac:dyDescent="0.25">
      <c r="M2313" s="31"/>
    </row>
    <row r="2314" spans="13:13" x14ac:dyDescent="0.25">
      <c r="M2314" s="31"/>
    </row>
    <row r="2315" spans="13:13" x14ac:dyDescent="0.25">
      <c r="M2315" s="31"/>
    </row>
    <row r="2316" spans="13:13" x14ac:dyDescent="0.25">
      <c r="M2316" s="31"/>
    </row>
    <row r="2317" spans="13:13" x14ac:dyDescent="0.25">
      <c r="M2317" s="31"/>
    </row>
    <row r="2318" spans="13:13" x14ac:dyDescent="0.25">
      <c r="M2318" s="31"/>
    </row>
    <row r="2319" spans="13:13" x14ac:dyDescent="0.25">
      <c r="M2319" s="31"/>
    </row>
    <row r="2320" spans="13:13" x14ac:dyDescent="0.25">
      <c r="M2320" s="31"/>
    </row>
    <row r="2321" spans="13:13" x14ac:dyDescent="0.25">
      <c r="M2321" s="31"/>
    </row>
    <row r="2322" spans="13:13" x14ac:dyDescent="0.25">
      <c r="M2322" s="31"/>
    </row>
    <row r="2323" spans="13:13" x14ac:dyDescent="0.25">
      <c r="M2323" s="31"/>
    </row>
    <row r="2324" spans="13:13" x14ac:dyDescent="0.25">
      <c r="M2324" s="31"/>
    </row>
    <row r="2325" spans="13:13" x14ac:dyDescent="0.25">
      <c r="M2325" s="31"/>
    </row>
    <row r="2326" spans="13:13" x14ac:dyDescent="0.25">
      <c r="M2326" s="31"/>
    </row>
    <row r="2327" spans="13:13" x14ac:dyDescent="0.25">
      <c r="M2327" s="31"/>
    </row>
    <row r="2328" spans="13:13" x14ac:dyDescent="0.25">
      <c r="M2328" s="31"/>
    </row>
    <row r="2329" spans="13:13" x14ac:dyDescent="0.25">
      <c r="M2329" s="31"/>
    </row>
    <row r="2330" spans="13:13" x14ac:dyDescent="0.25">
      <c r="M2330" s="31"/>
    </row>
    <row r="2331" spans="13:13" x14ac:dyDescent="0.25">
      <c r="M2331" s="31"/>
    </row>
    <row r="2332" spans="13:13" x14ac:dyDescent="0.25">
      <c r="M2332" s="31"/>
    </row>
    <row r="2333" spans="13:13" x14ac:dyDescent="0.25">
      <c r="M2333" s="31"/>
    </row>
    <row r="2334" spans="13:13" x14ac:dyDescent="0.25">
      <c r="M2334" s="31"/>
    </row>
    <row r="2335" spans="13:13" x14ac:dyDescent="0.25">
      <c r="M2335" s="31"/>
    </row>
    <row r="2336" spans="13:13" x14ac:dyDescent="0.25">
      <c r="M2336" s="31"/>
    </row>
    <row r="2337" spans="13:13" x14ac:dyDescent="0.25">
      <c r="M2337" s="31"/>
    </row>
    <row r="2338" spans="13:13" x14ac:dyDescent="0.25">
      <c r="M2338" s="31"/>
    </row>
    <row r="2339" spans="13:13" x14ac:dyDescent="0.25">
      <c r="M2339" s="31"/>
    </row>
    <row r="2340" spans="13:13" x14ac:dyDescent="0.25">
      <c r="M2340" s="31"/>
    </row>
    <row r="2341" spans="13:13" x14ac:dyDescent="0.25">
      <c r="M2341" s="31"/>
    </row>
    <row r="2342" spans="13:13" x14ac:dyDescent="0.25">
      <c r="M2342" s="31"/>
    </row>
    <row r="2343" spans="13:13" x14ac:dyDescent="0.25">
      <c r="M2343" s="31"/>
    </row>
    <row r="2344" spans="13:13" x14ac:dyDescent="0.25">
      <c r="M2344" s="31"/>
    </row>
    <row r="2345" spans="13:13" x14ac:dyDescent="0.25">
      <c r="M2345" s="31"/>
    </row>
    <row r="2346" spans="13:13" x14ac:dyDescent="0.25">
      <c r="M2346" s="31"/>
    </row>
    <row r="2347" spans="13:13" x14ac:dyDescent="0.25">
      <c r="M2347" s="31"/>
    </row>
    <row r="2348" spans="13:13" x14ac:dyDescent="0.25">
      <c r="M2348" s="31"/>
    </row>
    <row r="2349" spans="13:13" x14ac:dyDescent="0.25">
      <c r="M2349" s="31"/>
    </row>
    <row r="2350" spans="13:13" x14ac:dyDescent="0.25">
      <c r="M2350" s="31"/>
    </row>
    <row r="2351" spans="13:13" x14ac:dyDescent="0.25">
      <c r="M2351" s="31"/>
    </row>
    <row r="2352" spans="13:13" x14ac:dyDescent="0.25">
      <c r="M2352" s="31"/>
    </row>
    <row r="2353" spans="13:13" x14ac:dyDescent="0.25">
      <c r="M2353" s="31"/>
    </row>
    <row r="2354" spans="13:13" x14ac:dyDescent="0.25">
      <c r="M2354" s="31"/>
    </row>
    <row r="2355" spans="13:13" x14ac:dyDescent="0.25">
      <c r="M2355" s="31"/>
    </row>
    <row r="2356" spans="13:13" x14ac:dyDescent="0.25">
      <c r="M2356" s="31"/>
    </row>
    <row r="2357" spans="13:13" x14ac:dyDescent="0.25">
      <c r="M2357" s="31"/>
    </row>
    <row r="2358" spans="13:13" x14ac:dyDescent="0.25">
      <c r="M2358" s="31"/>
    </row>
    <row r="2359" spans="13:13" x14ac:dyDescent="0.25">
      <c r="M2359" s="31"/>
    </row>
    <row r="2360" spans="13:13" x14ac:dyDescent="0.25">
      <c r="M2360" s="31"/>
    </row>
    <row r="2361" spans="13:13" x14ac:dyDescent="0.25">
      <c r="M2361" s="31"/>
    </row>
    <row r="2362" spans="13:13" x14ac:dyDescent="0.25">
      <c r="M2362" s="31"/>
    </row>
    <row r="2363" spans="13:13" x14ac:dyDescent="0.25">
      <c r="M2363" s="31"/>
    </row>
    <row r="2364" spans="13:13" x14ac:dyDescent="0.25">
      <c r="M2364" s="31"/>
    </row>
    <row r="2365" spans="13:13" x14ac:dyDescent="0.25">
      <c r="M2365" s="31"/>
    </row>
    <row r="2366" spans="13:13" x14ac:dyDescent="0.25">
      <c r="M2366" s="31"/>
    </row>
    <row r="2367" spans="13:13" x14ac:dyDescent="0.25">
      <c r="M2367" s="31"/>
    </row>
    <row r="2368" spans="13:13" x14ac:dyDescent="0.25">
      <c r="M2368" s="31"/>
    </row>
    <row r="2369" spans="13:13" x14ac:dyDescent="0.25">
      <c r="M2369" s="31"/>
    </row>
    <row r="2370" spans="13:13" x14ac:dyDescent="0.25">
      <c r="M2370" s="31"/>
    </row>
    <row r="2371" spans="13:13" x14ac:dyDescent="0.25">
      <c r="M2371" s="31"/>
    </row>
    <row r="2372" spans="13:13" x14ac:dyDescent="0.25">
      <c r="M2372" s="31"/>
    </row>
    <row r="2373" spans="13:13" x14ac:dyDescent="0.25">
      <c r="M2373" s="31"/>
    </row>
    <row r="2374" spans="13:13" x14ac:dyDescent="0.25">
      <c r="M2374" s="31"/>
    </row>
    <row r="2375" spans="13:13" x14ac:dyDescent="0.25">
      <c r="M2375" s="31"/>
    </row>
    <row r="2376" spans="13:13" x14ac:dyDescent="0.25">
      <c r="M2376" s="31"/>
    </row>
    <row r="2377" spans="13:13" x14ac:dyDescent="0.25">
      <c r="M2377" s="31"/>
    </row>
    <row r="2378" spans="13:13" x14ac:dyDescent="0.25">
      <c r="M2378" s="31"/>
    </row>
    <row r="2379" spans="13:13" x14ac:dyDescent="0.25">
      <c r="M2379" s="31"/>
    </row>
    <row r="2380" spans="13:13" x14ac:dyDescent="0.25">
      <c r="M2380" s="31"/>
    </row>
    <row r="2381" spans="13:13" x14ac:dyDescent="0.25">
      <c r="M2381" s="31"/>
    </row>
    <row r="2382" spans="13:13" x14ac:dyDescent="0.25">
      <c r="M2382" s="31"/>
    </row>
    <row r="2383" spans="13:13" x14ac:dyDescent="0.25">
      <c r="M2383" s="31"/>
    </row>
    <row r="2384" spans="13:13" x14ac:dyDescent="0.25">
      <c r="M2384" s="31"/>
    </row>
    <row r="2385" spans="13:13" x14ac:dyDescent="0.25">
      <c r="M2385" s="31"/>
    </row>
    <row r="2386" spans="13:13" x14ac:dyDescent="0.25">
      <c r="M2386" s="31"/>
    </row>
    <row r="2387" spans="13:13" x14ac:dyDescent="0.25">
      <c r="M2387" s="31"/>
    </row>
    <row r="2388" spans="13:13" x14ac:dyDescent="0.25">
      <c r="M2388" s="31"/>
    </row>
    <row r="2389" spans="13:13" x14ac:dyDescent="0.25">
      <c r="M2389" s="31"/>
    </row>
    <row r="2390" spans="13:13" x14ac:dyDescent="0.25">
      <c r="M2390" s="31"/>
    </row>
    <row r="2391" spans="13:13" x14ac:dyDescent="0.25">
      <c r="M2391" s="31"/>
    </row>
    <row r="2392" spans="13:13" x14ac:dyDescent="0.25">
      <c r="M2392" s="31"/>
    </row>
    <row r="2393" spans="13:13" x14ac:dyDescent="0.25">
      <c r="M2393" s="31"/>
    </row>
    <row r="2394" spans="13:13" x14ac:dyDescent="0.25">
      <c r="M2394" s="31"/>
    </row>
    <row r="2395" spans="13:13" x14ac:dyDescent="0.25">
      <c r="M2395" s="31"/>
    </row>
    <row r="2396" spans="13:13" x14ac:dyDescent="0.25">
      <c r="M2396" s="31"/>
    </row>
    <row r="2397" spans="13:13" x14ac:dyDescent="0.25">
      <c r="M2397" s="31"/>
    </row>
    <row r="2398" spans="13:13" x14ac:dyDescent="0.25">
      <c r="M2398" s="31"/>
    </row>
    <row r="2399" spans="13:13" x14ac:dyDescent="0.25">
      <c r="M2399" s="31"/>
    </row>
    <row r="2400" spans="13:13" x14ac:dyDescent="0.25">
      <c r="M2400" s="31"/>
    </row>
    <row r="2401" spans="13:13" x14ac:dyDescent="0.25">
      <c r="M2401" s="31"/>
    </row>
    <row r="2402" spans="13:13" x14ac:dyDescent="0.25">
      <c r="M2402" s="31"/>
    </row>
    <row r="2403" spans="13:13" x14ac:dyDescent="0.25">
      <c r="M2403" s="31"/>
    </row>
    <row r="2404" spans="13:13" x14ac:dyDescent="0.25">
      <c r="M2404" s="31"/>
    </row>
    <row r="2405" spans="13:13" x14ac:dyDescent="0.25">
      <c r="M2405" s="31"/>
    </row>
    <row r="2406" spans="13:13" x14ac:dyDescent="0.25">
      <c r="M2406" s="31"/>
    </row>
    <row r="2407" spans="13:13" x14ac:dyDescent="0.25">
      <c r="M2407" s="31"/>
    </row>
    <row r="2408" spans="13:13" x14ac:dyDescent="0.25">
      <c r="M2408" s="31"/>
    </row>
    <row r="2409" spans="13:13" x14ac:dyDescent="0.25">
      <c r="M2409" s="31"/>
    </row>
    <row r="2410" spans="13:13" x14ac:dyDescent="0.25">
      <c r="M2410" s="31"/>
    </row>
    <row r="2411" spans="13:13" x14ac:dyDescent="0.25">
      <c r="M2411" s="31"/>
    </row>
    <row r="2412" spans="13:13" x14ac:dyDescent="0.25">
      <c r="M2412" s="31"/>
    </row>
    <row r="2413" spans="13:13" x14ac:dyDescent="0.25">
      <c r="M2413" s="31"/>
    </row>
    <row r="2414" spans="13:13" x14ac:dyDescent="0.25">
      <c r="M2414" s="31"/>
    </row>
    <row r="2415" spans="13:13" x14ac:dyDescent="0.25">
      <c r="M2415" s="31"/>
    </row>
    <row r="2416" spans="13:13" x14ac:dyDescent="0.25">
      <c r="M2416" s="31"/>
    </row>
    <row r="2417" spans="13:13" x14ac:dyDescent="0.25">
      <c r="M2417" s="31"/>
    </row>
    <row r="2418" spans="13:13" x14ac:dyDescent="0.25">
      <c r="M2418" s="31"/>
    </row>
    <row r="2419" spans="13:13" x14ac:dyDescent="0.25">
      <c r="M2419" s="31"/>
    </row>
    <row r="2420" spans="13:13" x14ac:dyDescent="0.25">
      <c r="M2420" s="31"/>
    </row>
    <row r="2421" spans="13:13" x14ac:dyDescent="0.25">
      <c r="M2421" s="31"/>
    </row>
    <row r="2422" spans="13:13" x14ac:dyDescent="0.25">
      <c r="M2422" s="31"/>
    </row>
    <row r="2423" spans="13:13" x14ac:dyDescent="0.25">
      <c r="M2423" s="31"/>
    </row>
    <row r="2424" spans="13:13" x14ac:dyDescent="0.25">
      <c r="M2424" s="31"/>
    </row>
    <row r="2425" spans="13:13" x14ac:dyDescent="0.25">
      <c r="M2425" s="31"/>
    </row>
    <row r="2426" spans="13:13" x14ac:dyDescent="0.25">
      <c r="M2426" s="31"/>
    </row>
    <row r="2427" spans="13:13" x14ac:dyDescent="0.25">
      <c r="M2427" s="31"/>
    </row>
    <row r="2428" spans="13:13" x14ac:dyDescent="0.25">
      <c r="M2428" s="31"/>
    </row>
    <row r="2429" spans="13:13" x14ac:dyDescent="0.25">
      <c r="M2429" s="31"/>
    </row>
    <row r="2430" spans="13:13" x14ac:dyDescent="0.25">
      <c r="M2430" s="31"/>
    </row>
    <row r="2431" spans="13:13" x14ac:dyDescent="0.25">
      <c r="M2431" s="31"/>
    </row>
    <row r="2432" spans="13:13" x14ac:dyDescent="0.25">
      <c r="M2432" s="31"/>
    </row>
    <row r="2433" spans="13:13" x14ac:dyDescent="0.25">
      <c r="M2433" s="31"/>
    </row>
    <row r="2434" spans="13:13" x14ac:dyDescent="0.25">
      <c r="M2434" s="31"/>
    </row>
    <row r="2435" spans="13:13" x14ac:dyDescent="0.25">
      <c r="M2435" s="31"/>
    </row>
    <row r="2436" spans="13:13" x14ac:dyDescent="0.25">
      <c r="M2436" s="31"/>
    </row>
    <row r="2437" spans="13:13" x14ac:dyDescent="0.25">
      <c r="M2437" s="31"/>
    </row>
    <row r="2438" spans="13:13" x14ac:dyDescent="0.25">
      <c r="M2438" s="31"/>
    </row>
    <row r="2439" spans="13:13" x14ac:dyDescent="0.25">
      <c r="M2439" s="31"/>
    </row>
    <row r="2440" spans="13:13" x14ac:dyDescent="0.25">
      <c r="M2440" s="31"/>
    </row>
    <row r="2441" spans="13:13" x14ac:dyDescent="0.25">
      <c r="M2441" s="31"/>
    </row>
    <row r="2442" spans="13:13" x14ac:dyDescent="0.25">
      <c r="M2442" s="31"/>
    </row>
    <row r="2443" spans="13:13" x14ac:dyDescent="0.25">
      <c r="M2443" s="31"/>
    </row>
    <row r="2444" spans="13:13" x14ac:dyDescent="0.25">
      <c r="M2444" s="31"/>
    </row>
    <row r="2445" spans="13:13" x14ac:dyDescent="0.25">
      <c r="M2445" s="31"/>
    </row>
    <row r="2446" spans="13:13" x14ac:dyDescent="0.25">
      <c r="M2446" s="31"/>
    </row>
    <row r="2447" spans="13:13" x14ac:dyDescent="0.25">
      <c r="M2447" s="31"/>
    </row>
    <row r="2448" spans="13:13" x14ac:dyDescent="0.25">
      <c r="M2448" s="31"/>
    </row>
    <row r="2449" spans="13:13" x14ac:dyDescent="0.25">
      <c r="M2449" s="31"/>
    </row>
    <row r="2450" spans="13:13" x14ac:dyDescent="0.25">
      <c r="M2450" s="31"/>
    </row>
    <row r="2451" spans="13:13" x14ac:dyDescent="0.25">
      <c r="M2451" s="31"/>
    </row>
    <row r="2452" spans="13:13" x14ac:dyDescent="0.25">
      <c r="M2452" s="31"/>
    </row>
    <row r="2453" spans="13:13" x14ac:dyDescent="0.25">
      <c r="M2453" s="31"/>
    </row>
    <row r="2454" spans="13:13" x14ac:dyDescent="0.25">
      <c r="M2454" s="31"/>
    </row>
    <row r="2455" spans="13:13" x14ac:dyDescent="0.25">
      <c r="M2455" s="31"/>
    </row>
    <row r="2456" spans="13:13" x14ac:dyDescent="0.25">
      <c r="M2456" s="31"/>
    </row>
    <row r="2457" spans="13:13" x14ac:dyDescent="0.25">
      <c r="M2457" s="31"/>
    </row>
    <row r="2458" spans="13:13" x14ac:dyDescent="0.25">
      <c r="M2458" s="31"/>
    </row>
    <row r="2459" spans="13:13" x14ac:dyDescent="0.25">
      <c r="M2459" s="31"/>
    </row>
    <row r="2460" spans="13:13" x14ac:dyDescent="0.25">
      <c r="M2460" s="31"/>
    </row>
    <row r="2461" spans="13:13" x14ac:dyDescent="0.25">
      <c r="M2461" s="31"/>
    </row>
    <row r="2462" spans="13:13" x14ac:dyDescent="0.25">
      <c r="M2462" s="31"/>
    </row>
    <row r="2463" spans="13:13" x14ac:dyDescent="0.25">
      <c r="M2463" s="31"/>
    </row>
    <row r="2464" spans="13:13" x14ac:dyDescent="0.25">
      <c r="M2464" s="31"/>
    </row>
    <row r="2465" spans="13:13" x14ac:dyDescent="0.25">
      <c r="M2465" s="31"/>
    </row>
    <row r="2466" spans="13:13" x14ac:dyDescent="0.25">
      <c r="M2466" s="31"/>
    </row>
    <row r="2467" spans="13:13" x14ac:dyDescent="0.25">
      <c r="M2467" s="31"/>
    </row>
    <row r="2468" spans="13:13" x14ac:dyDescent="0.25">
      <c r="M2468" s="31"/>
    </row>
    <row r="2469" spans="13:13" x14ac:dyDescent="0.25">
      <c r="M2469" s="31"/>
    </row>
    <row r="2470" spans="13:13" x14ac:dyDescent="0.25">
      <c r="M2470" s="31"/>
    </row>
    <row r="2471" spans="13:13" x14ac:dyDescent="0.25">
      <c r="M2471" s="31"/>
    </row>
    <row r="2472" spans="13:13" x14ac:dyDescent="0.25">
      <c r="M2472" s="31"/>
    </row>
    <row r="2473" spans="13:13" x14ac:dyDescent="0.25">
      <c r="M2473" s="31"/>
    </row>
    <row r="2474" spans="13:13" x14ac:dyDescent="0.25">
      <c r="M2474" s="31"/>
    </row>
    <row r="2475" spans="13:13" x14ac:dyDescent="0.25">
      <c r="M2475" s="31"/>
    </row>
    <row r="2476" spans="13:13" x14ac:dyDescent="0.25">
      <c r="M2476" s="31"/>
    </row>
    <row r="2477" spans="13:13" x14ac:dyDescent="0.25">
      <c r="M2477" s="31"/>
    </row>
    <row r="2478" spans="13:13" x14ac:dyDescent="0.25">
      <c r="M2478" s="31"/>
    </row>
    <row r="2479" spans="13:13" x14ac:dyDescent="0.25">
      <c r="M2479" s="31"/>
    </row>
    <row r="2480" spans="13:13" x14ac:dyDescent="0.25">
      <c r="M2480" s="31"/>
    </row>
    <row r="2481" spans="13:13" x14ac:dyDescent="0.25">
      <c r="M2481" s="31"/>
    </row>
    <row r="2482" spans="13:13" x14ac:dyDescent="0.25">
      <c r="M2482" s="31"/>
    </row>
    <row r="2483" spans="13:13" x14ac:dyDescent="0.25">
      <c r="M2483" s="31"/>
    </row>
    <row r="2484" spans="13:13" x14ac:dyDescent="0.25">
      <c r="M2484" s="31"/>
    </row>
    <row r="2485" spans="13:13" x14ac:dyDescent="0.25">
      <c r="M2485" s="31"/>
    </row>
    <row r="2486" spans="13:13" x14ac:dyDescent="0.25">
      <c r="M2486" s="31"/>
    </row>
    <row r="2487" spans="13:13" x14ac:dyDescent="0.25">
      <c r="M2487" s="31"/>
    </row>
    <row r="2488" spans="13:13" x14ac:dyDescent="0.25">
      <c r="M2488" s="31"/>
    </row>
    <row r="2489" spans="13:13" x14ac:dyDescent="0.25">
      <c r="M2489" s="31"/>
    </row>
    <row r="2490" spans="13:13" x14ac:dyDescent="0.25">
      <c r="M2490" s="31"/>
    </row>
    <row r="2491" spans="13:13" x14ac:dyDescent="0.25">
      <c r="M2491" s="31"/>
    </row>
    <row r="2492" spans="13:13" x14ac:dyDescent="0.25">
      <c r="M2492" s="31"/>
    </row>
    <row r="2493" spans="13:13" x14ac:dyDescent="0.25">
      <c r="M2493" s="31"/>
    </row>
    <row r="2494" spans="13:13" x14ac:dyDescent="0.25">
      <c r="M2494" s="31"/>
    </row>
    <row r="2495" spans="13:13" x14ac:dyDescent="0.25">
      <c r="M2495" s="31"/>
    </row>
    <row r="2496" spans="13:13" x14ac:dyDescent="0.25">
      <c r="M2496" s="31"/>
    </row>
    <row r="2497" spans="13:13" x14ac:dyDescent="0.25">
      <c r="M2497" s="31"/>
    </row>
    <row r="2498" spans="13:13" x14ac:dyDescent="0.25">
      <c r="M2498" s="31"/>
    </row>
    <row r="2499" spans="13:13" x14ac:dyDescent="0.25">
      <c r="M2499" s="31"/>
    </row>
    <row r="2500" spans="13:13" x14ac:dyDescent="0.25">
      <c r="M2500" s="31"/>
    </row>
    <row r="2501" spans="13:13" x14ac:dyDescent="0.25">
      <c r="M2501" s="31"/>
    </row>
    <row r="2502" spans="13:13" x14ac:dyDescent="0.25">
      <c r="M2502" s="31"/>
    </row>
    <row r="2503" spans="13:13" x14ac:dyDescent="0.25">
      <c r="M2503" s="31"/>
    </row>
    <row r="2504" spans="13:13" x14ac:dyDescent="0.25">
      <c r="M2504" s="31"/>
    </row>
    <row r="2505" spans="13:13" x14ac:dyDescent="0.25">
      <c r="M2505" s="31"/>
    </row>
    <row r="2506" spans="13:13" x14ac:dyDescent="0.25">
      <c r="M2506" s="31"/>
    </row>
    <row r="2507" spans="13:13" x14ac:dyDescent="0.25">
      <c r="M2507" s="31"/>
    </row>
    <row r="2508" spans="13:13" x14ac:dyDescent="0.25">
      <c r="M2508" s="31"/>
    </row>
    <row r="2509" spans="13:13" x14ac:dyDescent="0.25">
      <c r="M2509" s="31"/>
    </row>
    <row r="2510" spans="13:13" x14ac:dyDescent="0.25">
      <c r="M2510" s="31"/>
    </row>
    <row r="2511" spans="13:13" x14ac:dyDescent="0.25">
      <c r="M2511" s="31"/>
    </row>
    <row r="2512" spans="13:13" x14ac:dyDescent="0.25">
      <c r="M2512" s="31"/>
    </row>
    <row r="2513" spans="13:13" x14ac:dyDescent="0.25">
      <c r="M2513" s="31"/>
    </row>
    <row r="2514" spans="13:13" x14ac:dyDescent="0.25">
      <c r="M2514" s="31"/>
    </row>
    <row r="2515" spans="13:13" x14ac:dyDescent="0.25">
      <c r="M2515" s="31"/>
    </row>
    <row r="2516" spans="13:13" x14ac:dyDescent="0.25">
      <c r="M2516" s="31"/>
    </row>
    <row r="2517" spans="13:13" x14ac:dyDescent="0.25">
      <c r="M2517" s="31"/>
    </row>
    <row r="2518" spans="13:13" x14ac:dyDescent="0.25">
      <c r="M2518" s="31"/>
    </row>
    <row r="2519" spans="13:13" x14ac:dyDescent="0.25">
      <c r="M2519" s="31"/>
    </row>
    <row r="2520" spans="13:13" x14ac:dyDescent="0.25">
      <c r="M2520" s="31"/>
    </row>
    <row r="2521" spans="13:13" x14ac:dyDescent="0.25">
      <c r="M2521" s="31"/>
    </row>
    <row r="2522" spans="13:13" x14ac:dyDescent="0.25">
      <c r="M2522" s="31"/>
    </row>
    <row r="2523" spans="13:13" x14ac:dyDescent="0.25">
      <c r="M2523" s="31"/>
    </row>
    <row r="2524" spans="13:13" x14ac:dyDescent="0.25">
      <c r="M2524" s="31"/>
    </row>
    <row r="2525" spans="13:13" x14ac:dyDescent="0.25">
      <c r="M2525" s="31"/>
    </row>
    <row r="2526" spans="13:13" x14ac:dyDescent="0.25">
      <c r="M2526" s="31"/>
    </row>
    <row r="2527" spans="13:13" x14ac:dyDescent="0.25">
      <c r="M2527" s="31"/>
    </row>
    <row r="2528" spans="13:13" x14ac:dyDescent="0.25">
      <c r="M2528" s="31"/>
    </row>
    <row r="2529" spans="13:13" x14ac:dyDescent="0.25">
      <c r="M2529" s="31"/>
    </row>
    <row r="2530" spans="13:13" x14ac:dyDescent="0.25">
      <c r="M2530" s="31"/>
    </row>
    <row r="2531" spans="13:13" x14ac:dyDescent="0.25">
      <c r="M2531" s="31"/>
    </row>
    <row r="2532" spans="13:13" x14ac:dyDescent="0.25">
      <c r="M2532" s="31"/>
    </row>
    <row r="2533" spans="13:13" x14ac:dyDescent="0.25">
      <c r="M2533" s="31"/>
    </row>
    <row r="2534" spans="13:13" x14ac:dyDescent="0.25">
      <c r="M2534" s="31"/>
    </row>
    <row r="2535" spans="13:13" x14ac:dyDescent="0.25">
      <c r="M2535" s="31"/>
    </row>
    <row r="2536" spans="13:13" x14ac:dyDescent="0.25">
      <c r="M2536" s="31"/>
    </row>
    <row r="2537" spans="13:13" x14ac:dyDescent="0.25">
      <c r="M2537" s="31"/>
    </row>
    <row r="2538" spans="13:13" x14ac:dyDescent="0.25">
      <c r="M2538" s="31"/>
    </row>
    <row r="2539" spans="13:13" x14ac:dyDescent="0.25">
      <c r="M2539" s="31"/>
    </row>
    <row r="2540" spans="13:13" x14ac:dyDescent="0.25">
      <c r="M2540" s="31"/>
    </row>
    <row r="2541" spans="13:13" x14ac:dyDescent="0.25">
      <c r="M2541" s="31"/>
    </row>
    <row r="2542" spans="13:13" x14ac:dyDescent="0.25">
      <c r="M2542" s="31"/>
    </row>
    <row r="2543" spans="13:13" x14ac:dyDescent="0.25">
      <c r="M2543" s="31"/>
    </row>
    <row r="2544" spans="13:13" x14ac:dyDescent="0.25">
      <c r="M2544" s="31"/>
    </row>
    <row r="2545" spans="13:13" x14ac:dyDescent="0.25">
      <c r="M2545" s="31"/>
    </row>
    <row r="2546" spans="13:13" x14ac:dyDescent="0.25">
      <c r="M2546" s="31"/>
    </row>
    <row r="2547" spans="13:13" x14ac:dyDescent="0.25">
      <c r="M2547" s="31"/>
    </row>
    <row r="2548" spans="13:13" x14ac:dyDescent="0.25">
      <c r="M2548" s="31"/>
    </row>
    <row r="2549" spans="13:13" x14ac:dyDescent="0.25">
      <c r="M2549" s="31"/>
    </row>
    <row r="2550" spans="13:13" x14ac:dyDescent="0.25">
      <c r="M2550" s="31"/>
    </row>
    <row r="2551" spans="13:13" x14ac:dyDescent="0.25">
      <c r="M2551" s="31"/>
    </row>
    <row r="2552" spans="13:13" x14ac:dyDescent="0.25">
      <c r="M2552" s="31"/>
    </row>
    <row r="2553" spans="13:13" x14ac:dyDescent="0.25">
      <c r="M2553" s="31"/>
    </row>
    <row r="2554" spans="13:13" x14ac:dyDescent="0.25">
      <c r="M2554" s="31"/>
    </row>
    <row r="2555" spans="13:13" x14ac:dyDescent="0.25">
      <c r="M2555" s="31"/>
    </row>
    <row r="2556" spans="13:13" x14ac:dyDescent="0.25">
      <c r="M2556" s="31"/>
    </row>
    <row r="2557" spans="13:13" x14ac:dyDescent="0.25">
      <c r="M2557" s="31"/>
    </row>
    <row r="2558" spans="13:13" x14ac:dyDescent="0.25">
      <c r="M2558" s="31"/>
    </row>
    <row r="2559" spans="13:13" x14ac:dyDescent="0.25">
      <c r="M2559" s="31"/>
    </row>
    <row r="2560" spans="13:13" x14ac:dyDescent="0.25">
      <c r="M2560" s="31"/>
    </row>
    <row r="2561" spans="13:13" x14ac:dyDescent="0.25">
      <c r="M2561" s="31"/>
    </row>
    <row r="2562" spans="13:13" x14ac:dyDescent="0.25">
      <c r="M2562" s="31"/>
    </row>
    <row r="2563" spans="13:13" x14ac:dyDescent="0.25">
      <c r="M2563" s="31"/>
    </row>
    <row r="2564" spans="13:13" x14ac:dyDescent="0.25">
      <c r="M2564" s="31"/>
    </row>
    <row r="2565" spans="13:13" x14ac:dyDescent="0.25">
      <c r="M2565" s="31"/>
    </row>
    <row r="2566" spans="13:13" x14ac:dyDescent="0.25">
      <c r="M2566" s="31"/>
    </row>
    <row r="2567" spans="13:13" x14ac:dyDescent="0.25">
      <c r="M2567" s="31"/>
    </row>
    <row r="2568" spans="13:13" x14ac:dyDescent="0.25">
      <c r="M2568" s="31"/>
    </row>
    <row r="2569" spans="13:13" x14ac:dyDescent="0.25">
      <c r="M2569" s="31"/>
    </row>
    <row r="2570" spans="13:13" x14ac:dyDescent="0.25">
      <c r="M2570" s="31"/>
    </row>
    <row r="2571" spans="13:13" x14ac:dyDescent="0.25">
      <c r="M2571" s="31"/>
    </row>
    <row r="2572" spans="13:13" x14ac:dyDescent="0.25">
      <c r="M2572" s="31"/>
    </row>
    <row r="2573" spans="13:13" x14ac:dyDescent="0.25">
      <c r="M2573" s="31"/>
    </row>
    <row r="2574" spans="13:13" x14ac:dyDescent="0.25">
      <c r="M2574" s="31"/>
    </row>
    <row r="2575" spans="13:13" x14ac:dyDescent="0.25">
      <c r="M2575" s="31"/>
    </row>
    <row r="2576" spans="13:13" x14ac:dyDescent="0.25">
      <c r="M2576" s="31"/>
    </row>
    <row r="2577" spans="13:13" x14ac:dyDescent="0.25">
      <c r="M2577" s="31"/>
    </row>
    <row r="2578" spans="13:13" x14ac:dyDescent="0.25">
      <c r="M2578" s="31"/>
    </row>
    <row r="2579" spans="13:13" x14ac:dyDescent="0.25">
      <c r="M2579" s="31"/>
    </row>
    <row r="2580" spans="13:13" x14ac:dyDescent="0.25">
      <c r="M2580" s="31"/>
    </row>
    <row r="2581" spans="13:13" x14ac:dyDescent="0.25">
      <c r="M2581" s="31"/>
    </row>
    <row r="2582" spans="13:13" x14ac:dyDescent="0.25">
      <c r="M2582" s="31"/>
    </row>
    <row r="2583" spans="13:13" x14ac:dyDescent="0.25">
      <c r="M2583" s="31"/>
    </row>
    <row r="2584" spans="13:13" x14ac:dyDescent="0.25">
      <c r="M2584" s="31"/>
    </row>
    <row r="2585" spans="13:13" x14ac:dyDescent="0.25">
      <c r="M2585" s="31"/>
    </row>
    <row r="2586" spans="13:13" x14ac:dyDescent="0.25">
      <c r="M2586" s="31"/>
    </row>
    <row r="2587" spans="13:13" x14ac:dyDescent="0.25">
      <c r="M2587" s="31"/>
    </row>
    <row r="2588" spans="13:13" x14ac:dyDescent="0.25">
      <c r="M2588" s="31"/>
    </row>
    <row r="2589" spans="13:13" x14ac:dyDescent="0.25">
      <c r="M2589" s="31"/>
    </row>
    <row r="2590" spans="13:13" x14ac:dyDescent="0.25">
      <c r="M2590" s="31"/>
    </row>
    <row r="2591" spans="13:13" x14ac:dyDescent="0.25">
      <c r="M2591" s="31"/>
    </row>
    <row r="2592" spans="13:13" x14ac:dyDescent="0.25">
      <c r="M2592" s="31"/>
    </row>
    <row r="2593" spans="13:13" x14ac:dyDescent="0.25">
      <c r="M2593" s="31"/>
    </row>
    <row r="2594" spans="13:13" x14ac:dyDescent="0.25">
      <c r="M2594" s="31"/>
    </row>
    <row r="2595" spans="13:13" x14ac:dyDescent="0.25">
      <c r="M2595" s="31"/>
    </row>
    <row r="2596" spans="13:13" x14ac:dyDescent="0.25">
      <c r="M2596" s="31"/>
    </row>
    <row r="2597" spans="13:13" x14ac:dyDescent="0.25">
      <c r="M2597" s="31"/>
    </row>
    <row r="2598" spans="13:13" x14ac:dyDescent="0.25">
      <c r="M2598" s="31"/>
    </row>
    <row r="2599" spans="13:13" x14ac:dyDescent="0.25">
      <c r="M2599" s="31"/>
    </row>
    <row r="2600" spans="13:13" x14ac:dyDescent="0.25">
      <c r="M2600" s="31"/>
    </row>
    <row r="2601" spans="13:13" x14ac:dyDescent="0.25">
      <c r="M2601" s="31"/>
    </row>
    <row r="2602" spans="13:13" x14ac:dyDescent="0.25">
      <c r="M2602" s="31"/>
    </row>
    <row r="2603" spans="13:13" x14ac:dyDescent="0.25">
      <c r="M2603" s="31"/>
    </row>
    <row r="2604" spans="13:13" x14ac:dyDescent="0.25">
      <c r="M2604" s="31"/>
    </row>
    <row r="2605" spans="13:13" x14ac:dyDescent="0.25">
      <c r="M2605" s="31"/>
    </row>
    <row r="2606" spans="13:13" x14ac:dyDescent="0.25">
      <c r="M2606" s="31"/>
    </row>
    <row r="2607" spans="13:13" x14ac:dyDescent="0.25">
      <c r="M2607" s="31"/>
    </row>
    <row r="2608" spans="13:13" x14ac:dyDescent="0.25">
      <c r="M2608" s="31"/>
    </row>
    <row r="2609" spans="13:13" x14ac:dyDescent="0.25">
      <c r="M2609" s="31"/>
    </row>
    <row r="2610" spans="13:13" x14ac:dyDescent="0.25">
      <c r="M2610" s="31"/>
    </row>
    <row r="2611" spans="13:13" x14ac:dyDescent="0.25">
      <c r="M2611" s="31"/>
    </row>
    <row r="2612" spans="13:13" x14ac:dyDescent="0.25">
      <c r="M2612" s="31"/>
    </row>
    <row r="2613" spans="13:13" x14ac:dyDescent="0.25">
      <c r="M2613" s="31"/>
    </row>
    <row r="2614" spans="13:13" x14ac:dyDescent="0.25">
      <c r="M2614" s="31"/>
    </row>
    <row r="2615" spans="13:13" x14ac:dyDescent="0.25">
      <c r="M2615" s="31"/>
    </row>
    <row r="2616" spans="13:13" x14ac:dyDescent="0.25">
      <c r="M2616" s="31"/>
    </row>
    <row r="2617" spans="13:13" x14ac:dyDescent="0.25">
      <c r="M2617" s="31"/>
    </row>
    <row r="2618" spans="13:13" x14ac:dyDescent="0.25">
      <c r="M2618" s="31"/>
    </row>
    <row r="2619" spans="13:13" x14ac:dyDescent="0.25">
      <c r="M2619" s="31"/>
    </row>
    <row r="2620" spans="13:13" x14ac:dyDescent="0.25">
      <c r="M2620" s="31"/>
    </row>
    <row r="2621" spans="13:13" x14ac:dyDescent="0.25">
      <c r="M2621" s="31"/>
    </row>
    <row r="2622" spans="13:13" x14ac:dyDescent="0.25">
      <c r="M2622" s="31"/>
    </row>
    <row r="2623" spans="13:13" x14ac:dyDescent="0.25">
      <c r="M2623" s="31"/>
    </row>
    <row r="2624" spans="13:13" x14ac:dyDescent="0.25">
      <c r="M2624" s="31"/>
    </row>
    <row r="2625" spans="13:13" x14ac:dyDescent="0.25">
      <c r="M2625" s="31"/>
    </row>
    <row r="2626" spans="13:13" x14ac:dyDescent="0.25">
      <c r="M2626" s="31"/>
    </row>
    <row r="2627" spans="13:13" x14ac:dyDescent="0.25">
      <c r="M2627" s="31"/>
    </row>
    <row r="2628" spans="13:13" x14ac:dyDescent="0.25">
      <c r="M2628" s="31"/>
    </row>
    <row r="2629" spans="13:13" x14ac:dyDescent="0.25">
      <c r="M2629" s="31"/>
    </row>
    <row r="2630" spans="13:13" x14ac:dyDescent="0.25">
      <c r="M2630" s="31"/>
    </row>
    <row r="2631" spans="13:13" x14ac:dyDescent="0.25">
      <c r="M2631" s="31"/>
    </row>
    <row r="2632" spans="13:13" x14ac:dyDescent="0.25">
      <c r="M2632" s="31"/>
    </row>
    <row r="2633" spans="13:13" x14ac:dyDescent="0.25">
      <c r="M2633" s="31"/>
    </row>
    <row r="2634" spans="13:13" x14ac:dyDescent="0.25">
      <c r="M2634" s="31"/>
    </row>
    <row r="2635" spans="13:13" x14ac:dyDescent="0.25">
      <c r="M2635" s="31"/>
    </row>
    <row r="2636" spans="13:13" x14ac:dyDescent="0.25">
      <c r="M2636" s="31"/>
    </row>
    <row r="2637" spans="13:13" x14ac:dyDescent="0.25">
      <c r="M2637" s="31"/>
    </row>
    <row r="2638" spans="13:13" x14ac:dyDescent="0.25">
      <c r="M2638" s="31"/>
    </row>
    <row r="2639" spans="13:13" x14ac:dyDescent="0.25">
      <c r="M2639" s="31"/>
    </row>
    <row r="2640" spans="13:13" x14ac:dyDescent="0.25">
      <c r="M2640" s="31"/>
    </row>
    <row r="2641" spans="13:13" x14ac:dyDescent="0.25">
      <c r="M2641" s="31"/>
    </row>
    <row r="2642" spans="13:13" x14ac:dyDescent="0.25">
      <c r="M2642" s="31"/>
    </row>
    <row r="2643" spans="13:13" x14ac:dyDescent="0.25">
      <c r="M2643" s="31"/>
    </row>
    <row r="2644" spans="13:13" x14ac:dyDescent="0.25">
      <c r="M2644" s="31"/>
    </row>
    <row r="2645" spans="13:13" x14ac:dyDescent="0.25">
      <c r="M2645" s="31"/>
    </row>
    <row r="2646" spans="13:13" x14ac:dyDescent="0.25">
      <c r="M2646" s="31"/>
    </row>
    <row r="2647" spans="13:13" x14ac:dyDescent="0.25">
      <c r="M2647" s="31"/>
    </row>
    <row r="2648" spans="13:13" x14ac:dyDescent="0.25">
      <c r="M2648" s="31"/>
    </row>
    <row r="2649" spans="13:13" x14ac:dyDescent="0.25">
      <c r="M2649" s="31"/>
    </row>
    <row r="2650" spans="13:13" x14ac:dyDescent="0.25">
      <c r="M2650" s="31"/>
    </row>
    <row r="2651" spans="13:13" x14ac:dyDescent="0.25">
      <c r="M2651" s="31"/>
    </row>
    <row r="2652" spans="13:13" x14ac:dyDescent="0.25">
      <c r="M2652" s="31"/>
    </row>
    <row r="2653" spans="13:13" x14ac:dyDescent="0.25">
      <c r="M2653" s="31"/>
    </row>
    <row r="2654" spans="13:13" x14ac:dyDescent="0.25">
      <c r="M2654" s="31"/>
    </row>
    <row r="2655" spans="13:13" x14ac:dyDescent="0.25">
      <c r="M2655" s="31"/>
    </row>
    <row r="2656" spans="13:13" x14ac:dyDescent="0.25">
      <c r="M2656" s="31"/>
    </row>
    <row r="2657" spans="13:13" x14ac:dyDescent="0.25">
      <c r="M2657" s="31"/>
    </row>
    <row r="2658" spans="13:13" x14ac:dyDescent="0.25">
      <c r="M2658" s="31"/>
    </row>
    <row r="2659" spans="13:13" x14ac:dyDescent="0.25">
      <c r="M2659" s="31"/>
    </row>
    <row r="2660" spans="13:13" x14ac:dyDescent="0.25">
      <c r="M2660" s="31"/>
    </row>
    <row r="2661" spans="13:13" x14ac:dyDescent="0.25">
      <c r="M2661" s="31"/>
    </row>
    <row r="2662" spans="13:13" x14ac:dyDescent="0.25">
      <c r="M2662" s="31"/>
    </row>
    <row r="2663" spans="13:13" x14ac:dyDescent="0.25">
      <c r="M2663" s="31"/>
    </row>
    <row r="2664" spans="13:13" x14ac:dyDescent="0.25">
      <c r="M2664" s="31"/>
    </row>
    <row r="2665" spans="13:13" x14ac:dyDescent="0.25">
      <c r="M2665" s="31"/>
    </row>
    <row r="2666" spans="13:13" x14ac:dyDescent="0.25">
      <c r="M2666" s="31"/>
    </row>
    <row r="2667" spans="13:13" x14ac:dyDescent="0.25">
      <c r="M2667" s="31"/>
    </row>
    <row r="2668" spans="13:13" x14ac:dyDescent="0.25">
      <c r="M2668" s="31"/>
    </row>
    <row r="2669" spans="13:13" x14ac:dyDescent="0.25">
      <c r="M2669" s="31"/>
    </row>
    <row r="2670" spans="13:13" x14ac:dyDescent="0.25">
      <c r="M2670" s="31"/>
    </row>
    <row r="2671" spans="13:13" x14ac:dyDescent="0.25">
      <c r="M2671" s="31"/>
    </row>
    <row r="2672" spans="13:13" x14ac:dyDescent="0.25">
      <c r="M2672" s="31"/>
    </row>
    <row r="2673" spans="13:13" x14ac:dyDescent="0.25">
      <c r="M2673" s="31"/>
    </row>
    <row r="2674" spans="13:13" x14ac:dyDescent="0.25">
      <c r="M2674" s="31"/>
    </row>
    <row r="2675" spans="13:13" x14ac:dyDescent="0.25">
      <c r="M2675" s="31"/>
    </row>
    <row r="2676" spans="13:13" x14ac:dyDescent="0.25">
      <c r="M2676" s="31"/>
    </row>
    <row r="2677" spans="13:13" x14ac:dyDescent="0.25">
      <c r="M2677" s="31"/>
    </row>
    <row r="2678" spans="13:13" x14ac:dyDescent="0.25">
      <c r="M2678" s="31"/>
    </row>
    <row r="2679" spans="13:13" x14ac:dyDescent="0.25">
      <c r="M2679" s="31"/>
    </row>
    <row r="2680" spans="13:13" x14ac:dyDescent="0.25">
      <c r="M2680" s="31"/>
    </row>
    <row r="2681" spans="13:13" x14ac:dyDescent="0.25">
      <c r="M2681" s="31"/>
    </row>
    <row r="2682" spans="13:13" x14ac:dyDescent="0.25">
      <c r="M2682" s="31"/>
    </row>
    <row r="2683" spans="13:13" x14ac:dyDescent="0.25">
      <c r="M2683" s="31"/>
    </row>
    <row r="2684" spans="13:13" x14ac:dyDescent="0.25">
      <c r="M2684" s="31"/>
    </row>
    <row r="2685" spans="13:13" x14ac:dyDescent="0.25">
      <c r="M2685" s="31"/>
    </row>
    <row r="2686" spans="13:13" x14ac:dyDescent="0.25">
      <c r="M2686" s="31"/>
    </row>
    <row r="2687" spans="13:13" x14ac:dyDescent="0.25">
      <c r="M2687" s="31"/>
    </row>
    <row r="2688" spans="13:13" x14ac:dyDescent="0.25">
      <c r="M2688" s="31"/>
    </row>
    <row r="2689" spans="13:13" x14ac:dyDescent="0.25">
      <c r="M2689" s="31"/>
    </row>
    <row r="2690" spans="13:13" x14ac:dyDescent="0.25">
      <c r="M2690" s="31"/>
    </row>
    <row r="2691" spans="13:13" x14ac:dyDescent="0.25">
      <c r="M2691" s="31"/>
    </row>
    <row r="2692" spans="13:13" x14ac:dyDescent="0.25">
      <c r="M2692" s="31"/>
    </row>
    <row r="2693" spans="13:13" x14ac:dyDescent="0.25">
      <c r="M2693" s="31"/>
    </row>
    <row r="2694" spans="13:13" x14ac:dyDescent="0.25">
      <c r="M2694" s="31"/>
    </row>
    <row r="2695" spans="13:13" x14ac:dyDescent="0.25">
      <c r="M2695" s="31"/>
    </row>
    <row r="2696" spans="13:13" x14ac:dyDescent="0.25">
      <c r="M2696" s="31"/>
    </row>
    <row r="2697" spans="13:13" x14ac:dyDescent="0.25">
      <c r="M2697" s="31"/>
    </row>
    <row r="2698" spans="13:13" x14ac:dyDescent="0.25">
      <c r="M2698" s="31"/>
    </row>
    <row r="2699" spans="13:13" x14ac:dyDescent="0.25">
      <c r="M2699" s="31"/>
    </row>
    <row r="2700" spans="13:13" x14ac:dyDescent="0.25">
      <c r="M2700" s="31"/>
    </row>
    <row r="2701" spans="13:13" x14ac:dyDescent="0.25">
      <c r="M2701" s="31"/>
    </row>
    <row r="2702" spans="13:13" x14ac:dyDescent="0.25">
      <c r="M2702" s="31"/>
    </row>
    <row r="2703" spans="13:13" x14ac:dyDescent="0.25">
      <c r="M2703" s="31"/>
    </row>
    <row r="2704" spans="13:13" x14ac:dyDescent="0.25">
      <c r="M2704" s="31"/>
    </row>
    <row r="2705" spans="13:13" x14ac:dyDescent="0.25">
      <c r="M2705" s="31"/>
    </row>
    <row r="2706" spans="13:13" x14ac:dyDescent="0.25">
      <c r="M2706" s="31"/>
    </row>
    <row r="2707" spans="13:13" x14ac:dyDescent="0.25">
      <c r="M2707" s="31"/>
    </row>
    <row r="2708" spans="13:13" x14ac:dyDescent="0.25">
      <c r="M2708" s="31"/>
    </row>
    <row r="2709" spans="13:13" x14ac:dyDescent="0.25">
      <c r="M2709" s="31"/>
    </row>
    <row r="2710" spans="13:13" x14ac:dyDescent="0.25">
      <c r="M2710" s="31"/>
    </row>
    <row r="2711" spans="13:13" x14ac:dyDescent="0.25">
      <c r="M2711" s="31"/>
    </row>
    <row r="2712" spans="13:13" x14ac:dyDescent="0.25">
      <c r="M2712" s="31"/>
    </row>
    <row r="2713" spans="13:13" x14ac:dyDescent="0.25">
      <c r="M2713" s="31"/>
    </row>
    <row r="2714" spans="13:13" x14ac:dyDescent="0.25">
      <c r="M2714" s="31"/>
    </row>
    <row r="2715" spans="13:13" x14ac:dyDescent="0.25">
      <c r="M2715" s="31"/>
    </row>
    <row r="2716" spans="13:13" x14ac:dyDescent="0.25">
      <c r="M2716" s="31"/>
    </row>
    <row r="2717" spans="13:13" x14ac:dyDescent="0.25">
      <c r="M2717" s="31"/>
    </row>
    <row r="2718" spans="13:13" x14ac:dyDescent="0.25">
      <c r="M2718" s="31"/>
    </row>
    <row r="2719" spans="13:13" x14ac:dyDescent="0.25">
      <c r="M2719" s="31"/>
    </row>
    <row r="2720" spans="13:13" x14ac:dyDescent="0.25">
      <c r="M2720" s="31"/>
    </row>
    <row r="2721" spans="13:13" x14ac:dyDescent="0.25">
      <c r="M2721" s="31"/>
    </row>
    <row r="2722" spans="13:13" x14ac:dyDescent="0.25">
      <c r="M2722" s="31"/>
    </row>
    <row r="2723" spans="13:13" x14ac:dyDescent="0.25">
      <c r="M2723" s="31"/>
    </row>
    <row r="2724" spans="13:13" x14ac:dyDescent="0.25">
      <c r="M2724" s="31"/>
    </row>
    <row r="2725" spans="13:13" x14ac:dyDescent="0.25">
      <c r="M2725" s="31"/>
    </row>
    <row r="2726" spans="13:13" x14ac:dyDescent="0.25">
      <c r="M2726" s="31"/>
    </row>
    <row r="2727" spans="13:13" x14ac:dyDescent="0.25">
      <c r="M2727" s="31"/>
    </row>
    <row r="2728" spans="13:13" x14ac:dyDescent="0.25">
      <c r="M2728" s="31"/>
    </row>
    <row r="2729" spans="13:13" x14ac:dyDescent="0.25">
      <c r="M2729" s="31"/>
    </row>
    <row r="2730" spans="13:13" x14ac:dyDescent="0.25">
      <c r="M2730" s="31"/>
    </row>
    <row r="2731" spans="13:13" x14ac:dyDescent="0.25">
      <c r="M2731" s="31"/>
    </row>
    <row r="2732" spans="13:13" x14ac:dyDescent="0.25">
      <c r="M2732" s="31"/>
    </row>
    <row r="2733" spans="13:13" x14ac:dyDescent="0.25">
      <c r="M2733" s="31"/>
    </row>
    <row r="2734" spans="13:13" x14ac:dyDescent="0.25">
      <c r="M2734" s="31"/>
    </row>
    <row r="2735" spans="13:13" x14ac:dyDescent="0.25">
      <c r="M2735" s="31"/>
    </row>
    <row r="2736" spans="13:13" x14ac:dyDescent="0.25">
      <c r="M2736" s="31"/>
    </row>
    <row r="2737" spans="13:13" x14ac:dyDescent="0.25">
      <c r="M2737" s="31"/>
    </row>
    <row r="2738" spans="13:13" x14ac:dyDescent="0.25">
      <c r="M2738" s="31"/>
    </row>
    <row r="2739" spans="13:13" x14ac:dyDescent="0.25">
      <c r="M2739" s="31"/>
    </row>
    <row r="2740" spans="13:13" x14ac:dyDescent="0.25">
      <c r="M2740" s="31"/>
    </row>
    <row r="2741" spans="13:13" x14ac:dyDescent="0.25">
      <c r="M2741" s="31"/>
    </row>
    <row r="2742" spans="13:13" x14ac:dyDescent="0.25">
      <c r="M2742" s="31"/>
    </row>
    <row r="2743" spans="13:13" x14ac:dyDescent="0.25">
      <c r="M2743" s="31"/>
    </row>
    <row r="2744" spans="13:13" x14ac:dyDescent="0.25">
      <c r="M2744" s="31"/>
    </row>
    <row r="2745" spans="13:13" x14ac:dyDescent="0.25">
      <c r="M2745" s="31"/>
    </row>
    <row r="2746" spans="13:13" x14ac:dyDescent="0.25">
      <c r="M2746" s="31"/>
    </row>
    <row r="2747" spans="13:13" x14ac:dyDescent="0.25">
      <c r="M2747" s="31"/>
    </row>
    <row r="2748" spans="13:13" x14ac:dyDescent="0.25">
      <c r="M2748" s="31"/>
    </row>
    <row r="2749" spans="13:13" x14ac:dyDescent="0.25">
      <c r="M2749" s="31"/>
    </row>
    <row r="2750" spans="13:13" x14ac:dyDescent="0.25">
      <c r="M2750" s="31"/>
    </row>
    <row r="2751" spans="13:13" x14ac:dyDescent="0.25">
      <c r="M2751" s="31"/>
    </row>
    <row r="2752" spans="13:13" x14ac:dyDescent="0.25">
      <c r="M2752" s="31"/>
    </row>
    <row r="2753" spans="13:13" x14ac:dyDescent="0.25">
      <c r="M2753" s="31"/>
    </row>
    <row r="2754" spans="13:13" x14ac:dyDescent="0.25">
      <c r="M2754" s="31"/>
    </row>
    <row r="2755" spans="13:13" x14ac:dyDescent="0.25">
      <c r="M2755" s="31"/>
    </row>
    <row r="2756" spans="13:13" x14ac:dyDescent="0.25">
      <c r="M2756" s="31"/>
    </row>
    <row r="2757" spans="13:13" x14ac:dyDescent="0.25">
      <c r="M2757" s="31"/>
    </row>
    <row r="2758" spans="13:13" x14ac:dyDescent="0.25">
      <c r="M2758" s="31"/>
    </row>
    <row r="2759" spans="13:13" x14ac:dyDescent="0.25">
      <c r="M2759" s="31"/>
    </row>
    <row r="2760" spans="13:13" x14ac:dyDescent="0.25">
      <c r="M2760" s="31"/>
    </row>
    <row r="2761" spans="13:13" x14ac:dyDescent="0.25">
      <c r="M2761" s="31"/>
    </row>
    <row r="2762" spans="13:13" x14ac:dyDescent="0.25">
      <c r="M2762" s="31"/>
    </row>
    <row r="2763" spans="13:13" x14ac:dyDescent="0.25">
      <c r="M2763" s="31"/>
    </row>
    <row r="2764" spans="13:13" x14ac:dyDescent="0.25">
      <c r="M2764" s="31"/>
    </row>
    <row r="2765" spans="13:13" x14ac:dyDescent="0.25">
      <c r="M2765" s="31"/>
    </row>
    <row r="2766" spans="13:13" x14ac:dyDescent="0.25">
      <c r="M2766" s="31"/>
    </row>
    <row r="2767" spans="13:13" x14ac:dyDescent="0.25">
      <c r="M2767" s="31"/>
    </row>
    <row r="2768" spans="13:13" x14ac:dyDescent="0.25">
      <c r="M2768" s="31"/>
    </row>
    <row r="2769" spans="13:13" x14ac:dyDescent="0.25">
      <c r="M2769" s="31"/>
    </row>
    <row r="2770" spans="13:13" x14ac:dyDescent="0.25">
      <c r="M2770" s="31"/>
    </row>
    <row r="2771" spans="13:13" x14ac:dyDescent="0.25">
      <c r="M2771" s="31"/>
    </row>
    <row r="2772" spans="13:13" x14ac:dyDescent="0.25">
      <c r="M2772" s="31"/>
    </row>
    <row r="2773" spans="13:13" x14ac:dyDescent="0.25">
      <c r="M2773" s="31"/>
    </row>
    <row r="2774" spans="13:13" x14ac:dyDescent="0.25">
      <c r="M2774" s="31"/>
    </row>
    <row r="2775" spans="13:13" x14ac:dyDescent="0.25">
      <c r="M2775" s="31"/>
    </row>
    <row r="2776" spans="13:13" x14ac:dyDescent="0.25">
      <c r="M2776" s="31"/>
    </row>
    <row r="2777" spans="13:13" x14ac:dyDescent="0.25">
      <c r="M2777" s="31"/>
    </row>
    <row r="2778" spans="13:13" x14ac:dyDescent="0.25">
      <c r="M2778" s="31"/>
    </row>
    <row r="2779" spans="13:13" x14ac:dyDescent="0.25">
      <c r="M2779" s="31"/>
    </row>
    <row r="2780" spans="13:13" x14ac:dyDescent="0.25">
      <c r="M2780" s="31"/>
    </row>
    <row r="2781" spans="13:13" x14ac:dyDescent="0.25">
      <c r="M2781" s="31"/>
    </row>
    <row r="2782" spans="13:13" x14ac:dyDescent="0.25">
      <c r="M2782" s="31"/>
    </row>
    <row r="2783" spans="13:13" x14ac:dyDescent="0.25">
      <c r="M2783" s="31"/>
    </row>
    <row r="2784" spans="13:13" x14ac:dyDescent="0.25">
      <c r="M2784" s="31"/>
    </row>
    <row r="2785" spans="13:13" x14ac:dyDescent="0.25">
      <c r="M2785" s="31"/>
    </row>
    <row r="2786" spans="13:13" x14ac:dyDescent="0.25">
      <c r="M2786" s="31"/>
    </row>
    <row r="2787" spans="13:13" x14ac:dyDescent="0.25">
      <c r="M2787" s="31"/>
    </row>
    <row r="2788" spans="13:13" x14ac:dyDescent="0.25">
      <c r="M2788" s="31"/>
    </row>
    <row r="2789" spans="13:13" x14ac:dyDescent="0.25">
      <c r="M2789" s="31"/>
    </row>
    <row r="2790" spans="13:13" x14ac:dyDescent="0.25">
      <c r="M2790" s="31"/>
    </row>
    <row r="2791" spans="13:13" x14ac:dyDescent="0.25">
      <c r="M2791" s="31"/>
    </row>
    <row r="2792" spans="13:13" x14ac:dyDescent="0.25">
      <c r="M2792" s="31"/>
    </row>
    <row r="2793" spans="13:13" x14ac:dyDescent="0.25">
      <c r="M2793" s="31"/>
    </row>
    <row r="2794" spans="13:13" x14ac:dyDescent="0.25">
      <c r="M2794" s="31"/>
    </row>
    <row r="2795" spans="13:13" x14ac:dyDescent="0.25">
      <c r="M2795" s="31"/>
    </row>
    <row r="2796" spans="13:13" x14ac:dyDescent="0.25">
      <c r="M2796" s="31"/>
    </row>
    <row r="2797" spans="13:13" x14ac:dyDescent="0.25">
      <c r="M2797" s="31"/>
    </row>
    <row r="2798" spans="13:13" x14ac:dyDescent="0.25">
      <c r="M2798" s="31"/>
    </row>
    <row r="2799" spans="13:13" x14ac:dyDescent="0.25">
      <c r="M2799" s="31"/>
    </row>
    <row r="2800" spans="13:13" x14ac:dyDescent="0.25">
      <c r="M2800" s="31"/>
    </row>
    <row r="2801" spans="13:13" x14ac:dyDescent="0.25">
      <c r="M2801" s="31"/>
    </row>
    <row r="2802" spans="13:13" x14ac:dyDescent="0.25">
      <c r="M2802" s="31"/>
    </row>
    <row r="2803" spans="13:13" x14ac:dyDescent="0.25">
      <c r="M2803" s="31"/>
    </row>
    <row r="2804" spans="13:13" x14ac:dyDescent="0.25">
      <c r="M2804" s="31"/>
    </row>
    <row r="2805" spans="13:13" x14ac:dyDescent="0.25">
      <c r="M2805" s="31"/>
    </row>
    <row r="2806" spans="13:13" x14ac:dyDescent="0.25">
      <c r="M2806" s="31"/>
    </row>
    <row r="2807" spans="13:13" x14ac:dyDescent="0.25">
      <c r="M2807" s="31"/>
    </row>
    <row r="2808" spans="13:13" x14ac:dyDescent="0.25">
      <c r="M2808" s="31"/>
    </row>
    <row r="2809" spans="13:13" x14ac:dyDescent="0.25">
      <c r="M2809" s="31"/>
    </row>
    <row r="2810" spans="13:13" x14ac:dyDescent="0.25">
      <c r="M2810" s="31"/>
    </row>
    <row r="2811" spans="13:13" x14ac:dyDescent="0.25">
      <c r="M2811" s="31"/>
    </row>
    <row r="2812" spans="13:13" x14ac:dyDescent="0.25">
      <c r="M2812" s="31"/>
    </row>
    <row r="2813" spans="13:13" x14ac:dyDescent="0.25">
      <c r="M2813" s="31"/>
    </row>
    <row r="2814" spans="13:13" x14ac:dyDescent="0.25">
      <c r="M2814" s="31"/>
    </row>
    <row r="2815" spans="13:13" x14ac:dyDescent="0.25">
      <c r="M2815" s="31"/>
    </row>
    <row r="2816" spans="13:13" x14ac:dyDescent="0.25">
      <c r="M2816" s="31"/>
    </row>
    <row r="2817" spans="13:13" x14ac:dyDescent="0.25">
      <c r="M2817" s="31"/>
    </row>
    <row r="2818" spans="13:13" x14ac:dyDescent="0.25">
      <c r="M2818" s="31"/>
    </row>
    <row r="2819" spans="13:13" x14ac:dyDescent="0.25">
      <c r="M2819" s="31"/>
    </row>
    <row r="2820" spans="13:13" x14ac:dyDescent="0.25">
      <c r="M2820" s="31"/>
    </row>
    <row r="2821" spans="13:13" x14ac:dyDescent="0.25">
      <c r="M2821" s="31"/>
    </row>
    <row r="2822" spans="13:13" x14ac:dyDescent="0.25">
      <c r="M2822" s="31"/>
    </row>
    <row r="2823" spans="13:13" x14ac:dyDescent="0.25">
      <c r="M2823" s="31"/>
    </row>
    <row r="2824" spans="13:13" x14ac:dyDescent="0.25">
      <c r="M2824" s="31"/>
    </row>
    <row r="2825" spans="13:13" x14ac:dyDescent="0.25">
      <c r="M2825" s="31"/>
    </row>
    <row r="2826" spans="13:13" x14ac:dyDescent="0.25">
      <c r="M2826" s="31"/>
    </row>
    <row r="2827" spans="13:13" x14ac:dyDescent="0.25">
      <c r="M2827" s="31"/>
    </row>
    <row r="2828" spans="13:13" x14ac:dyDescent="0.25">
      <c r="M2828" s="31"/>
    </row>
    <row r="2829" spans="13:13" x14ac:dyDescent="0.25">
      <c r="M2829" s="31"/>
    </row>
    <row r="2830" spans="13:13" x14ac:dyDescent="0.25">
      <c r="M2830" s="31"/>
    </row>
    <row r="2831" spans="13:13" x14ac:dyDescent="0.25">
      <c r="M2831" s="31"/>
    </row>
    <row r="2832" spans="13:13" x14ac:dyDescent="0.25">
      <c r="M2832" s="31"/>
    </row>
    <row r="2833" spans="13:13" x14ac:dyDescent="0.25">
      <c r="M2833" s="31"/>
    </row>
    <row r="2834" spans="13:13" x14ac:dyDescent="0.25">
      <c r="M2834" s="31"/>
    </row>
    <row r="2835" spans="13:13" x14ac:dyDescent="0.25">
      <c r="M2835" s="31"/>
    </row>
    <row r="2836" spans="13:13" x14ac:dyDescent="0.25">
      <c r="M2836" s="31"/>
    </row>
    <row r="2837" spans="13:13" x14ac:dyDescent="0.25">
      <c r="M2837" s="31"/>
    </row>
    <row r="2838" spans="13:13" x14ac:dyDescent="0.25">
      <c r="M2838" s="31"/>
    </row>
    <row r="2839" spans="13:13" x14ac:dyDescent="0.25">
      <c r="M2839" s="31"/>
    </row>
    <row r="2840" spans="13:13" x14ac:dyDescent="0.25">
      <c r="M2840" s="31"/>
    </row>
    <row r="2841" spans="13:13" x14ac:dyDescent="0.25">
      <c r="M2841" s="31"/>
    </row>
    <row r="2842" spans="13:13" x14ac:dyDescent="0.25">
      <c r="M2842" s="31"/>
    </row>
    <row r="2843" spans="13:13" x14ac:dyDescent="0.25">
      <c r="M2843" s="31"/>
    </row>
    <row r="2844" spans="13:13" x14ac:dyDescent="0.25">
      <c r="M2844" s="31"/>
    </row>
    <row r="2845" spans="13:13" x14ac:dyDescent="0.25">
      <c r="M2845" s="31"/>
    </row>
    <row r="2846" spans="13:13" x14ac:dyDescent="0.25">
      <c r="M2846" s="31"/>
    </row>
    <row r="2847" spans="13:13" x14ac:dyDescent="0.25">
      <c r="M2847" s="31"/>
    </row>
    <row r="2848" spans="13:13" x14ac:dyDescent="0.25">
      <c r="M2848" s="31"/>
    </row>
    <row r="2849" spans="13:13" x14ac:dyDescent="0.25">
      <c r="M2849" s="31"/>
    </row>
    <row r="2850" spans="13:13" x14ac:dyDescent="0.25">
      <c r="M2850" s="31"/>
    </row>
    <row r="2851" spans="13:13" x14ac:dyDescent="0.25">
      <c r="M2851" s="31"/>
    </row>
    <row r="2852" spans="13:13" x14ac:dyDescent="0.25">
      <c r="M2852" s="31"/>
    </row>
    <row r="2853" spans="13:13" x14ac:dyDescent="0.25">
      <c r="M2853" s="31"/>
    </row>
    <row r="2854" spans="13:13" x14ac:dyDescent="0.25">
      <c r="M2854" s="31"/>
    </row>
    <row r="2855" spans="13:13" x14ac:dyDescent="0.25">
      <c r="M2855" s="31"/>
    </row>
    <row r="2856" spans="13:13" x14ac:dyDescent="0.25">
      <c r="M2856" s="31"/>
    </row>
    <row r="2857" spans="13:13" x14ac:dyDescent="0.25">
      <c r="M2857" s="31"/>
    </row>
    <row r="2858" spans="13:13" x14ac:dyDescent="0.25">
      <c r="M2858" s="31"/>
    </row>
    <row r="2859" spans="13:13" x14ac:dyDescent="0.25">
      <c r="M2859" s="31"/>
    </row>
    <row r="2860" spans="13:13" x14ac:dyDescent="0.25">
      <c r="M2860" s="31"/>
    </row>
    <row r="2861" spans="13:13" x14ac:dyDescent="0.25">
      <c r="M2861" s="31"/>
    </row>
    <row r="2862" spans="13:13" x14ac:dyDescent="0.25">
      <c r="M2862" s="31"/>
    </row>
    <row r="2863" spans="13:13" x14ac:dyDescent="0.25">
      <c r="M2863" s="31"/>
    </row>
    <row r="2864" spans="13:13" x14ac:dyDescent="0.25">
      <c r="M2864" s="31"/>
    </row>
    <row r="2865" spans="13:13" x14ac:dyDescent="0.25">
      <c r="M2865" s="31"/>
    </row>
    <row r="2866" spans="13:13" x14ac:dyDescent="0.25">
      <c r="M2866" s="31"/>
    </row>
    <row r="2867" spans="13:13" x14ac:dyDescent="0.25">
      <c r="M2867" s="31"/>
    </row>
    <row r="2868" spans="13:13" x14ac:dyDescent="0.25">
      <c r="M2868" s="31"/>
    </row>
    <row r="2869" spans="13:13" x14ac:dyDescent="0.25">
      <c r="M2869" s="31"/>
    </row>
    <row r="2870" spans="13:13" x14ac:dyDescent="0.25">
      <c r="M2870" s="31"/>
    </row>
    <row r="2871" spans="13:13" x14ac:dyDescent="0.25">
      <c r="M2871" s="31"/>
    </row>
    <row r="2872" spans="13:13" x14ac:dyDescent="0.25">
      <c r="M2872" s="31"/>
    </row>
    <row r="2873" spans="13:13" x14ac:dyDescent="0.25">
      <c r="M2873" s="31"/>
    </row>
    <row r="2874" spans="13:13" x14ac:dyDescent="0.25">
      <c r="M2874" s="31"/>
    </row>
    <row r="2875" spans="13:13" x14ac:dyDescent="0.25">
      <c r="M2875" s="31"/>
    </row>
    <row r="2876" spans="13:13" x14ac:dyDescent="0.25">
      <c r="M2876" s="31"/>
    </row>
    <row r="2877" spans="13:13" x14ac:dyDescent="0.25">
      <c r="M2877" s="31"/>
    </row>
    <row r="2878" spans="13:13" x14ac:dyDescent="0.25">
      <c r="M2878" s="31"/>
    </row>
    <row r="2879" spans="13:13" x14ac:dyDescent="0.25">
      <c r="M2879" s="31"/>
    </row>
    <row r="2880" spans="13:13" x14ac:dyDescent="0.25">
      <c r="M2880" s="31"/>
    </row>
    <row r="2881" spans="13:13" x14ac:dyDescent="0.25">
      <c r="M2881" s="31"/>
    </row>
    <row r="2882" spans="13:13" x14ac:dyDescent="0.25">
      <c r="M2882" s="31"/>
    </row>
    <row r="2883" spans="13:13" x14ac:dyDescent="0.25">
      <c r="M2883" s="31"/>
    </row>
    <row r="2884" spans="13:13" x14ac:dyDescent="0.25">
      <c r="M2884" s="31"/>
    </row>
    <row r="2885" spans="13:13" x14ac:dyDescent="0.25">
      <c r="M2885" s="31"/>
    </row>
    <row r="2886" spans="13:13" x14ac:dyDescent="0.25">
      <c r="M2886" s="31"/>
    </row>
    <row r="2887" spans="13:13" x14ac:dyDescent="0.25">
      <c r="M2887" s="31"/>
    </row>
    <row r="2888" spans="13:13" x14ac:dyDescent="0.25">
      <c r="M2888" s="31"/>
    </row>
    <row r="2889" spans="13:13" x14ac:dyDescent="0.25">
      <c r="M2889" s="31"/>
    </row>
    <row r="2890" spans="13:13" x14ac:dyDescent="0.25">
      <c r="M2890" s="31"/>
    </row>
    <row r="2891" spans="13:13" x14ac:dyDescent="0.25">
      <c r="M2891" s="31"/>
    </row>
    <row r="2892" spans="13:13" x14ac:dyDescent="0.25">
      <c r="M2892" s="31"/>
    </row>
    <row r="2893" spans="13:13" x14ac:dyDescent="0.25">
      <c r="M2893" s="31"/>
    </row>
    <row r="2894" spans="13:13" x14ac:dyDescent="0.25">
      <c r="M2894" s="31"/>
    </row>
    <row r="2895" spans="13:13" x14ac:dyDescent="0.25">
      <c r="M2895" s="31"/>
    </row>
    <row r="2896" spans="13:13" x14ac:dyDescent="0.25">
      <c r="M2896" s="31"/>
    </row>
    <row r="2897" spans="13:13" x14ac:dyDescent="0.25">
      <c r="M2897" s="31"/>
    </row>
    <row r="2898" spans="13:13" x14ac:dyDescent="0.25">
      <c r="M2898" s="31"/>
    </row>
    <row r="2899" spans="13:13" x14ac:dyDescent="0.25">
      <c r="M2899" s="31"/>
    </row>
    <row r="2900" spans="13:13" x14ac:dyDescent="0.25">
      <c r="M2900" s="31"/>
    </row>
    <row r="2901" spans="13:13" x14ac:dyDescent="0.25">
      <c r="M2901" s="31"/>
    </row>
    <row r="2902" spans="13:13" x14ac:dyDescent="0.25">
      <c r="M2902" s="31"/>
    </row>
    <row r="2903" spans="13:13" x14ac:dyDescent="0.25">
      <c r="M2903" s="31"/>
    </row>
    <row r="2904" spans="13:13" x14ac:dyDescent="0.25">
      <c r="M2904" s="31"/>
    </row>
    <row r="2905" spans="13:13" x14ac:dyDescent="0.25">
      <c r="M2905" s="31"/>
    </row>
    <row r="2906" spans="13:13" x14ac:dyDescent="0.25">
      <c r="M2906" s="31"/>
    </row>
    <row r="2907" spans="13:13" x14ac:dyDescent="0.25">
      <c r="M2907" s="31"/>
    </row>
    <row r="2908" spans="13:13" x14ac:dyDescent="0.25">
      <c r="M2908" s="31"/>
    </row>
    <row r="2909" spans="13:13" x14ac:dyDescent="0.25">
      <c r="M2909" s="31"/>
    </row>
    <row r="2910" spans="13:13" x14ac:dyDescent="0.25">
      <c r="M2910" s="31"/>
    </row>
    <row r="2911" spans="13:13" x14ac:dyDescent="0.25">
      <c r="M2911" s="31"/>
    </row>
    <row r="2912" spans="13:13" x14ac:dyDescent="0.25">
      <c r="M2912" s="31"/>
    </row>
    <row r="2913" spans="13:13" x14ac:dyDescent="0.25">
      <c r="M2913" s="31"/>
    </row>
    <row r="2914" spans="13:13" x14ac:dyDescent="0.25">
      <c r="M2914" s="31"/>
    </row>
    <row r="2915" spans="13:13" x14ac:dyDescent="0.25">
      <c r="M2915" s="31"/>
    </row>
    <row r="2916" spans="13:13" x14ac:dyDescent="0.25">
      <c r="M2916" s="31"/>
    </row>
    <row r="2917" spans="13:13" x14ac:dyDescent="0.25">
      <c r="M2917" s="31"/>
    </row>
    <row r="2918" spans="13:13" x14ac:dyDescent="0.25">
      <c r="M2918" s="31"/>
    </row>
    <row r="2919" spans="13:13" x14ac:dyDescent="0.25">
      <c r="M2919" s="31"/>
    </row>
    <row r="2920" spans="13:13" x14ac:dyDescent="0.25">
      <c r="M2920" s="31"/>
    </row>
    <row r="2921" spans="13:13" x14ac:dyDescent="0.25">
      <c r="M2921" s="31"/>
    </row>
    <row r="2922" spans="13:13" x14ac:dyDescent="0.25">
      <c r="M2922" s="31"/>
    </row>
    <row r="2923" spans="13:13" x14ac:dyDescent="0.25">
      <c r="M2923" s="31"/>
    </row>
    <row r="2924" spans="13:13" x14ac:dyDescent="0.25">
      <c r="M2924" s="31"/>
    </row>
    <row r="2925" spans="13:13" x14ac:dyDescent="0.25">
      <c r="M2925" s="31"/>
    </row>
    <row r="2926" spans="13:13" x14ac:dyDescent="0.25">
      <c r="M2926" s="31"/>
    </row>
    <row r="2927" spans="13:13" x14ac:dyDescent="0.25">
      <c r="M2927" s="31"/>
    </row>
    <row r="2928" spans="13:13" x14ac:dyDescent="0.25">
      <c r="M2928" s="31"/>
    </row>
    <row r="2929" spans="13:13" x14ac:dyDescent="0.25">
      <c r="M2929" s="31"/>
    </row>
    <row r="2930" spans="13:13" x14ac:dyDescent="0.25">
      <c r="M2930" s="31"/>
    </row>
    <row r="2931" spans="13:13" x14ac:dyDescent="0.25">
      <c r="M2931" s="31"/>
    </row>
    <row r="2932" spans="13:13" x14ac:dyDescent="0.25">
      <c r="M2932" s="31"/>
    </row>
    <row r="2933" spans="13:13" x14ac:dyDescent="0.25">
      <c r="M2933" s="31"/>
    </row>
    <row r="2934" spans="13:13" x14ac:dyDescent="0.25">
      <c r="M2934" s="31"/>
    </row>
    <row r="2935" spans="13:13" x14ac:dyDescent="0.25">
      <c r="M2935" s="31"/>
    </row>
    <row r="2936" spans="13:13" x14ac:dyDescent="0.25">
      <c r="M2936" s="31"/>
    </row>
    <row r="2937" spans="13:13" x14ac:dyDescent="0.25">
      <c r="M2937" s="31"/>
    </row>
    <row r="2938" spans="13:13" x14ac:dyDescent="0.25">
      <c r="M2938" s="31"/>
    </row>
    <row r="2939" spans="13:13" x14ac:dyDescent="0.25">
      <c r="M2939" s="31"/>
    </row>
    <row r="2940" spans="13:13" x14ac:dyDescent="0.25">
      <c r="M2940" s="31"/>
    </row>
    <row r="2941" spans="13:13" x14ac:dyDescent="0.25">
      <c r="M2941" s="31"/>
    </row>
    <row r="2942" spans="13:13" x14ac:dyDescent="0.25">
      <c r="M2942" s="31"/>
    </row>
    <row r="2943" spans="13:13" x14ac:dyDescent="0.25">
      <c r="M2943" s="31"/>
    </row>
    <row r="2944" spans="13:13" x14ac:dyDescent="0.25">
      <c r="M2944" s="31"/>
    </row>
    <row r="2945" spans="13:13" x14ac:dyDescent="0.25">
      <c r="M2945" s="31"/>
    </row>
    <row r="2946" spans="13:13" x14ac:dyDescent="0.25">
      <c r="M2946" s="31"/>
    </row>
    <row r="2947" spans="13:13" x14ac:dyDescent="0.25">
      <c r="M2947" s="31"/>
    </row>
    <row r="2948" spans="13:13" x14ac:dyDescent="0.25">
      <c r="M2948" s="31"/>
    </row>
    <row r="2949" spans="13:13" x14ac:dyDescent="0.25">
      <c r="M2949" s="31"/>
    </row>
    <row r="2950" spans="13:13" x14ac:dyDescent="0.25">
      <c r="M2950" s="31"/>
    </row>
    <row r="2951" spans="13:13" x14ac:dyDescent="0.25">
      <c r="M2951" s="31"/>
    </row>
    <row r="2952" spans="13:13" x14ac:dyDescent="0.25">
      <c r="M2952" s="31"/>
    </row>
    <row r="2953" spans="13:13" x14ac:dyDescent="0.25">
      <c r="M2953" s="31"/>
    </row>
    <row r="2954" spans="13:13" x14ac:dyDescent="0.25">
      <c r="M2954" s="31"/>
    </row>
    <row r="2955" spans="13:13" x14ac:dyDescent="0.25">
      <c r="M2955" s="31"/>
    </row>
    <row r="2956" spans="13:13" x14ac:dyDescent="0.25">
      <c r="M2956" s="31"/>
    </row>
    <row r="2957" spans="13:13" x14ac:dyDescent="0.25">
      <c r="M2957" s="31"/>
    </row>
    <row r="2958" spans="13:13" x14ac:dyDescent="0.25">
      <c r="M2958" s="31"/>
    </row>
    <row r="2959" spans="13:13" x14ac:dyDescent="0.25">
      <c r="M2959" s="31"/>
    </row>
    <row r="2960" spans="13:13" x14ac:dyDescent="0.25">
      <c r="M2960" s="31"/>
    </row>
    <row r="2961" spans="13:13" x14ac:dyDescent="0.25">
      <c r="M2961" s="31"/>
    </row>
    <row r="2962" spans="13:13" x14ac:dyDescent="0.25">
      <c r="M2962" s="31"/>
    </row>
    <row r="2963" spans="13:13" x14ac:dyDescent="0.25">
      <c r="M2963" s="31"/>
    </row>
    <row r="2964" spans="13:13" x14ac:dyDescent="0.25">
      <c r="M2964" s="31"/>
    </row>
    <row r="2965" spans="13:13" x14ac:dyDescent="0.25">
      <c r="M2965" s="31"/>
    </row>
    <row r="2966" spans="13:13" x14ac:dyDescent="0.25">
      <c r="M2966" s="31"/>
    </row>
    <row r="2967" spans="13:13" x14ac:dyDescent="0.25">
      <c r="M2967" s="31"/>
    </row>
    <row r="2968" spans="13:13" x14ac:dyDescent="0.25">
      <c r="M2968" s="31"/>
    </row>
    <row r="2969" spans="13:13" x14ac:dyDescent="0.25">
      <c r="M2969" s="31"/>
    </row>
    <row r="2970" spans="13:13" x14ac:dyDescent="0.25">
      <c r="M2970" s="31"/>
    </row>
    <row r="2971" spans="13:13" x14ac:dyDescent="0.25">
      <c r="M2971" s="31"/>
    </row>
    <row r="2972" spans="13:13" x14ac:dyDescent="0.25">
      <c r="M2972" s="31"/>
    </row>
    <row r="2973" spans="13:13" x14ac:dyDescent="0.25">
      <c r="M2973" s="31"/>
    </row>
    <row r="2974" spans="13:13" x14ac:dyDescent="0.25">
      <c r="M2974" s="31"/>
    </row>
    <row r="2975" spans="13:13" x14ac:dyDescent="0.25">
      <c r="M2975" s="31"/>
    </row>
    <row r="2976" spans="13:13" x14ac:dyDescent="0.25">
      <c r="M2976" s="31"/>
    </row>
    <row r="2977" spans="13:13" x14ac:dyDescent="0.25">
      <c r="M2977" s="31"/>
    </row>
    <row r="2978" spans="13:13" x14ac:dyDescent="0.25">
      <c r="M2978" s="31"/>
    </row>
    <row r="2979" spans="13:13" x14ac:dyDescent="0.25">
      <c r="M2979" s="31"/>
    </row>
    <row r="2980" spans="13:13" x14ac:dyDescent="0.25">
      <c r="M2980" s="31"/>
    </row>
    <row r="2981" spans="13:13" x14ac:dyDescent="0.25">
      <c r="M2981" s="31"/>
    </row>
    <row r="2982" spans="13:13" x14ac:dyDescent="0.25">
      <c r="M2982" s="31"/>
    </row>
    <row r="2983" spans="13:13" x14ac:dyDescent="0.25">
      <c r="M2983" s="31"/>
    </row>
    <row r="2984" spans="13:13" x14ac:dyDescent="0.25">
      <c r="M2984" s="31"/>
    </row>
    <row r="2985" spans="13:13" x14ac:dyDescent="0.25">
      <c r="M2985" s="31"/>
    </row>
    <row r="2986" spans="13:13" x14ac:dyDescent="0.25">
      <c r="M2986" s="31"/>
    </row>
    <row r="2987" spans="13:13" x14ac:dyDescent="0.25">
      <c r="M2987" s="31"/>
    </row>
    <row r="2988" spans="13:13" x14ac:dyDescent="0.25">
      <c r="M2988" s="31"/>
    </row>
    <row r="2989" spans="13:13" x14ac:dyDescent="0.25">
      <c r="M2989" s="31"/>
    </row>
    <row r="2990" spans="13:13" x14ac:dyDescent="0.25">
      <c r="M2990" s="31"/>
    </row>
    <row r="2991" spans="13:13" x14ac:dyDescent="0.25">
      <c r="M2991" s="31"/>
    </row>
    <row r="2992" spans="13:13" x14ac:dyDescent="0.25">
      <c r="M2992" s="31"/>
    </row>
    <row r="2993" spans="13:13" x14ac:dyDescent="0.25">
      <c r="M2993" s="31"/>
    </row>
    <row r="2994" spans="13:13" x14ac:dyDescent="0.25">
      <c r="M2994" s="31"/>
    </row>
    <row r="2995" spans="13:13" x14ac:dyDescent="0.25">
      <c r="M2995" s="31"/>
    </row>
    <row r="2996" spans="13:13" x14ac:dyDescent="0.25">
      <c r="M2996" s="31"/>
    </row>
    <row r="2997" spans="13:13" x14ac:dyDescent="0.25">
      <c r="M2997" s="31"/>
    </row>
    <row r="2998" spans="13:13" x14ac:dyDescent="0.25">
      <c r="M2998" s="31"/>
    </row>
    <row r="2999" spans="13:13" x14ac:dyDescent="0.25">
      <c r="M2999" s="31"/>
    </row>
    <row r="3000" spans="13:13" x14ac:dyDescent="0.25">
      <c r="M3000" s="31"/>
    </row>
    <row r="3001" spans="13:13" x14ac:dyDescent="0.25">
      <c r="M3001" s="31"/>
    </row>
    <row r="3002" spans="13:13" x14ac:dyDescent="0.25">
      <c r="M3002" s="31"/>
    </row>
    <row r="3003" spans="13:13" x14ac:dyDescent="0.25">
      <c r="M3003" s="31"/>
    </row>
    <row r="3004" spans="13:13" x14ac:dyDescent="0.25">
      <c r="M3004" s="31"/>
    </row>
    <row r="3005" spans="13:13" x14ac:dyDescent="0.25">
      <c r="M3005" s="31"/>
    </row>
    <row r="3006" spans="13:13" x14ac:dyDescent="0.25">
      <c r="M3006" s="31"/>
    </row>
    <row r="3007" spans="13:13" x14ac:dyDescent="0.25">
      <c r="M3007" s="31"/>
    </row>
    <row r="3008" spans="13:13" x14ac:dyDescent="0.25">
      <c r="M3008" s="31"/>
    </row>
    <row r="3009" spans="13:13" x14ac:dyDescent="0.25">
      <c r="M3009" s="31"/>
    </row>
    <row r="3010" spans="13:13" x14ac:dyDescent="0.25">
      <c r="M3010" s="31"/>
    </row>
    <row r="3011" spans="13:13" x14ac:dyDescent="0.25">
      <c r="M3011" s="31"/>
    </row>
    <row r="3012" spans="13:13" x14ac:dyDescent="0.25">
      <c r="M3012" s="31"/>
    </row>
    <row r="3013" spans="13:13" x14ac:dyDescent="0.25">
      <c r="M3013" s="31"/>
    </row>
    <row r="3014" spans="13:13" x14ac:dyDescent="0.25">
      <c r="M3014" s="31"/>
    </row>
    <row r="3015" spans="13:13" x14ac:dyDescent="0.25">
      <c r="M3015" s="31"/>
    </row>
    <row r="3016" spans="13:13" x14ac:dyDescent="0.25">
      <c r="M3016" s="31"/>
    </row>
    <row r="3017" spans="13:13" x14ac:dyDescent="0.25">
      <c r="M3017" s="31"/>
    </row>
    <row r="3018" spans="13:13" x14ac:dyDescent="0.25">
      <c r="M3018" s="31"/>
    </row>
    <row r="3019" spans="13:13" x14ac:dyDescent="0.25">
      <c r="M3019" s="31"/>
    </row>
    <row r="3020" spans="13:13" x14ac:dyDescent="0.25">
      <c r="M3020" s="31"/>
    </row>
    <row r="3021" spans="13:13" x14ac:dyDescent="0.25">
      <c r="M3021" s="31"/>
    </row>
    <row r="3022" spans="13:13" x14ac:dyDescent="0.25">
      <c r="M3022" s="31"/>
    </row>
    <row r="3023" spans="13:13" x14ac:dyDescent="0.25">
      <c r="M3023" s="31"/>
    </row>
    <row r="3024" spans="13:13" x14ac:dyDescent="0.25">
      <c r="M3024" s="31"/>
    </row>
    <row r="3025" spans="13:13" x14ac:dyDescent="0.25">
      <c r="M3025" s="31"/>
    </row>
    <row r="3026" spans="13:13" x14ac:dyDescent="0.25">
      <c r="M3026" s="31"/>
    </row>
    <row r="3027" spans="13:13" x14ac:dyDescent="0.25">
      <c r="M3027" s="31"/>
    </row>
    <row r="3028" spans="13:13" x14ac:dyDescent="0.25">
      <c r="M3028" s="31"/>
    </row>
    <row r="3029" spans="13:13" x14ac:dyDescent="0.25">
      <c r="M3029" s="31"/>
    </row>
    <row r="3030" spans="13:13" x14ac:dyDescent="0.25">
      <c r="M3030" s="31"/>
    </row>
    <row r="3031" spans="13:13" x14ac:dyDescent="0.25">
      <c r="M3031" s="31"/>
    </row>
    <row r="3032" spans="13:13" x14ac:dyDescent="0.25">
      <c r="M3032" s="31"/>
    </row>
    <row r="3033" spans="13:13" x14ac:dyDescent="0.25">
      <c r="M3033" s="31"/>
    </row>
    <row r="3034" spans="13:13" x14ac:dyDescent="0.25">
      <c r="M3034" s="31"/>
    </row>
    <row r="3035" spans="13:13" x14ac:dyDescent="0.25">
      <c r="M3035" s="31"/>
    </row>
    <row r="3036" spans="13:13" x14ac:dyDescent="0.25">
      <c r="M3036" s="31"/>
    </row>
    <row r="3037" spans="13:13" x14ac:dyDescent="0.25">
      <c r="M3037" s="31"/>
    </row>
    <row r="3038" spans="13:13" x14ac:dyDescent="0.25">
      <c r="M3038" s="31"/>
    </row>
    <row r="3039" spans="13:13" x14ac:dyDescent="0.25">
      <c r="M3039" s="31"/>
    </row>
    <row r="3040" spans="13:13" x14ac:dyDescent="0.25">
      <c r="M3040" s="31"/>
    </row>
    <row r="3041" spans="13:13" x14ac:dyDescent="0.25">
      <c r="M3041" s="31"/>
    </row>
    <row r="3042" spans="13:13" x14ac:dyDescent="0.25">
      <c r="M3042" s="31"/>
    </row>
    <row r="3043" spans="13:13" x14ac:dyDescent="0.25">
      <c r="M3043" s="31"/>
    </row>
    <row r="3044" spans="13:13" x14ac:dyDescent="0.25">
      <c r="M3044" s="31"/>
    </row>
    <row r="3045" spans="13:13" x14ac:dyDescent="0.25">
      <c r="M3045" s="31"/>
    </row>
    <row r="3046" spans="13:13" x14ac:dyDescent="0.25">
      <c r="M3046" s="31"/>
    </row>
    <row r="3047" spans="13:13" x14ac:dyDescent="0.25">
      <c r="M3047" s="31"/>
    </row>
    <row r="3048" spans="13:13" x14ac:dyDescent="0.25">
      <c r="M3048" s="31"/>
    </row>
    <row r="3049" spans="13:13" x14ac:dyDescent="0.25">
      <c r="M3049" s="31"/>
    </row>
    <row r="3050" spans="13:13" x14ac:dyDescent="0.25">
      <c r="M3050" s="31"/>
    </row>
    <row r="3051" spans="13:13" x14ac:dyDescent="0.25">
      <c r="M3051" s="31"/>
    </row>
    <row r="3052" spans="13:13" x14ac:dyDescent="0.25">
      <c r="M3052" s="31"/>
    </row>
    <row r="3053" spans="13:13" x14ac:dyDescent="0.25">
      <c r="M3053" s="31"/>
    </row>
    <row r="3054" spans="13:13" x14ac:dyDescent="0.25">
      <c r="M3054" s="31"/>
    </row>
    <row r="3055" spans="13:13" x14ac:dyDescent="0.25">
      <c r="M3055" s="31"/>
    </row>
    <row r="3056" spans="13:13" x14ac:dyDescent="0.25">
      <c r="M3056" s="31"/>
    </row>
    <row r="3057" spans="13:13" x14ac:dyDescent="0.25">
      <c r="M3057" s="31"/>
    </row>
    <row r="3058" spans="13:13" x14ac:dyDescent="0.25">
      <c r="M3058" s="31"/>
    </row>
    <row r="3059" spans="13:13" x14ac:dyDescent="0.25">
      <c r="M3059" s="31"/>
    </row>
    <row r="3060" spans="13:13" x14ac:dyDescent="0.25">
      <c r="M3060" s="31"/>
    </row>
    <row r="3061" spans="13:13" x14ac:dyDescent="0.25">
      <c r="M3061" s="31"/>
    </row>
    <row r="3062" spans="13:13" x14ac:dyDescent="0.25">
      <c r="M3062" s="31"/>
    </row>
    <row r="3063" spans="13:13" x14ac:dyDescent="0.25">
      <c r="M3063" s="31"/>
    </row>
    <row r="3064" spans="13:13" x14ac:dyDescent="0.25">
      <c r="M3064" s="31"/>
    </row>
    <row r="3065" spans="13:13" x14ac:dyDescent="0.25">
      <c r="M3065" s="31"/>
    </row>
    <row r="3066" spans="13:13" x14ac:dyDescent="0.25">
      <c r="M3066" s="31"/>
    </row>
    <row r="3067" spans="13:13" x14ac:dyDescent="0.25">
      <c r="M3067" s="31"/>
    </row>
    <row r="3068" spans="13:13" x14ac:dyDescent="0.25">
      <c r="M3068" s="31"/>
    </row>
    <row r="3069" spans="13:13" x14ac:dyDescent="0.25">
      <c r="M3069" s="31"/>
    </row>
    <row r="3070" spans="13:13" x14ac:dyDescent="0.25">
      <c r="M3070" s="31"/>
    </row>
    <row r="3071" spans="13:13" x14ac:dyDescent="0.25">
      <c r="M3071" s="31"/>
    </row>
    <row r="3072" spans="13:13" x14ac:dyDescent="0.25">
      <c r="M3072" s="31"/>
    </row>
    <row r="3073" spans="13:13" x14ac:dyDescent="0.25">
      <c r="M3073" s="31"/>
    </row>
    <row r="3074" spans="13:13" x14ac:dyDescent="0.25">
      <c r="M3074" s="31"/>
    </row>
    <row r="3075" spans="13:13" x14ac:dyDescent="0.25">
      <c r="M3075" s="31"/>
    </row>
    <row r="3076" spans="13:13" x14ac:dyDescent="0.25">
      <c r="M3076" s="31"/>
    </row>
    <row r="3077" spans="13:13" x14ac:dyDescent="0.25">
      <c r="M3077" s="31"/>
    </row>
    <row r="3078" spans="13:13" x14ac:dyDescent="0.25">
      <c r="M3078" s="31"/>
    </row>
    <row r="3079" spans="13:13" x14ac:dyDescent="0.25">
      <c r="M3079" s="31"/>
    </row>
    <row r="3080" spans="13:13" x14ac:dyDescent="0.25">
      <c r="M3080" s="31"/>
    </row>
    <row r="3081" spans="13:13" x14ac:dyDescent="0.25">
      <c r="M3081" s="31"/>
    </row>
    <row r="3082" spans="13:13" x14ac:dyDescent="0.25">
      <c r="M3082" s="31"/>
    </row>
    <row r="3083" spans="13:13" x14ac:dyDescent="0.25">
      <c r="M3083" s="31"/>
    </row>
    <row r="3084" spans="13:13" x14ac:dyDescent="0.25">
      <c r="M3084" s="31"/>
    </row>
    <row r="3085" spans="13:13" x14ac:dyDescent="0.25">
      <c r="M3085" s="31"/>
    </row>
    <row r="3086" spans="13:13" x14ac:dyDescent="0.25">
      <c r="M3086" s="31"/>
    </row>
    <row r="3087" spans="13:13" x14ac:dyDescent="0.25">
      <c r="M3087" s="31"/>
    </row>
    <row r="3088" spans="13:13" x14ac:dyDescent="0.25">
      <c r="M3088" s="31"/>
    </row>
    <row r="3089" spans="13:13" x14ac:dyDescent="0.25">
      <c r="M3089" s="31"/>
    </row>
    <row r="3090" spans="13:13" x14ac:dyDescent="0.25">
      <c r="M3090" s="31"/>
    </row>
    <row r="3091" spans="13:13" x14ac:dyDescent="0.25">
      <c r="M3091" s="31"/>
    </row>
    <row r="3092" spans="13:13" x14ac:dyDescent="0.25">
      <c r="M3092" s="31"/>
    </row>
    <row r="3093" spans="13:13" x14ac:dyDescent="0.25">
      <c r="M3093" s="31"/>
    </row>
    <row r="3094" spans="13:13" x14ac:dyDescent="0.25">
      <c r="M3094" s="31"/>
    </row>
    <row r="3095" spans="13:13" x14ac:dyDescent="0.25">
      <c r="M3095" s="31"/>
    </row>
    <row r="3096" spans="13:13" x14ac:dyDescent="0.25">
      <c r="M3096" s="31"/>
    </row>
    <row r="3097" spans="13:13" x14ac:dyDescent="0.25">
      <c r="M3097" s="31"/>
    </row>
    <row r="3098" spans="13:13" x14ac:dyDescent="0.25">
      <c r="M3098" s="31"/>
    </row>
    <row r="3099" spans="13:13" x14ac:dyDescent="0.25">
      <c r="M3099" s="31"/>
    </row>
    <row r="3100" spans="13:13" x14ac:dyDescent="0.25">
      <c r="M3100" s="31"/>
    </row>
    <row r="3101" spans="13:13" x14ac:dyDescent="0.25">
      <c r="M3101" s="31"/>
    </row>
    <row r="3102" spans="13:13" x14ac:dyDescent="0.25">
      <c r="M3102" s="31"/>
    </row>
    <row r="3103" spans="13:13" x14ac:dyDescent="0.25">
      <c r="M3103" s="31"/>
    </row>
    <row r="3104" spans="13:13" x14ac:dyDescent="0.25">
      <c r="M3104" s="31"/>
    </row>
    <row r="3105" spans="13:13" x14ac:dyDescent="0.25">
      <c r="M3105" s="31"/>
    </row>
    <row r="3106" spans="13:13" x14ac:dyDescent="0.25">
      <c r="M3106" s="31"/>
    </row>
    <row r="3107" spans="13:13" x14ac:dyDescent="0.25">
      <c r="M3107" s="31"/>
    </row>
    <row r="3108" spans="13:13" x14ac:dyDescent="0.25">
      <c r="M3108" s="31"/>
    </row>
    <row r="3109" spans="13:13" x14ac:dyDescent="0.25">
      <c r="M3109" s="31"/>
    </row>
    <row r="3110" spans="13:13" x14ac:dyDescent="0.25">
      <c r="M3110" s="31"/>
    </row>
    <row r="3111" spans="13:13" x14ac:dyDescent="0.25">
      <c r="M3111" s="31"/>
    </row>
    <row r="3112" spans="13:13" x14ac:dyDescent="0.25">
      <c r="M3112" s="31"/>
    </row>
    <row r="3113" spans="13:13" x14ac:dyDescent="0.25">
      <c r="M3113" s="31"/>
    </row>
    <row r="3114" spans="13:13" x14ac:dyDescent="0.25">
      <c r="M3114" s="31"/>
    </row>
    <row r="3115" spans="13:13" x14ac:dyDescent="0.25">
      <c r="M3115" s="31"/>
    </row>
    <row r="3116" spans="13:13" x14ac:dyDescent="0.25">
      <c r="M3116" s="31"/>
    </row>
    <row r="3117" spans="13:13" x14ac:dyDescent="0.25">
      <c r="M3117" s="31"/>
    </row>
    <row r="3118" spans="13:13" x14ac:dyDescent="0.25">
      <c r="M3118" s="31"/>
    </row>
    <row r="3119" spans="13:13" x14ac:dyDescent="0.25">
      <c r="M3119" s="31"/>
    </row>
    <row r="3120" spans="13:13" x14ac:dyDescent="0.25">
      <c r="M3120" s="31"/>
    </row>
    <row r="3121" spans="13:13" x14ac:dyDescent="0.25">
      <c r="M3121" s="31"/>
    </row>
    <row r="3122" spans="13:13" x14ac:dyDescent="0.25">
      <c r="M3122" s="31"/>
    </row>
    <row r="3123" spans="13:13" x14ac:dyDescent="0.25">
      <c r="M3123" s="31"/>
    </row>
    <row r="3124" spans="13:13" x14ac:dyDescent="0.25">
      <c r="M3124" s="31"/>
    </row>
    <row r="3125" spans="13:13" x14ac:dyDescent="0.25">
      <c r="M3125" s="31"/>
    </row>
    <row r="3126" spans="13:13" x14ac:dyDescent="0.25">
      <c r="M3126" s="31"/>
    </row>
    <row r="3127" spans="13:13" x14ac:dyDescent="0.25">
      <c r="M3127" s="31"/>
    </row>
    <row r="3128" spans="13:13" x14ac:dyDescent="0.25">
      <c r="M3128" s="31"/>
    </row>
    <row r="3129" spans="13:13" x14ac:dyDescent="0.25">
      <c r="M3129" s="31"/>
    </row>
    <row r="3130" spans="13:13" x14ac:dyDescent="0.25">
      <c r="M3130" s="31"/>
    </row>
    <row r="3131" spans="13:13" x14ac:dyDescent="0.25">
      <c r="M3131" s="31"/>
    </row>
    <row r="3132" spans="13:13" x14ac:dyDescent="0.25">
      <c r="M3132" s="31"/>
    </row>
    <row r="3133" spans="13:13" x14ac:dyDescent="0.25">
      <c r="M3133" s="31"/>
    </row>
    <row r="3134" spans="13:13" x14ac:dyDescent="0.25">
      <c r="M3134" s="31"/>
    </row>
    <row r="3135" spans="13:13" x14ac:dyDescent="0.25">
      <c r="M3135" s="31"/>
    </row>
    <row r="3136" spans="13:13" x14ac:dyDescent="0.25">
      <c r="M3136" s="31"/>
    </row>
    <row r="3137" spans="13:13" x14ac:dyDescent="0.25">
      <c r="M3137" s="31"/>
    </row>
    <row r="3138" spans="13:13" x14ac:dyDescent="0.25">
      <c r="M3138" s="31"/>
    </row>
    <row r="3139" spans="13:13" x14ac:dyDescent="0.25">
      <c r="M3139" s="31"/>
    </row>
    <row r="3140" spans="13:13" x14ac:dyDescent="0.25">
      <c r="M3140" s="31"/>
    </row>
    <row r="3141" spans="13:13" x14ac:dyDescent="0.25">
      <c r="M3141" s="31"/>
    </row>
    <row r="3142" spans="13:13" x14ac:dyDescent="0.25">
      <c r="M3142" s="31"/>
    </row>
    <row r="3143" spans="13:13" x14ac:dyDescent="0.25">
      <c r="M3143" s="31"/>
    </row>
    <row r="3144" spans="13:13" x14ac:dyDescent="0.25">
      <c r="M3144" s="31"/>
    </row>
    <row r="3145" spans="13:13" x14ac:dyDescent="0.25">
      <c r="M3145" s="31"/>
    </row>
    <row r="3146" spans="13:13" x14ac:dyDescent="0.25">
      <c r="M3146" s="31"/>
    </row>
    <row r="3147" spans="13:13" x14ac:dyDescent="0.25">
      <c r="M3147" s="31"/>
    </row>
    <row r="3148" spans="13:13" x14ac:dyDescent="0.25">
      <c r="M3148" s="31"/>
    </row>
    <row r="3149" spans="13:13" x14ac:dyDescent="0.25">
      <c r="M3149" s="31"/>
    </row>
    <row r="3150" spans="13:13" x14ac:dyDescent="0.25">
      <c r="M3150" s="31"/>
    </row>
    <row r="3151" spans="13:13" x14ac:dyDescent="0.25">
      <c r="M3151" s="31"/>
    </row>
    <row r="3152" spans="13:13" x14ac:dyDescent="0.25">
      <c r="M3152" s="31"/>
    </row>
    <row r="3153" spans="13:13" x14ac:dyDescent="0.25">
      <c r="M3153" s="31"/>
    </row>
    <row r="3154" spans="13:13" x14ac:dyDescent="0.25">
      <c r="M3154" s="31"/>
    </row>
    <row r="3155" spans="13:13" x14ac:dyDescent="0.25">
      <c r="M3155" s="31"/>
    </row>
    <row r="3156" spans="13:13" x14ac:dyDescent="0.25">
      <c r="M3156" s="31"/>
    </row>
    <row r="3157" spans="13:13" x14ac:dyDescent="0.25">
      <c r="M3157" s="31"/>
    </row>
    <row r="3158" spans="13:13" x14ac:dyDescent="0.25">
      <c r="M3158" s="31"/>
    </row>
    <row r="3159" spans="13:13" x14ac:dyDescent="0.25">
      <c r="M3159" s="31"/>
    </row>
    <row r="3160" spans="13:13" x14ac:dyDescent="0.25">
      <c r="M3160" s="31"/>
    </row>
    <row r="3161" spans="13:13" x14ac:dyDescent="0.25">
      <c r="M3161" s="31"/>
    </row>
    <row r="3162" spans="13:13" x14ac:dyDescent="0.25">
      <c r="M3162" s="31"/>
    </row>
    <row r="3163" spans="13:13" x14ac:dyDescent="0.25">
      <c r="M3163" s="31"/>
    </row>
    <row r="3164" spans="13:13" x14ac:dyDescent="0.25">
      <c r="M3164" s="31"/>
    </row>
    <row r="3165" spans="13:13" x14ac:dyDescent="0.25">
      <c r="M3165" s="31"/>
    </row>
    <row r="3166" spans="13:13" x14ac:dyDescent="0.25">
      <c r="M3166" s="31"/>
    </row>
    <row r="3167" spans="13:13" x14ac:dyDescent="0.25">
      <c r="M3167" s="31"/>
    </row>
    <row r="3168" spans="13:13" x14ac:dyDescent="0.25">
      <c r="M3168" s="31"/>
    </row>
    <row r="3169" spans="13:13" x14ac:dyDescent="0.25">
      <c r="M3169" s="31"/>
    </row>
    <row r="3170" spans="13:13" x14ac:dyDescent="0.25">
      <c r="M3170" s="31"/>
    </row>
    <row r="3171" spans="13:13" x14ac:dyDescent="0.25">
      <c r="M3171" s="31"/>
    </row>
    <row r="3172" spans="13:13" x14ac:dyDescent="0.25">
      <c r="M3172" s="31"/>
    </row>
    <row r="3173" spans="13:13" x14ac:dyDescent="0.25">
      <c r="M3173" s="31"/>
    </row>
    <row r="3174" spans="13:13" x14ac:dyDescent="0.25">
      <c r="M3174" s="31"/>
    </row>
    <row r="3175" spans="13:13" x14ac:dyDescent="0.25">
      <c r="M3175" s="31"/>
    </row>
    <row r="3176" spans="13:13" x14ac:dyDescent="0.25">
      <c r="M3176" s="31"/>
    </row>
    <row r="3177" spans="13:13" x14ac:dyDescent="0.25">
      <c r="M3177" s="31"/>
    </row>
    <row r="3178" spans="13:13" x14ac:dyDescent="0.25">
      <c r="M3178" s="31"/>
    </row>
    <row r="3179" spans="13:13" x14ac:dyDescent="0.25">
      <c r="M3179" s="31"/>
    </row>
    <row r="3180" spans="13:13" x14ac:dyDescent="0.25">
      <c r="M3180" s="31"/>
    </row>
    <row r="3181" spans="13:13" x14ac:dyDescent="0.25">
      <c r="M3181" s="31"/>
    </row>
    <row r="3182" spans="13:13" x14ac:dyDescent="0.25">
      <c r="M3182" s="31"/>
    </row>
    <row r="3183" spans="13:13" x14ac:dyDescent="0.25">
      <c r="M3183" s="31"/>
    </row>
    <row r="3184" spans="13:13" x14ac:dyDescent="0.25">
      <c r="M3184" s="31"/>
    </row>
    <row r="3185" spans="13:13" x14ac:dyDescent="0.25">
      <c r="M3185" s="31"/>
    </row>
    <row r="3186" spans="13:13" x14ac:dyDescent="0.25">
      <c r="M3186" s="31"/>
    </row>
    <row r="3187" spans="13:13" x14ac:dyDescent="0.25">
      <c r="M3187" s="31"/>
    </row>
    <row r="3188" spans="13:13" x14ac:dyDescent="0.25">
      <c r="M3188" s="31"/>
    </row>
    <row r="3189" spans="13:13" x14ac:dyDescent="0.25">
      <c r="M3189" s="31"/>
    </row>
    <row r="3190" spans="13:13" x14ac:dyDescent="0.25">
      <c r="M3190" s="31"/>
    </row>
    <row r="3191" spans="13:13" x14ac:dyDescent="0.25">
      <c r="M3191" s="31"/>
    </row>
    <row r="3192" spans="13:13" x14ac:dyDescent="0.25">
      <c r="M3192" s="31"/>
    </row>
    <row r="3193" spans="13:13" x14ac:dyDescent="0.25">
      <c r="M3193" s="31"/>
    </row>
    <row r="3194" spans="13:13" x14ac:dyDescent="0.25">
      <c r="M3194" s="31"/>
    </row>
    <row r="3195" spans="13:13" x14ac:dyDescent="0.25">
      <c r="M3195" s="31"/>
    </row>
    <row r="3196" spans="13:13" x14ac:dyDescent="0.25">
      <c r="M3196" s="31"/>
    </row>
    <row r="3197" spans="13:13" x14ac:dyDescent="0.25">
      <c r="M3197" s="31"/>
    </row>
    <row r="3198" spans="13:13" x14ac:dyDescent="0.25">
      <c r="M3198" s="31"/>
    </row>
    <row r="3199" spans="13:13" x14ac:dyDescent="0.25">
      <c r="M3199" s="31"/>
    </row>
    <row r="3200" spans="13:13" x14ac:dyDescent="0.25">
      <c r="M3200" s="31"/>
    </row>
    <row r="3201" spans="13:13" x14ac:dyDescent="0.25">
      <c r="M3201" s="31"/>
    </row>
    <row r="3202" spans="13:13" x14ac:dyDescent="0.25">
      <c r="M3202" s="31"/>
    </row>
    <row r="3203" spans="13:13" x14ac:dyDescent="0.25">
      <c r="M3203" s="31"/>
    </row>
    <row r="3204" spans="13:13" x14ac:dyDescent="0.25">
      <c r="M3204" s="31"/>
    </row>
    <row r="3205" spans="13:13" x14ac:dyDescent="0.25">
      <c r="M3205" s="31"/>
    </row>
    <row r="3206" spans="13:13" x14ac:dyDescent="0.25">
      <c r="M3206" s="31"/>
    </row>
    <row r="3207" spans="13:13" x14ac:dyDescent="0.25">
      <c r="M3207" s="31"/>
    </row>
    <row r="3208" spans="13:13" x14ac:dyDescent="0.25">
      <c r="M3208" s="31"/>
    </row>
    <row r="3209" spans="13:13" x14ac:dyDescent="0.25">
      <c r="M3209" s="31"/>
    </row>
    <row r="3210" spans="13:13" x14ac:dyDescent="0.25">
      <c r="M3210" s="31"/>
    </row>
    <row r="3211" spans="13:13" x14ac:dyDescent="0.25">
      <c r="M3211" s="31"/>
    </row>
    <row r="3212" spans="13:13" x14ac:dyDescent="0.25">
      <c r="M3212" s="31"/>
    </row>
    <row r="3213" spans="13:13" x14ac:dyDescent="0.25">
      <c r="M3213" s="31"/>
    </row>
    <row r="3214" spans="13:13" x14ac:dyDescent="0.25">
      <c r="M3214" s="31"/>
    </row>
    <row r="3215" spans="13:13" x14ac:dyDescent="0.25">
      <c r="M3215" s="31"/>
    </row>
    <row r="3216" spans="13:13" x14ac:dyDescent="0.25">
      <c r="M3216" s="31"/>
    </row>
    <row r="3217" spans="13:13" x14ac:dyDescent="0.25">
      <c r="M3217" s="31"/>
    </row>
    <row r="3218" spans="13:13" x14ac:dyDescent="0.25">
      <c r="M3218" s="31"/>
    </row>
    <row r="3219" spans="13:13" x14ac:dyDescent="0.25">
      <c r="M3219" s="31"/>
    </row>
    <row r="3220" spans="13:13" x14ac:dyDescent="0.25">
      <c r="M3220" s="31"/>
    </row>
    <row r="3221" spans="13:13" x14ac:dyDescent="0.25">
      <c r="M3221" s="31"/>
    </row>
    <row r="3222" spans="13:13" x14ac:dyDescent="0.25">
      <c r="M3222" s="31"/>
    </row>
    <row r="3223" spans="13:13" x14ac:dyDescent="0.25">
      <c r="M3223" s="31"/>
    </row>
    <row r="3224" spans="13:13" x14ac:dyDescent="0.25">
      <c r="M3224" s="31"/>
    </row>
    <row r="3225" spans="13:13" x14ac:dyDescent="0.25">
      <c r="M3225" s="31"/>
    </row>
    <row r="3226" spans="13:13" x14ac:dyDescent="0.25">
      <c r="M3226" s="31"/>
    </row>
    <row r="3227" spans="13:13" x14ac:dyDescent="0.25">
      <c r="M3227" s="31"/>
    </row>
    <row r="3228" spans="13:13" x14ac:dyDescent="0.25">
      <c r="M3228" s="31"/>
    </row>
    <row r="3229" spans="13:13" x14ac:dyDescent="0.25">
      <c r="M3229" s="31"/>
    </row>
    <row r="3230" spans="13:13" x14ac:dyDescent="0.25">
      <c r="M3230" s="31"/>
    </row>
    <row r="3231" spans="13:13" x14ac:dyDescent="0.25">
      <c r="M3231" s="31"/>
    </row>
    <row r="3232" spans="13:13" x14ac:dyDescent="0.25">
      <c r="M3232" s="31"/>
    </row>
    <row r="3233" spans="13:13" x14ac:dyDescent="0.25">
      <c r="M3233" s="31"/>
    </row>
    <row r="3234" spans="13:13" x14ac:dyDescent="0.25">
      <c r="M3234" s="31"/>
    </row>
    <row r="3235" spans="13:13" x14ac:dyDescent="0.25">
      <c r="M3235" s="31"/>
    </row>
    <row r="3236" spans="13:13" x14ac:dyDescent="0.25">
      <c r="M3236" s="31"/>
    </row>
    <row r="3237" spans="13:13" x14ac:dyDescent="0.25">
      <c r="M3237" s="31"/>
    </row>
    <row r="3238" spans="13:13" x14ac:dyDescent="0.25">
      <c r="M3238" s="31"/>
    </row>
    <row r="3239" spans="13:13" x14ac:dyDescent="0.25">
      <c r="M3239" s="31"/>
    </row>
    <row r="3240" spans="13:13" x14ac:dyDescent="0.25">
      <c r="M3240" s="31"/>
    </row>
    <row r="3241" spans="13:13" x14ac:dyDescent="0.25">
      <c r="M3241" s="31"/>
    </row>
    <row r="3242" spans="13:13" x14ac:dyDescent="0.25">
      <c r="M3242" s="31"/>
    </row>
    <row r="3243" spans="13:13" x14ac:dyDescent="0.25">
      <c r="M3243" s="31"/>
    </row>
    <row r="3244" spans="13:13" x14ac:dyDescent="0.25">
      <c r="M3244" s="31"/>
    </row>
    <row r="3245" spans="13:13" x14ac:dyDescent="0.25">
      <c r="M3245" s="31"/>
    </row>
    <row r="3246" spans="13:13" x14ac:dyDescent="0.25">
      <c r="M3246" s="31"/>
    </row>
    <row r="3247" spans="13:13" x14ac:dyDescent="0.25">
      <c r="M3247" s="31"/>
    </row>
    <row r="3248" spans="13:13" x14ac:dyDescent="0.25">
      <c r="M3248" s="31"/>
    </row>
    <row r="3249" spans="13:13" x14ac:dyDescent="0.25">
      <c r="M3249" s="31"/>
    </row>
    <row r="3250" spans="13:13" x14ac:dyDescent="0.25">
      <c r="M3250" s="31"/>
    </row>
    <row r="3251" spans="13:13" x14ac:dyDescent="0.25">
      <c r="M3251" s="31"/>
    </row>
    <row r="3252" spans="13:13" x14ac:dyDescent="0.25">
      <c r="M3252" s="31"/>
    </row>
    <row r="3253" spans="13:13" x14ac:dyDescent="0.25">
      <c r="M3253" s="31"/>
    </row>
    <row r="3254" spans="13:13" x14ac:dyDescent="0.25">
      <c r="M3254" s="31"/>
    </row>
    <row r="3255" spans="13:13" x14ac:dyDescent="0.25">
      <c r="M3255" s="31"/>
    </row>
    <row r="3256" spans="13:13" x14ac:dyDescent="0.25">
      <c r="M3256" s="31"/>
    </row>
    <row r="3257" spans="13:13" x14ac:dyDescent="0.25">
      <c r="M3257" s="31"/>
    </row>
    <row r="3258" spans="13:13" x14ac:dyDescent="0.25">
      <c r="M3258" s="31"/>
    </row>
    <row r="3259" spans="13:13" x14ac:dyDescent="0.25">
      <c r="M3259" s="31"/>
    </row>
    <row r="3260" spans="13:13" x14ac:dyDescent="0.25">
      <c r="M3260" s="31"/>
    </row>
    <row r="3261" spans="13:13" x14ac:dyDescent="0.25">
      <c r="M3261" s="31"/>
    </row>
    <row r="3262" spans="13:13" x14ac:dyDescent="0.25">
      <c r="M3262" s="31"/>
    </row>
    <row r="3263" spans="13:13" x14ac:dyDescent="0.25">
      <c r="M3263" s="31"/>
    </row>
    <row r="3264" spans="13:13" x14ac:dyDescent="0.25">
      <c r="M3264" s="31"/>
    </row>
    <row r="3265" spans="13:13" x14ac:dyDescent="0.25">
      <c r="M3265" s="31"/>
    </row>
    <row r="3266" spans="13:13" x14ac:dyDescent="0.25">
      <c r="M3266" s="31"/>
    </row>
    <row r="3267" spans="13:13" x14ac:dyDescent="0.25">
      <c r="M3267" s="31"/>
    </row>
    <row r="3268" spans="13:13" x14ac:dyDescent="0.25">
      <c r="M3268" s="31"/>
    </row>
    <row r="3269" spans="13:13" x14ac:dyDescent="0.25">
      <c r="M3269" s="31"/>
    </row>
    <row r="3270" spans="13:13" x14ac:dyDescent="0.25">
      <c r="M3270" s="31"/>
    </row>
    <row r="3271" spans="13:13" x14ac:dyDescent="0.25">
      <c r="M3271" s="31"/>
    </row>
    <row r="3272" spans="13:13" x14ac:dyDescent="0.25">
      <c r="M3272" s="31"/>
    </row>
    <row r="3273" spans="13:13" x14ac:dyDescent="0.25">
      <c r="M3273" s="31"/>
    </row>
    <row r="3274" spans="13:13" x14ac:dyDescent="0.25">
      <c r="M3274" s="31"/>
    </row>
    <row r="3275" spans="13:13" x14ac:dyDescent="0.25">
      <c r="M3275" s="31"/>
    </row>
    <row r="3276" spans="13:13" x14ac:dyDescent="0.25">
      <c r="M3276" s="31"/>
    </row>
    <row r="3277" spans="13:13" x14ac:dyDescent="0.25">
      <c r="M3277" s="31"/>
    </row>
    <row r="3278" spans="13:13" x14ac:dyDescent="0.25">
      <c r="M3278" s="31"/>
    </row>
    <row r="3279" spans="13:13" x14ac:dyDescent="0.25">
      <c r="M3279" s="31"/>
    </row>
    <row r="3280" spans="13:13" x14ac:dyDescent="0.25">
      <c r="M3280" s="31"/>
    </row>
    <row r="3281" spans="13:13" x14ac:dyDescent="0.25">
      <c r="M3281" s="31"/>
    </row>
    <row r="3282" spans="13:13" x14ac:dyDescent="0.25">
      <c r="M3282" s="31"/>
    </row>
    <row r="3283" spans="13:13" x14ac:dyDescent="0.25">
      <c r="M3283" s="31"/>
    </row>
    <row r="3284" spans="13:13" x14ac:dyDescent="0.25">
      <c r="M3284" s="31"/>
    </row>
    <row r="3285" spans="13:13" x14ac:dyDescent="0.25">
      <c r="M3285" s="31"/>
    </row>
    <row r="3286" spans="13:13" x14ac:dyDescent="0.25">
      <c r="M3286" s="31"/>
    </row>
    <row r="3287" spans="13:13" x14ac:dyDescent="0.25">
      <c r="M3287" s="31"/>
    </row>
    <row r="3288" spans="13:13" x14ac:dyDescent="0.25">
      <c r="M3288" s="31"/>
    </row>
    <row r="3289" spans="13:13" x14ac:dyDescent="0.25">
      <c r="M3289" s="31"/>
    </row>
    <row r="3290" spans="13:13" x14ac:dyDescent="0.25">
      <c r="M3290" s="31"/>
    </row>
    <row r="3291" spans="13:13" x14ac:dyDescent="0.25">
      <c r="M3291" s="31"/>
    </row>
    <row r="3292" spans="13:13" x14ac:dyDescent="0.25">
      <c r="M3292" s="31"/>
    </row>
    <row r="3293" spans="13:13" x14ac:dyDescent="0.25">
      <c r="M3293" s="31"/>
    </row>
    <row r="3294" spans="13:13" x14ac:dyDescent="0.25">
      <c r="M3294" s="31"/>
    </row>
    <row r="3295" spans="13:13" x14ac:dyDescent="0.25">
      <c r="M3295" s="31"/>
    </row>
    <row r="3296" spans="13:13" x14ac:dyDescent="0.25">
      <c r="M3296" s="31"/>
    </row>
    <row r="3297" spans="13:13" x14ac:dyDescent="0.25">
      <c r="M3297" s="31"/>
    </row>
    <row r="3298" spans="13:13" x14ac:dyDescent="0.25">
      <c r="M3298" s="31"/>
    </row>
    <row r="3299" spans="13:13" x14ac:dyDescent="0.25">
      <c r="M3299" s="31"/>
    </row>
    <row r="3300" spans="13:13" x14ac:dyDescent="0.25">
      <c r="M3300" s="31"/>
    </row>
    <row r="3301" spans="13:13" x14ac:dyDescent="0.25">
      <c r="M3301" s="31"/>
    </row>
    <row r="3302" spans="13:13" x14ac:dyDescent="0.25">
      <c r="M3302" s="31"/>
    </row>
    <row r="3303" spans="13:13" x14ac:dyDescent="0.25">
      <c r="M3303" s="31"/>
    </row>
    <row r="3304" spans="13:13" x14ac:dyDescent="0.25">
      <c r="M3304" s="31"/>
    </row>
    <row r="3305" spans="13:13" x14ac:dyDescent="0.25">
      <c r="M3305" s="31"/>
    </row>
    <row r="3306" spans="13:13" x14ac:dyDescent="0.25">
      <c r="M3306" s="31"/>
    </row>
    <row r="3307" spans="13:13" x14ac:dyDescent="0.25">
      <c r="M3307" s="31"/>
    </row>
    <row r="3308" spans="13:13" x14ac:dyDescent="0.25">
      <c r="M3308" s="31"/>
    </row>
    <row r="3309" spans="13:13" x14ac:dyDescent="0.25">
      <c r="M3309" s="31"/>
    </row>
    <row r="3310" spans="13:13" x14ac:dyDescent="0.25">
      <c r="M3310" s="31"/>
    </row>
    <row r="3311" spans="13:13" x14ac:dyDescent="0.25">
      <c r="M3311" s="31"/>
    </row>
    <row r="3312" spans="13:13" x14ac:dyDescent="0.25">
      <c r="M3312" s="31"/>
    </row>
    <row r="3313" spans="13:13" x14ac:dyDescent="0.25">
      <c r="M3313" s="31"/>
    </row>
    <row r="3314" spans="13:13" x14ac:dyDescent="0.25">
      <c r="M3314" s="31"/>
    </row>
    <row r="3315" spans="13:13" x14ac:dyDescent="0.25">
      <c r="M3315" s="31"/>
    </row>
    <row r="3316" spans="13:13" x14ac:dyDescent="0.25">
      <c r="M3316" s="31"/>
    </row>
    <row r="3317" spans="13:13" x14ac:dyDescent="0.25">
      <c r="M3317" s="31"/>
    </row>
    <row r="3318" spans="13:13" x14ac:dyDescent="0.25">
      <c r="M3318" s="31"/>
    </row>
    <row r="3319" spans="13:13" x14ac:dyDescent="0.25">
      <c r="M3319" s="31"/>
    </row>
    <row r="3320" spans="13:13" x14ac:dyDescent="0.25">
      <c r="M3320" s="31"/>
    </row>
    <row r="3321" spans="13:13" x14ac:dyDescent="0.25">
      <c r="M3321" s="31"/>
    </row>
    <row r="3322" spans="13:13" x14ac:dyDescent="0.25">
      <c r="M3322" s="31"/>
    </row>
    <row r="3323" spans="13:13" x14ac:dyDescent="0.25">
      <c r="M3323" s="31"/>
    </row>
    <row r="3324" spans="13:13" x14ac:dyDescent="0.25">
      <c r="M3324" s="31"/>
    </row>
    <row r="3325" spans="13:13" x14ac:dyDescent="0.25">
      <c r="M3325" s="31"/>
    </row>
    <row r="3326" spans="13:13" x14ac:dyDescent="0.25">
      <c r="M3326" s="31"/>
    </row>
    <row r="3327" spans="13:13" x14ac:dyDescent="0.25">
      <c r="M3327" s="31"/>
    </row>
    <row r="3328" spans="13:13" x14ac:dyDescent="0.25">
      <c r="M3328" s="31"/>
    </row>
    <row r="3329" spans="13:13" x14ac:dyDescent="0.25">
      <c r="M3329" s="31"/>
    </row>
    <row r="3330" spans="13:13" x14ac:dyDescent="0.25">
      <c r="M3330" s="31"/>
    </row>
    <row r="3331" spans="13:13" x14ac:dyDescent="0.25">
      <c r="M3331" s="31"/>
    </row>
    <row r="3332" spans="13:13" x14ac:dyDescent="0.25">
      <c r="M3332" s="31"/>
    </row>
    <row r="3333" spans="13:13" x14ac:dyDescent="0.25">
      <c r="M3333" s="31"/>
    </row>
    <row r="3334" spans="13:13" x14ac:dyDescent="0.25">
      <c r="M3334" s="31"/>
    </row>
    <row r="3335" spans="13:13" x14ac:dyDescent="0.25">
      <c r="M3335" s="31"/>
    </row>
    <row r="3336" spans="13:13" x14ac:dyDescent="0.25">
      <c r="M3336" s="31"/>
    </row>
    <row r="3337" spans="13:13" x14ac:dyDescent="0.25">
      <c r="M3337" s="31"/>
    </row>
    <row r="3338" spans="13:13" x14ac:dyDescent="0.25">
      <c r="M3338" s="31"/>
    </row>
    <row r="3339" spans="13:13" x14ac:dyDescent="0.25">
      <c r="M3339" s="31"/>
    </row>
    <row r="3340" spans="13:13" x14ac:dyDescent="0.25">
      <c r="M3340" s="31"/>
    </row>
    <row r="3341" spans="13:13" x14ac:dyDescent="0.25">
      <c r="M3341" s="31"/>
    </row>
    <row r="3342" spans="13:13" x14ac:dyDescent="0.25">
      <c r="M3342" s="31"/>
    </row>
    <row r="3343" spans="13:13" x14ac:dyDescent="0.25">
      <c r="M3343" s="31"/>
    </row>
    <row r="3344" spans="13:13" x14ac:dyDescent="0.25">
      <c r="M3344" s="31"/>
    </row>
    <row r="3345" spans="13:13" x14ac:dyDescent="0.25">
      <c r="M3345" s="31"/>
    </row>
    <row r="3346" spans="13:13" x14ac:dyDescent="0.25">
      <c r="M3346" s="31"/>
    </row>
    <row r="3347" spans="13:13" x14ac:dyDescent="0.25">
      <c r="M3347" s="31"/>
    </row>
    <row r="3348" spans="13:13" x14ac:dyDescent="0.25">
      <c r="M3348" s="31"/>
    </row>
    <row r="3349" spans="13:13" x14ac:dyDescent="0.25">
      <c r="M3349" s="31"/>
    </row>
    <row r="3350" spans="13:13" x14ac:dyDescent="0.25">
      <c r="M3350" s="31"/>
    </row>
    <row r="3351" spans="13:13" x14ac:dyDescent="0.25">
      <c r="M3351" s="31"/>
    </row>
    <row r="3352" spans="13:13" x14ac:dyDescent="0.25">
      <c r="M3352" s="31"/>
    </row>
    <row r="3353" spans="13:13" x14ac:dyDescent="0.25">
      <c r="M3353" s="31"/>
    </row>
    <row r="3354" spans="13:13" x14ac:dyDescent="0.25">
      <c r="M3354" s="31"/>
    </row>
    <row r="3355" spans="13:13" x14ac:dyDescent="0.25">
      <c r="M3355" s="31"/>
    </row>
    <row r="3356" spans="13:13" x14ac:dyDescent="0.25">
      <c r="M3356" s="31"/>
    </row>
    <row r="3357" spans="13:13" x14ac:dyDescent="0.25">
      <c r="M3357" s="31"/>
    </row>
    <row r="3358" spans="13:13" x14ac:dyDescent="0.25">
      <c r="M3358" s="31"/>
    </row>
    <row r="3359" spans="13:13" x14ac:dyDescent="0.25">
      <c r="M3359" s="31"/>
    </row>
    <row r="3360" spans="13:13" x14ac:dyDescent="0.25">
      <c r="M3360" s="31"/>
    </row>
    <row r="3361" spans="13:13" x14ac:dyDescent="0.25">
      <c r="M3361" s="31"/>
    </row>
    <row r="3362" spans="13:13" x14ac:dyDescent="0.25">
      <c r="M3362" s="31"/>
    </row>
    <row r="3363" spans="13:13" x14ac:dyDescent="0.25">
      <c r="M3363" s="31"/>
    </row>
    <row r="3364" spans="13:13" x14ac:dyDescent="0.25">
      <c r="M3364" s="31"/>
    </row>
    <row r="3365" spans="13:13" x14ac:dyDescent="0.25">
      <c r="M3365" s="31"/>
    </row>
    <row r="3366" spans="13:13" x14ac:dyDescent="0.25">
      <c r="M3366" s="31"/>
    </row>
    <row r="3367" spans="13:13" x14ac:dyDescent="0.25">
      <c r="M3367" s="31"/>
    </row>
    <row r="3368" spans="13:13" x14ac:dyDescent="0.25">
      <c r="M3368" s="31"/>
    </row>
    <row r="3369" spans="13:13" x14ac:dyDescent="0.25">
      <c r="M3369" s="31"/>
    </row>
    <row r="3370" spans="13:13" x14ac:dyDescent="0.25">
      <c r="M3370" s="31"/>
    </row>
    <row r="3371" spans="13:13" x14ac:dyDescent="0.25">
      <c r="M3371" s="31"/>
    </row>
    <row r="3372" spans="13:13" x14ac:dyDescent="0.25">
      <c r="M3372" s="31"/>
    </row>
    <row r="3373" spans="13:13" x14ac:dyDescent="0.25">
      <c r="M3373" s="31"/>
    </row>
    <row r="3374" spans="13:13" x14ac:dyDescent="0.25">
      <c r="M3374" s="31"/>
    </row>
    <row r="3375" spans="13:13" x14ac:dyDescent="0.25">
      <c r="M3375" s="31"/>
    </row>
    <row r="3376" spans="13:13" x14ac:dyDescent="0.25">
      <c r="M3376" s="31"/>
    </row>
    <row r="3377" spans="13:13" x14ac:dyDescent="0.25">
      <c r="M3377" s="31"/>
    </row>
    <row r="3378" spans="13:13" x14ac:dyDescent="0.25">
      <c r="M3378" s="31"/>
    </row>
    <row r="3379" spans="13:13" x14ac:dyDescent="0.25">
      <c r="M3379" s="31"/>
    </row>
    <row r="3380" spans="13:13" x14ac:dyDescent="0.25">
      <c r="M3380" s="31"/>
    </row>
    <row r="3381" spans="13:13" x14ac:dyDescent="0.25">
      <c r="M3381" s="31"/>
    </row>
    <row r="3382" spans="13:13" x14ac:dyDescent="0.25">
      <c r="M3382" s="31"/>
    </row>
    <row r="3383" spans="13:13" x14ac:dyDescent="0.25">
      <c r="M3383" s="31"/>
    </row>
    <row r="3384" spans="13:13" x14ac:dyDescent="0.25">
      <c r="M3384" s="31"/>
    </row>
    <row r="3385" spans="13:13" x14ac:dyDescent="0.25">
      <c r="M3385" s="31"/>
    </row>
    <row r="3386" spans="13:13" x14ac:dyDescent="0.25">
      <c r="M3386" s="31"/>
    </row>
    <row r="3387" spans="13:13" x14ac:dyDescent="0.25">
      <c r="M3387" s="31"/>
    </row>
    <row r="3388" spans="13:13" x14ac:dyDescent="0.25">
      <c r="M3388" s="31"/>
    </row>
    <row r="3389" spans="13:13" x14ac:dyDescent="0.25">
      <c r="M3389" s="31"/>
    </row>
    <row r="3390" spans="13:13" x14ac:dyDescent="0.25">
      <c r="M3390" s="31"/>
    </row>
    <row r="3391" spans="13:13" x14ac:dyDescent="0.25">
      <c r="M3391" s="31"/>
    </row>
    <row r="3392" spans="13:13" x14ac:dyDescent="0.25">
      <c r="M3392" s="31"/>
    </row>
    <row r="3393" spans="13:13" x14ac:dyDescent="0.25">
      <c r="M3393" s="31"/>
    </row>
    <row r="3394" spans="13:13" x14ac:dyDescent="0.25">
      <c r="M3394" s="31"/>
    </row>
    <row r="3395" spans="13:13" x14ac:dyDescent="0.25">
      <c r="M3395" s="31"/>
    </row>
    <row r="3396" spans="13:13" x14ac:dyDescent="0.25">
      <c r="M3396" s="31"/>
    </row>
    <row r="3397" spans="13:13" x14ac:dyDescent="0.25">
      <c r="M3397" s="31"/>
    </row>
    <row r="3398" spans="13:13" x14ac:dyDescent="0.25">
      <c r="M3398" s="31"/>
    </row>
    <row r="3399" spans="13:13" x14ac:dyDescent="0.25">
      <c r="M3399" s="31"/>
    </row>
    <row r="3400" spans="13:13" x14ac:dyDescent="0.25">
      <c r="M3400" s="31"/>
    </row>
    <row r="3401" spans="13:13" x14ac:dyDescent="0.25">
      <c r="M3401" s="31"/>
    </row>
    <row r="3402" spans="13:13" x14ac:dyDescent="0.25">
      <c r="M3402" s="31"/>
    </row>
    <row r="3403" spans="13:13" x14ac:dyDescent="0.25">
      <c r="M3403" s="31"/>
    </row>
    <row r="3404" spans="13:13" x14ac:dyDescent="0.25">
      <c r="M3404" s="31"/>
    </row>
    <row r="3405" spans="13:13" x14ac:dyDescent="0.25">
      <c r="M3405" s="31"/>
    </row>
    <row r="3406" spans="13:13" x14ac:dyDescent="0.25">
      <c r="M3406" s="31"/>
    </row>
    <row r="3407" spans="13:13" x14ac:dyDescent="0.25">
      <c r="M3407" s="31"/>
    </row>
    <row r="3408" spans="13:13" x14ac:dyDescent="0.25">
      <c r="M3408" s="31"/>
    </row>
    <row r="3409" spans="13:13" x14ac:dyDescent="0.25">
      <c r="M3409" s="31"/>
    </row>
    <row r="3410" spans="13:13" x14ac:dyDescent="0.25">
      <c r="M3410" s="31"/>
    </row>
    <row r="3411" spans="13:13" x14ac:dyDescent="0.25">
      <c r="M3411" s="31"/>
    </row>
    <row r="3412" spans="13:13" x14ac:dyDescent="0.25">
      <c r="M3412" s="31"/>
    </row>
    <row r="3413" spans="13:13" x14ac:dyDescent="0.25">
      <c r="M3413" s="31"/>
    </row>
    <row r="3414" spans="13:13" x14ac:dyDescent="0.25">
      <c r="M3414" s="31"/>
    </row>
    <row r="3415" spans="13:13" x14ac:dyDescent="0.25">
      <c r="M3415" s="31"/>
    </row>
    <row r="3416" spans="13:13" x14ac:dyDescent="0.25">
      <c r="M3416" s="31"/>
    </row>
    <row r="3417" spans="13:13" x14ac:dyDescent="0.25">
      <c r="M3417" s="31"/>
    </row>
    <row r="3418" spans="13:13" x14ac:dyDescent="0.25">
      <c r="M3418" s="31"/>
    </row>
    <row r="3419" spans="13:13" x14ac:dyDescent="0.25">
      <c r="M3419" s="31"/>
    </row>
    <row r="3420" spans="13:13" x14ac:dyDescent="0.25">
      <c r="M3420" s="31"/>
    </row>
    <row r="3421" spans="13:13" x14ac:dyDescent="0.25">
      <c r="M3421" s="31"/>
    </row>
    <row r="3422" spans="13:13" x14ac:dyDescent="0.25">
      <c r="M3422" s="31"/>
    </row>
    <row r="3423" spans="13:13" x14ac:dyDescent="0.25">
      <c r="M3423" s="31"/>
    </row>
    <row r="3424" spans="13:13" x14ac:dyDescent="0.25">
      <c r="M3424" s="31"/>
    </row>
    <row r="3425" spans="13:13" x14ac:dyDescent="0.25">
      <c r="M3425" s="31"/>
    </row>
    <row r="3426" spans="13:13" x14ac:dyDescent="0.25">
      <c r="M3426" s="31"/>
    </row>
    <row r="3427" spans="13:13" x14ac:dyDescent="0.25">
      <c r="M3427" s="31"/>
    </row>
    <row r="3428" spans="13:13" x14ac:dyDescent="0.25">
      <c r="M3428" s="31"/>
    </row>
    <row r="3429" spans="13:13" x14ac:dyDescent="0.25">
      <c r="M3429" s="31"/>
    </row>
    <row r="3430" spans="13:13" x14ac:dyDescent="0.25">
      <c r="M3430" s="31"/>
    </row>
    <row r="3431" spans="13:13" x14ac:dyDescent="0.25">
      <c r="M3431" s="31"/>
    </row>
    <row r="3432" spans="13:13" x14ac:dyDescent="0.25">
      <c r="M3432" s="31"/>
    </row>
    <row r="3433" spans="13:13" x14ac:dyDescent="0.25">
      <c r="M3433" s="31"/>
    </row>
    <row r="3434" spans="13:13" x14ac:dyDescent="0.25">
      <c r="M3434" s="31"/>
    </row>
    <row r="3435" spans="13:13" x14ac:dyDescent="0.25">
      <c r="M3435" s="31"/>
    </row>
    <row r="3436" spans="13:13" x14ac:dyDescent="0.25">
      <c r="M3436" s="31"/>
    </row>
    <row r="3437" spans="13:13" x14ac:dyDescent="0.25">
      <c r="M3437" s="31"/>
    </row>
    <row r="3438" spans="13:13" x14ac:dyDescent="0.25">
      <c r="M3438" s="31"/>
    </row>
    <row r="3439" spans="13:13" x14ac:dyDescent="0.25">
      <c r="M3439" s="31"/>
    </row>
    <row r="3440" spans="13:13" x14ac:dyDescent="0.25">
      <c r="M3440" s="31"/>
    </row>
    <row r="3441" spans="13:13" x14ac:dyDescent="0.25">
      <c r="M3441" s="31"/>
    </row>
    <row r="3442" spans="13:13" x14ac:dyDescent="0.25">
      <c r="M3442" s="31"/>
    </row>
    <row r="3443" spans="13:13" x14ac:dyDescent="0.25">
      <c r="M3443" s="31"/>
    </row>
    <row r="3444" spans="13:13" x14ac:dyDescent="0.25">
      <c r="M3444" s="31"/>
    </row>
    <row r="3445" spans="13:13" x14ac:dyDescent="0.25">
      <c r="M3445" s="31"/>
    </row>
    <row r="3446" spans="13:13" x14ac:dyDescent="0.25">
      <c r="M3446" s="31"/>
    </row>
    <row r="3447" spans="13:13" x14ac:dyDescent="0.25">
      <c r="M3447" s="31"/>
    </row>
    <row r="3448" spans="13:13" x14ac:dyDescent="0.25">
      <c r="M3448" s="31"/>
    </row>
    <row r="3449" spans="13:13" x14ac:dyDescent="0.25">
      <c r="M3449" s="31"/>
    </row>
    <row r="3450" spans="13:13" x14ac:dyDescent="0.25">
      <c r="M3450" s="31"/>
    </row>
    <row r="3451" spans="13:13" x14ac:dyDescent="0.25">
      <c r="M3451" s="31"/>
    </row>
    <row r="3452" spans="13:13" x14ac:dyDescent="0.25">
      <c r="M3452" s="31"/>
    </row>
    <row r="3453" spans="13:13" x14ac:dyDescent="0.25">
      <c r="M3453" s="31"/>
    </row>
    <row r="3454" spans="13:13" x14ac:dyDescent="0.25">
      <c r="M3454" s="31"/>
    </row>
    <row r="3455" spans="13:13" x14ac:dyDescent="0.25">
      <c r="M3455" s="31"/>
    </row>
    <row r="3456" spans="13:13" x14ac:dyDescent="0.25">
      <c r="M3456" s="31"/>
    </row>
    <row r="3457" spans="13:13" x14ac:dyDescent="0.25">
      <c r="M3457" s="31"/>
    </row>
    <row r="3458" spans="13:13" x14ac:dyDescent="0.25">
      <c r="M3458" s="31"/>
    </row>
    <row r="3459" spans="13:13" x14ac:dyDescent="0.25">
      <c r="M3459" s="31"/>
    </row>
    <row r="3460" spans="13:13" x14ac:dyDescent="0.25">
      <c r="M3460" s="31"/>
    </row>
    <row r="3461" spans="13:13" x14ac:dyDescent="0.25">
      <c r="M3461" s="31"/>
    </row>
    <row r="3462" spans="13:13" x14ac:dyDescent="0.25">
      <c r="M3462" s="31"/>
    </row>
    <row r="3463" spans="13:13" x14ac:dyDescent="0.25">
      <c r="M3463" s="31"/>
    </row>
    <row r="3464" spans="13:13" x14ac:dyDescent="0.25">
      <c r="M3464" s="31"/>
    </row>
    <row r="3465" spans="13:13" x14ac:dyDescent="0.25">
      <c r="M3465" s="31"/>
    </row>
    <row r="3466" spans="13:13" x14ac:dyDescent="0.25">
      <c r="M3466" s="31"/>
    </row>
    <row r="3467" spans="13:13" x14ac:dyDescent="0.25">
      <c r="M3467" s="31"/>
    </row>
    <row r="3468" spans="13:13" x14ac:dyDescent="0.25">
      <c r="M3468" s="31"/>
    </row>
    <row r="3469" spans="13:13" x14ac:dyDescent="0.25">
      <c r="M3469" s="31"/>
    </row>
    <row r="3470" spans="13:13" x14ac:dyDescent="0.25">
      <c r="M3470" s="31"/>
    </row>
    <row r="3471" spans="13:13" x14ac:dyDescent="0.25">
      <c r="M3471" s="31"/>
    </row>
    <row r="3472" spans="13:13" x14ac:dyDescent="0.25">
      <c r="M3472" s="31"/>
    </row>
    <row r="3473" spans="13:13" x14ac:dyDescent="0.25">
      <c r="M3473" s="31"/>
    </row>
    <row r="3474" spans="13:13" x14ac:dyDescent="0.25">
      <c r="M3474" s="31"/>
    </row>
    <row r="3475" spans="13:13" x14ac:dyDescent="0.25">
      <c r="M3475" s="31"/>
    </row>
    <row r="3476" spans="13:13" x14ac:dyDescent="0.25">
      <c r="M3476" s="31"/>
    </row>
    <row r="3477" spans="13:13" x14ac:dyDescent="0.25">
      <c r="M3477" s="31"/>
    </row>
    <row r="3478" spans="13:13" x14ac:dyDescent="0.25">
      <c r="M3478" s="31"/>
    </row>
    <row r="3479" spans="13:13" x14ac:dyDescent="0.25">
      <c r="M3479" s="31"/>
    </row>
    <row r="3480" spans="13:13" x14ac:dyDescent="0.25">
      <c r="M3480" s="31"/>
    </row>
    <row r="3481" spans="13:13" x14ac:dyDescent="0.25">
      <c r="M3481" s="31"/>
    </row>
    <row r="3482" spans="13:13" x14ac:dyDescent="0.25">
      <c r="M3482" s="31"/>
    </row>
    <row r="3483" spans="13:13" x14ac:dyDescent="0.25">
      <c r="M3483" s="31"/>
    </row>
    <row r="3484" spans="13:13" x14ac:dyDescent="0.25">
      <c r="M3484" s="31"/>
    </row>
    <row r="3485" spans="13:13" x14ac:dyDescent="0.25">
      <c r="M3485" s="31"/>
    </row>
    <row r="3486" spans="13:13" x14ac:dyDescent="0.25">
      <c r="M3486" s="31"/>
    </row>
    <row r="3487" spans="13:13" x14ac:dyDescent="0.25">
      <c r="M3487" s="31"/>
    </row>
    <row r="3488" spans="13:13" x14ac:dyDescent="0.25">
      <c r="M3488" s="31"/>
    </row>
    <row r="3489" spans="13:13" x14ac:dyDescent="0.25">
      <c r="M3489" s="31"/>
    </row>
    <row r="3490" spans="13:13" x14ac:dyDescent="0.25">
      <c r="M3490" s="31"/>
    </row>
    <row r="3491" spans="13:13" x14ac:dyDescent="0.25">
      <c r="M3491" s="31"/>
    </row>
    <row r="3492" spans="13:13" x14ac:dyDescent="0.25">
      <c r="M3492" s="31"/>
    </row>
    <row r="3493" spans="13:13" x14ac:dyDescent="0.25">
      <c r="M3493" s="31"/>
    </row>
    <row r="3494" spans="13:13" x14ac:dyDescent="0.25">
      <c r="M3494" s="31"/>
    </row>
    <row r="3495" spans="13:13" x14ac:dyDescent="0.25">
      <c r="M3495" s="31"/>
    </row>
    <row r="3496" spans="13:13" x14ac:dyDescent="0.25">
      <c r="M3496" s="31"/>
    </row>
    <row r="3497" spans="13:13" x14ac:dyDescent="0.25">
      <c r="M3497" s="31"/>
    </row>
    <row r="3498" spans="13:13" x14ac:dyDescent="0.25">
      <c r="M3498" s="31"/>
    </row>
    <row r="3499" spans="13:13" x14ac:dyDescent="0.25">
      <c r="M3499" s="31"/>
    </row>
    <row r="3500" spans="13:13" x14ac:dyDescent="0.25">
      <c r="M3500" s="31"/>
    </row>
    <row r="3501" spans="13:13" x14ac:dyDescent="0.25">
      <c r="M3501" s="31"/>
    </row>
    <row r="3502" spans="13:13" x14ac:dyDescent="0.25">
      <c r="M3502" s="31"/>
    </row>
    <row r="3503" spans="13:13" x14ac:dyDescent="0.25">
      <c r="M3503" s="31"/>
    </row>
    <row r="3504" spans="13:13" x14ac:dyDescent="0.25">
      <c r="M3504" s="31"/>
    </row>
    <row r="3505" spans="13:13" x14ac:dyDescent="0.25">
      <c r="M3505" s="31"/>
    </row>
    <row r="3506" spans="13:13" x14ac:dyDescent="0.25">
      <c r="M3506" s="31"/>
    </row>
    <row r="3507" spans="13:13" x14ac:dyDescent="0.25">
      <c r="M3507" s="31"/>
    </row>
    <row r="3508" spans="13:13" x14ac:dyDescent="0.25">
      <c r="M3508" s="31"/>
    </row>
    <row r="3509" spans="13:13" x14ac:dyDescent="0.25">
      <c r="M3509" s="31"/>
    </row>
    <row r="3510" spans="13:13" x14ac:dyDescent="0.25">
      <c r="M3510" s="31"/>
    </row>
    <row r="3511" spans="13:13" x14ac:dyDescent="0.25">
      <c r="M3511" s="31"/>
    </row>
    <row r="3512" spans="13:13" x14ac:dyDescent="0.25">
      <c r="M3512" s="31"/>
    </row>
    <row r="3513" spans="13:13" x14ac:dyDescent="0.25">
      <c r="M3513" s="31"/>
    </row>
    <row r="3514" spans="13:13" x14ac:dyDescent="0.25">
      <c r="M3514" s="31"/>
    </row>
    <row r="3515" spans="13:13" x14ac:dyDescent="0.25">
      <c r="M3515" s="31"/>
    </row>
    <row r="3516" spans="13:13" x14ac:dyDescent="0.25">
      <c r="M3516" s="31"/>
    </row>
    <row r="3517" spans="13:13" x14ac:dyDescent="0.25">
      <c r="M3517" s="31"/>
    </row>
    <row r="3518" spans="13:13" x14ac:dyDescent="0.25">
      <c r="M3518" s="31"/>
    </row>
    <row r="3519" spans="13:13" x14ac:dyDescent="0.25">
      <c r="M3519" s="31"/>
    </row>
    <row r="3520" spans="13:13" x14ac:dyDescent="0.25">
      <c r="M3520" s="31"/>
    </row>
    <row r="3521" spans="13:13" x14ac:dyDescent="0.25">
      <c r="M3521" s="31"/>
    </row>
    <row r="3522" spans="13:13" x14ac:dyDescent="0.25">
      <c r="M3522" s="31"/>
    </row>
    <row r="3523" spans="13:13" x14ac:dyDescent="0.25">
      <c r="M3523" s="31"/>
    </row>
    <row r="3524" spans="13:13" x14ac:dyDescent="0.25">
      <c r="M3524" s="31"/>
    </row>
    <row r="3525" spans="13:13" x14ac:dyDescent="0.25">
      <c r="M3525" s="31"/>
    </row>
    <row r="3526" spans="13:13" x14ac:dyDescent="0.25">
      <c r="M3526" s="31"/>
    </row>
    <row r="3527" spans="13:13" x14ac:dyDescent="0.25">
      <c r="M3527" s="31"/>
    </row>
    <row r="3528" spans="13:13" x14ac:dyDescent="0.25">
      <c r="M3528" s="31"/>
    </row>
    <row r="3529" spans="13:13" x14ac:dyDescent="0.25">
      <c r="M3529" s="31"/>
    </row>
    <row r="3530" spans="13:13" x14ac:dyDescent="0.25">
      <c r="M3530" s="31"/>
    </row>
    <row r="3531" spans="13:13" x14ac:dyDescent="0.25">
      <c r="M3531" s="31"/>
    </row>
    <row r="3532" spans="13:13" x14ac:dyDescent="0.25">
      <c r="M3532" s="31"/>
    </row>
    <row r="3533" spans="13:13" x14ac:dyDescent="0.25">
      <c r="M3533" s="31"/>
    </row>
    <row r="3534" spans="13:13" x14ac:dyDescent="0.25">
      <c r="M3534" s="31"/>
    </row>
    <row r="3535" spans="13:13" x14ac:dyDescent="0.25">
      <c r="M3535" s="31"/>
    </row>
    <row r="3536" spans="13:13" x14ac:dyDescent="0.25">
      <c r="M3536" s="31"/>
    </row>
    <row r="3537" spans="13:13" x14ac:dyDescent="0.25">
      <c r="M3537" s="31"/>
    </row>
    <row r="3538" spans="13:13" x14ac:dyDescent="0.25">
      <c r="M3538" s="31"/>
    </row>
    <row r="3539" spans="13:13" x14ac:dyDescent="0.25">
      <c r="M3539" s="31"/>
    </row>
    <row r="3540" spans="13:13" x14ac:dyDescent="0.25">
      <c r="M3540" s="31"/>
    </row>
    <row r="3541" spans="13:13" x14ac:dyDescent="0.25">
      <c r="M3541" s="31"/>
    </row>
    <row r="3542" spans="13:13" x14ac:dyDescent="0.25">
      <c r="M3542" s="31"/>
    </row>
    <row r="3543" spans="13:13" x14ac:dyDescent="0.25">
      <c r="M3543" s="31"/>
    </row>
    <row r="3544" spans="13:13" x14ac:dyDescent="0.25">
      <c r="M3544" s="31"/>
    </row>
    <row r="3545" spans="13:13" x14ac:dyDescent="0.25">
      <c r="M3545" s="31"/>
    </row>
    <row r="3546" spans="13:13" x14ac:dyDescent="0.25">
      <c r="M3546" s="31"/>
    </row>
    <row r="3547" spans="13:13" x14ac:dyDescent="0.25">
      <c r="M3547" s="31"/>
    </row>
    <row r="3548" spans="13:13" x14ac:dyDescent="0.25">
      <c r="M3548" s="31"/>
    </row>
    <row r="3549" spans="13:13" x14ac:dyDescent="0.25">
      <c r="M3549" s="31"/>
    </row>
    <row r="3550" spans="13:13" x14ac:dyDescent="0.25">
      <c r="M3550" s="31"/>
    </row>
    <row r="3551" spans="13:13" x14ac:dyDescent="0.25">
      <c r="M3551" s="31"/>
    </row>
    <row r="3552" spans="13:13" x14ac:dyDescent="0.25">
      <c r="M3552" s="31"/>
    </row>
    <row r="3553" spans="13:13" x14ac:dyDescent="0.25">
      <c r="M3553" s="31"/>
    </row>
    <row r="3554" spans="13:13" x14ac:dyDescent="0.25">
      <c r="M3554" s="31"/>
    </row>
    <row r="3555" spans="13:13" x14ac:dyDescent="0.25">
      <c r="M3555" s="31"/>
    </row>
    <row r="3556" spans="13:13" x14ac:dyDescent="0.25">
      <c r="M3556" s="31"/>
    </row>
    <row r="3557" spans="13:13" x14ac:dyDescent="0.25">
      <c r="M3557" s="31"/>
    </row>
    <row r="3558" spans="13:13" x14ac:dyDescent="0.25">
      <c r="M3558" s="31"/>
    </row>
    <row r="3559" spans="13:13" x14ac:dyDescent="0.25">
      <c r="M3559" s="31"/>
    </row>
    <row r="3560" spans="13:13" x14ac:dyDescent="0.25">
      <c r="M3560" s="31"/>
    </row>
    <row r="3561" spans="13:13" x14ac:dyDescent="0.25">
      <c r="M3561" s="31"/>
    </row>
    <row r="3562" spans="13:13" x14ac:dyDescent="0.25">
      <c r="M3562" s="31"/>
    </row>
    <row r="3563" spans="13:13" x14ac:dyDescent="0.25">
      <c r="M3563" s="31"/>
    </row>
    <row r="3564" spans="13:13" x14ac:dyDescent="0.25">
      <c r="M3564" s="31"/>
    </row>
    <row r="3565" spans="13:13" x14ac:dyDescent="0.25">
      <c r="M3565" s="31"/>
    </row>
    <row r="3566" spans="13:13" x14ac:dyDescent="0.25">
      <c r="M3566" s="31"/>
    </row>
    <row r="3567" spans="13:13" x14ac:dyDescent="0.25">
      <c r="M3567" s="31"/>
    </row>
    <row r="3568" spans="13:13" x14ac:dyDescent="0.25">
      <c r="M3568" s="31"/>
    </row>
    <row r="3569" spans="13:13" x14ac:dyDescent="0.25">
      <c r="M3569" s="31"/>
    </row>
    <row r="3570" spans="13:13" x14ac:dyDescent="0.25">
      <c r="M3570" s="31"/>
    </row>
    <row r="3571" spans="13:13" x14ac:dyDescent="0.25">
      <c r="M3571" s="31"/>
    </row>
    <row r="3572" spans="13:13" x14ac:dyDescent="0.25">
      <c r="M3572" s="31"/>
    </row>
    <row r="3573" spans="13:13" x14ac:dyDescent="0.25">
      <c r="M3573" s="31"/>
    </row>
    <row r="3574" spans="13:13" x14ac:dyDescent="0.25">
      <c r="M3574" s="31"/>
    </row>
    <row r="3575" spans="13:13" x14ac:dyDescent="0.25">
      <c r="M3575" s="31"/>
    </row>
    <row r="3576" spans="13:13" x14ac:dyDescent="0.25">
      <c r="M3576" s="31"/>
    </row>
    <row r="3577" spans="13:13" x14ac:dyDescent="0.25">
      <c r="M3577" s="31"/>
    </row>
    <row r="3578" spans="13:13" x14ac:dyDescent="0.25">
      <c r="M3578" s="31"/>
    </row>
    <row r="3579" spans="13:13" x14ac:dyDescent="0.25">
      <c r="M3579" s="31"/>
    </row>
    <row r="3580" spans="13:13" x14ac:dyDescent="0.25">
      <c r="M3580" s="31"/>
    </row>
    <row r="3581" spans="13:13" x14ac:dyDescent="0.25">
      <c r="M3581" s="31"/>
    </row>
    <row r="3582" spans="13:13" x14ac:dyDescent="0.25">
      <c r="M3582" s="31"/>
    </row>
    <row r="3583" spans="13:13" x14ac:dyDescent="0.25">
      <c r="M3583" s="31"/>
    </row>
    <row r="3584" spans="13:13" x14ac:dyDescent="0.25">
      <c r="M3584" s="31"/>
    </row>
    <row r="3585" spans="13:13" x14ac:dyDescent="0.25">
      <c r="M3585" s="31"/>
    </row>
    <row r="3586" spans="13:13" x14ac:dyDescent="0.25">
      <c r="M3586" s="31"/>
    </row>
    <row r="3587" spans="13:13" x14ac:dyDescent="0.25">
      <c r="M3587" s="31"/>
    </row>
    <row r="3588" spans="13:13" x14ac:dyDescent="0.25">
      <c r="M3588" s="31"/>
    </row>
    <row r="3589" spans="13:13" x14ac:dyDescent="0.25">
      <c r="M3589" s="31"/>
    </row>
    <row r="3590" spans="13:13" x14ac:dyDescent="0.25">
      <c r="M3590" s="31"/>
    </row>
    <row r="3591" spans="13:13" x14ac:dyDescent="0.25">
      <c r="M3591" s="31"/>
    </row>
    <row r="3592" spans="13:13" x14ac:dyDescent="0.25">
      <c r="M3592" s="31"/>
    </row>
    <row r="3593" spans="13:13" x14ac:dyDescent="0.25">
      <c r="M3593" s="31"/>
    </row>
    <row r="3594" spans="13:13" x14ac:dyDescent="0.25">
      <c r="M3594" s="31"/>
    </row>
    <row r="3595" spans="13:13" x14ac:dyDescent="0.25">
      <c r="M3595" s="31"/>
    </row>
    <row r="3596" spans="13:13" x14ac:dyDescent="0.25">
      <c r="M3596" s="31"/>
    </row>
    <row r="3597" spans="13:13" x14ac:dyDescent="0.25">
      <c r="M3597" s="31"/>
    </row>
    <row r="3598" spans="13:13" x14ac:dyDescent="0.25">
      <c r="M3598" s="31"/>
    </row>
    <row r="3599" spans="13:13" x14ac:dyDescent="0.25">
      <c r="M3599" s="31"/>
    </row>
    <row r="3600" spans="13:13" x14ac:dyDescent="0.25">
      <c r="M3600" s="31"/>
    </row>
    <row r="3601" spans="13:13" x14ac:dyDescent="0.25">
      <c r="M3601" s="31"/>
    </row>
    <row r="3602" spans="13:13" x14ac:dyDescent="0.25">
      <c r="M3602" s="31"/>
    </row>
    <row r="3603" spans="13:13" x14ac:dyDescent="0.25">
      <c r="M3603" s="31"/>
    </row>
    <row r="3604" spans="13:13" x14ac:dyDescent="0.25">
      <c r="M3604" s="31"/>
    </row>
    <row r="3605" spans="13:13" x14ac:dyDescent="0.25">
      <c r="M3605" s="31"/>
    </row>
    <row r="3606" spans="13:13" x14ac:dyDescent="0.25">
      <c r="M3606" s="31"/>
    </row>
    <row r="3607" spans="13:13" x14ac:dyDescent="0.25">
      <c r="M3607" s="31"/>
    </row>
    <row r="3608" spans="13:13" x14ac:dyDescent="0.25">
      <c r="M3608" s="31"/>
    </row>
    <row r="3609" spans="13:13" x14ac:dyDescent="0.25">
      <c r="M3609" s="31"/>
    </row>
    <row r="3610" spans="13:13" x14ac:dyDescent="0.25">
      <c r="M3610" s="31"/>
    </row>
    <row r="3611" spans="13:13" x14ac:dyDescent="0.25">
      <c r="M3611" s="31"/>
    </row>
    <row r="3612" spans="13:13" x14ac:dyDescent="0.25">
      <c r="M3612" s="31"/>
    </row>
    <row r="3613" spans="13:13" x14ac:dyDescent="0.25">
      <c r="M3613" s="31"/>
    </row>
    <row r="3614" spans="13:13" x14ac:dyDescent="0.25">
      <c r="M3614" s="31"/>
    </row>
    <row r="3615" spans="13:13" x14ac:dyDescent="0.25">
      <c r="M3615" s="31"/>
    </row>
    <row r="3616" spans="13:13" x14ac:dyDescent="0.25">
      <c r="M3616" s="31"/>
    </row>
    <row r="3617" spans="13:13" x14ac:dyDescent="0.25">
      <c r="M3617" s="31"/>
    </row>
    <row r="3618" spans="13:13" x14ac:dyDescent="0.25">
      <c r="M3618" s="31"/>
    </row>
    <row r="3619" spans="13:13" x14ac:dyDescent="0.25">
      <c r="M3619" s="31"/>
    </row>
    <row r="3620" spans="13:13" x14ac:dyDescent="0.25">
      <c r="M3620" s="31"/>
    </row>
    <row r="3621" spans="13:13" x14ac:dyDescent="0.25">
      <c r="M3621" s="31"/>
    </row>
    <row r="3622" spans="13:13" x14ac:dyDescent="0.25">
      <c r="M3622" s="31"/>
    </row>
    <row r="3623" spans="13:13" x14ac:dyDescent="0.25">
      <c r="M3623" s="31"/>
    </row>
    <row r="3624" spans="13:13" x14ac:dyDescent="0.25">
      <c r="M3624" s="31"/>
    </row>
    <row r="3625" spans="13:13" x14ac:dyDescent="0.25">
      <c r="M3625" s="31"/>
    </row>
    <row r="3626" spans="13:13" x14ac:dyDescent="0.25">
      <c r="M3626" s="31"/>
    </row>
    <row r="3627" spans="13:13" x14ac:dyDescent="0.25">
      <c r="M3627" s="31"/>
    </row>
    <row r="3628" spans="13:13" x14ac:dyDescent="0.25">
      <c r="M3628" s="31"/>
    </row>
    <row r="3629" spans="13:13" x14ac:dyDescent="0.25">
      <c r="M3629" s="31"/>
    </row>
    <row r="3630" spans="13:13" x14ac:dyDescent="0.25">
      <c r="M3630" s="31"/>
    </row>
    <row r="3631" spans="13:13" x14ac:dyDescent="0.25">
      <c r="M3631" s="31"/>
    </row>
    <row r="3632" spans="13:13" x14ac:dyDescent="0.25">
      <c r="M3632" s="31"/>
    </row>
    <row r="3633" spans="13:13" x14ac:dyDescent="0.25">
      <c r="M3633" s="31"/>
    </row>
    <row r="3634" spans="13:13" x14ac:dyDescent="0.25">
      <c r="M3634" s="31"/>
    </row>
    <row r="3635" spans="13:13" x14ac:dyDescent="0.25">
      <c r="M3635" s="31"/>
    </row>
    <row r="3636" spans="13:13" x14ac:dyDescent="0.25">
      <c r="M3636" s="31"/>
    </row>
    <row r="3637" spans="13:13" x14ac:dyDescent="0.25">
      <c r="M3637" s="31"/>
    </row>
    <row r="3638" spans="13:13" x14ac:dyDescent="0.25">
      <c r="M3638" s="31"/>
    </row>
    <row r="3639" spans="13:13" x14ac:dyDescent="0.25">
      <c r="M3639" s="31"/>
    </row>
    <row r="3640" spans="13:13" x14ac:dyDescent="0.25">
      <c r="M3640" s="31"/>
    </row>
    <row r="3641" spans="13:13" x14ac:dyDescent="0.25">
      <c r="M3641" s="31"/>
    </row>
    <row r="3642" spans="13:13" x14ac:dyDescent="0.25">
      <c r="M3642" s="31"/>
    </row>
    <row r="3643" spans="13:13" x14ac:dyDescent="0.25">
      <c r="M3643" s="31"/>
    </row>
    <row r="3644" spans="13:13" x14ac:dyDescent="0.25">
      <c r="M3644" s="31"/>
    </row>
    <row r="3645" spans="13:13" x14ac:dyDescent="0.25">
      <c r="M3645" s="31"/>
    </row>
    <row r="3646" spans="13:13" x14ac:dyDescent="0.25">
      <c r="M3646" s="31"/>
    </row>
    <row r="3647" spans="13:13" x14ac:dyDescent="0.25">
      <c r="M3647" s="31"/>
    </row>
    <row r="3648" spans="13:13" x14ac:dyDescent="0.25">
      <c r="M3648" s="31"/>
    </row>
    <row r="3649" spans="13:13" x14ac:dyDescent="0.25">
      <c r="M3649" s="31"/>
    </row>
    <row r="3650" spans="13:13" x14ac:dyDescent="0.25">
      <c r="M3650" s="31"/>
    </row>
    <row r="3651" spans="13:13" x14ac:dyDescent="0.25">
      <c r="M3651" s="31"/>
    </row>
    <row r="3652" spans="13:13" x14ac:dyDescent="0.25">
      <c r="M3652" s="31"/>
    </row>
    <row r="3653" spans="13:13" x14ac:dyDescent="0.25">
      <c r="M3653" s="31"/>
    </row>
    <row r="3654" spans="13:13" x14ac:dyDescent="0.25">
      <c r="M3654" s="31"/>
    </row>
    <row r="3655" spans="13:13" x14ac:dyDescent="0.25">
      <c r="M3655" s="31"/>
    </row>
    <row r="3656" spans="13:13" x14ac:dyDescent="0.25">
      <c r="M3656" s="31"/>
    </row>
    <row r="3657" spans="13:13" x14ac:dyDescent="0.25">
      <c r="M3657" s="31"/>
    </row>
    <row r="3658" spans="13:13" x14ac:dyDescent="0.25">
      <c r="M3658" s="31"/>
    </row>
    <row r="3659" spans="13:13" x14ac:dyDescent="0.25">
      <c r="M3659" s="31"/>
    </row>
    <row r="3660" spans="13:13" x14ac:dyDescent="0.25">
      <c r="M3660" s="31"/>
    </row>
    <row r="3661" spans="13:13" x14ac:dyDescent="0.25">
      <c r="M3661" s="31"/>
    </row>
    <row r="3662" spans="13:13" x14ac:dyDescent="0.25">
      <c r="M3662" s="31"/>
    </row>
    <row r="3663" spans="13:13" x14ac:dyDescent="0.25">
      <c r="M3663" s="31"/>
    </row>
    <row r="3664" spans="13:13" x14ac:dyDescent="0.25">
      <c r="M3664" s="31"/>
    </row>
    <row r="3665" spans="13:13" x14ac:dyDescent="0.25">
      <c r="M3665" s="31"/>
    </row>
    <row r="3666" spans="13:13" x14ac:dyDescent="0.25">
      <c r="M3666" s="31"/>
    </row>
    <row r="3667" spans="13:13" x14ac:dyDescent="0.25">
      <c r="M3667" s="31"/>
    </row>
    <row r="3668" spans="13:13" x14ac:dyDescent="0.25">
      <c r="M3668" s="31"/>
    </row>
    <row r="3669" spans="13:13" x14ac:dyDescent="0.25">
      <c r="M3669" s="31"/>
    </row>
    <row r="3670" spans="13:13" x14ac:dyDescent="0.25">
      <c r="M3670" s="31"/>
    </row>
    <row r="3671" spans="13:13" x14ac:dyDescent="0.25">
      <c r="M3671" s="31"/>
    </row>
    <row r="3672" spans="13:13" x14ac:dyDescent="0.25">
      <c r="M3672" s="31"/>
    </row>
    <row r="3673" spans="13:13" x14ac:dyDescent="0.25">
      <c r="M3673" s="31"/>
    </row>
    <row r="3674" spans="13:13" x14ac:dyDescent="0.25">
      <c r="M3674" s="31"/>
    </row>
    <row r="3675" spans="13:13" x14ac:dyDescent="0.25">
      <c r="M3675" s="31"/>
    </row>
    <row r="3676" spans="13:13" x14ac:dyDescent="0.25">
      <c r="M3676" s="31"/>
    </row>
    <row r="3677" spans="13:13" x14ac:dyDescent="0.25">
      <c r="M3677" s="31"/>
    </row>
    <row r="3678" spans="13:13" x14ac:dyDescent="0.25">
      <c r="M3678" s="31"/>
    </row>
    <row r="3679" spans="13:13" x14ac:dyDescent="0.25">
      <c r="M3679" s="31"/>
    </row>
    <row r="3680" spans="13:13" x14ac:dyDescent="0.25">
      <c r="M3680" s="31"/>
    </row>
    <row r="3681" spans="13:13" x14ac:dyDescent="0.25">
      <c r="M3681" s="31"/>
    </row>
    <row r="3682" spans="13:13" x14ac:dyDescent="0.25">
      <c r="M3682" s="31"/>
    </row>
    <row r="3683" spans="13:13" x14ac:dyDescent="0.25">
      <c r="M3683" s="31"/>
    </row>
    <row r="3684" spans="13:13" x14ac:dyDescent="0.25">
      <c r="M3684" s="31"/>
    </row>
    <row r="3685" spans="13:13" x14ac:dyDescent="0.25">
      <c r="M3685" s="31"/>
    </row>
    <row r="3686" spans="13:13" x14ac:dyDescent="0.25">
      <c r="M3686" s="31"/>
    </row>
    <row r="3687" spans="13:13" x14ac:dyDescent="0.25">
      <c r="M3687" s="31"/>
    </row>
    <row r="3688" spans="13:13" x14ac:dyDescent="0.25">
      <c r="M3688" s="31"/>
    </row>
    <row r="3689" spans="13:13" x14ac:dyDescent="0.25">
      <c r="M3689" s="31"/>
    </row>
    <row r="3690" spans="13:13" x14ac:dyDescent="0.25">
      <c r="M3690" s="31"/>
    </row>
    <row r="3691" spans="13:13" x14ac:dyDescent="0.25">
      <c r="M3691" s="31"/>
    </row>
    <row r="3692" spans="13:13" x14ac:dyDescent="0.25">
      <c r="M3692" s="31"/>
    </row>
    <row r="3693" spans="13:13" x14ac:dyDescent="0.25">
      <c r="M3693" s="31"/>
    </row>
    <row r="3694" spans="13:13" x14ac:dyDescent="0.25">
      <c r="M3694" s="31"/>
    </row>
    <row r="3695" spans="13:13" x14ac:dyDescent="0.25">
      <c r="M3695" s="31"/>
    </row>
    <row r="3696" spans="13:13" x14ac:dyDescent="0.25">
      <c r="M3696" s="31"/>
    </row>
    <row r="3697" spans="13:13" x14ac:dyDescent="0.25">
      <c r="M3697" s="31"/>
    </row>
    <row r="3698" spans="13:13" x14ac:dyDescent="0.25">
      <c r="M3698" s="31"/>
    </row>
    <row r="3699" spans="13:13" x14ac:dyDescent="0.25">
      <c r="M3699" s="31"/>
    </row>
    <row r="3700" spans="13:13" x14ac:dyDescent="0.25">
      <c r="M3700" s="31"/>
    </row>
    <row r="3701" spans="13:13" x14ac:dyDescent="0.25">
      <c r="M3701" s="31"/>
    </row>
    <row r="3702" spans="13:13" x14ac:dyDescent="0.25">
      <c r="M3702" s="31"/>
    </row>
    <row r="3703" spans="13:13" x14ac:dyDescent="0.25">
      <c r="M3703" s="31"/>
    </row>
    <row r="3704" spans="13:13" x14ac:dyDescent="0.25">
      <c r="M3704" s="31"/>
    </row>
    <row r="3705" spans="13:13" x14ac:dyDescent="0.25">
      <c r="M3705" s="31"/>
    </row>
    <row r="3706" spans="13:13" x14ac:dyDescent="0.25">
      <c r="M3706" s="31"/>
    </row>
    <row r="3707" spans="13:13" x14ac:dyDescent="0.25">
      <c r="M3707" s="31"/>
    </row>
    <row r="3708" spans="13:13" x14ac:dyDescent="0.25">
      <c r="M3708" s="31"/>
    </row>
    <row r="3709" spans="13:13" x14ac:dyDescent="0.25">
      <c r="M3709" s="31"/>
    </row>
    <row r="3710" spans="13:13" x14ac:dyDescent="0.25">
      <c r="M3710" s="31"/>
    </row>
    <row r="3711" spans="13:13" x14ac:dyDescent="0.25">
      <c r="M3711" s="31"/>
    </row>
    <row r="3712" spans="13:13" x14ac:dyDescent="0.25">
      <c r="M3712" s="31"/>
    </row>
    <row r="3713" spans="13:13" x14ac:dyDescent="0.25">
      <c r="M3713" s="31"/>
    </row>
    <row r="3714" spans="13:13" x14ac:dyDescent="0.25">
      <c r="M3714" s="31"/>
    </row>
    <row r="3715" spans="13:13" x14ac:dyDescent="0.25">
      <c r="M3715" s="31"/>
    </row>
    <row r="3716" spans="13:13" x14ac:dyDescent="0.25">
      <c r="M3716" s="31"/>
    </row>
    <row r="3717" spans="13:13" x14ac:dyDescent="0.25">
      <c r="M3717" s="31"/>
    </row>
    <row r="3718" spans="13:13" x14ac:dyDescent="0.25">
      <c r="M3718" s="31"/>
    </row>
    <row r="3719" spans="13:13" x14ac:dyDescent="0.25">
      <c r="M3719" s="31"/>
    </row>
    <row r="3720" spans="13:13" x14ac:dyDescent="0.25">
      <c r="M3720" s="31"/>
    </row>
    <row r="3721" spans="13:13" x14ac:dyDescent="0.25">
      <c r="M3721" s="31"/>
    </row>
    <row r="3722" spans="13:13" x14ac:dyDescent="0.25">
      <c r="M3722" s="31"/>
    </row>
    <row r="3723" spans="13:13" x14ac:dyDescent="0.25">
      <c r="M3723" s="31"/>
    </row>
    <row r="3724" spans="13:13" x14ac:dyDescent="0.25">
      <c r="M3724" s="31"/>
    </row>
    <row r="3725" spans="13:13" x14ac:dyDescent="0.25">
      <c r="M3725" s="31"/>
    </row>
    <row r="3726" spans="13:13" x14ac:dyDescent="0.25">
      <c r="M3726" s="31"/>
    </row>
    <row r="3727" spans="13:13" x14ac:dyDescent="0.25">
      <c r="M3727" s="31"/>
    </row>
    <row r="3728" spans="13:13" x14ac:dyDescent="0.25">
      <c r="M3728" s="31"/>
    </row>
    <row r="3729" spans="13:13" x14ac:dyDescent="0.25">
      <c r="M3729" s="31"/>
    </row>
    <row r="3730" spans="13:13" x14ac:dyDescent="0.25">
      <c r="M3730" s="31"/>
    </row>
    <row r="3731" spans="13:13" x14ac:dyDescent="0.25">
      <c r="M3731" s="31"/>
    </row>
    <row r="3732" spans="13:13" x14ac:dyDescent="0.25">
      <c r="M3732" s="31"/>
    </row>
    <row r="3733" spans="13:13" x14ac:dyDescent="0.25">
      <c r="M3733" s="31"/>
    </row>
    <row r="3734" spans="13:13" x14ac:dyDescent="0.25">
      <c r="M3734" s="31"/>
    </row>
    <row r="3735" spans="13:13" x14ac:dyDescent="0.25">
      <c r="M3735" s="31"/>
    </row>
    <row r="3736" spans="13:13" x14ac:dyDescent="0.25">
      <c r="M3736" s="31"/>
    </row>
    <row r="3737" spans="13:13" x14ac:dyDescent="0.25">
      <c r="M3737" s="31"/>
    </row>
    <row r="3738" spans="13:13" x14ac:dyDescent="0.25">
      <c r="M3738" s="31"/>
    </row>
    <row r="3739" spans="13:13" x14ac:dyDescent="0.25">
      <c r="M3739" s="31"/>
    </row>
    <row r="3740" spans="13:13" x14ac:dyDescent="0.25">
      <c r="M3740" s="31"/>
    </row>
    <row r="3741" spans="13:13" x14ac:dyDescent="0.25">
      <c r="M3741" s="31"/>
    </row>
    <row r="3742" spans="13:13" x14ac:dyDescent="0.25">
      <c r="M3742" s="31"/>
    </row>
    <row r="3743" spans="13:13" x14ac:dyDescent="0.25">
      <c r="M3743" s="31"/>
    </row>
    <row r="3744" spans="13:13" x14ac:dyDescent="0.25">
      <c r="M3744" s="31"/>
    </row>
    <row r="3745" spans="13:13" x14ac:dyDescent="0.25">
      <c r="M3745" s="31"/>
    </row>
    <row r="3746" spans="13:13" x14ac:dyDescent="0.25">
      <c r="M3746" s="31"/>
    </row>
    <row r="3747" spans="13:13" x14ac:dyDescent="0.25">
      <c r="M3747" s="31"/>
    </row>
    <row r="3748" spans="13:13" x14ac:dyDescent="0.25">
      <c r="M3748" s="31"/>
    </row>
    <row r="3749" spans="13:13" x14ac:dyDescent="0.25">
      <c r="M3749" s="31"/>
    </row>
    <row r="3750" spans="13:13" x14ac:dyDescent="0.25">
      <c r="M3750" s="31"/>
    </row>
    <row r="3751" spans="13:13" x14ac:dyDescent="0.25">
      <c r="M3751" s="31"/>
    </row>
    <row r="3752" spans="13:13" x14ac:dyDescent="0.25">
      <c r="M3752" s="31"/>
    </row>
    <row r="3753" spans="13:13" x14ac:dyDescent="0.25">
      <c r="M3753" s="31"/>
    </row>
    <row r="3754" spans="13:13" x14ac:dyDescent="0.25">
      <c r="M3754" s="31"/>
    </row>
    <row r="3755" spans="13:13" x14ac:dyDescent="0.25">
      <c r="M3755" s="31"/>
    </row>
    <row r="3756" spans="13:13" x14ac:dyDescent="0.25">
      <c r="M3756" s="31"/>
    </row>
    <row r="3757" spans="13:13" x14ac:dyDescent="0.25">
      <c r="M3757" s="31"/>
    </row>
    <row r="3758" spans="13:13" x14ac:dyDescent="0.25">
      <c r="M3758" s="31"/>
    </row>
    <row r="3759" spans="13:13" x14ac:dyDescent="0.25">
      <c r="M3759" s="31"/>
    </row>
    <row r="3760" spans="13:13" x14ac:dyDescent="0.25">
      <c r="M3760" s="31"/>
    </row>
    <row r="3761" spans="13:13" x14ac:dyDescent="0.25">
      <c r="M3761" s="31"/>
    </row>
    <row r="3762" spans="13:13" x14ac:dyDescent="0.25">
      <c r="M3762" s="31"/>
    </row>
    <row r="3763" spans="13:13" x14ac:dyDescent="0.25">
      <c r="M3763" s="31"/>
    </row>
    <row r="3764" spans="13:13" x14ac:dyDescent="0.25">
      <c r="M3764" s="31"/>
    </row>
    <row r="3765" spans="13:13" x14ac:dyDescent="0.25">
      <c r="M3765" s="31"/>
    </row>
    <row r="3766" spans="13:13" x14ac:dyDescent="0.25">
      <c r="M3766" s="31"/>
    </row>
    <row r="3767" spans="13:13" x14ac:dyDescent="0.25">
      <c r="M3767" s="31"/>
    </row>
    <row r="3768" spans="13:13" x14ac:dyDescent="0.25">
      <c r="M3768" s="31"/>
    </row>
    <row r="3769" spans="13:13" x14ac:dyDescent="0.25">
      <c r="M3769" s="31"/>
    </row>
    <row r="3770" spans="13:13" x14ac:dyDescent="0.25">
      <c r="M3770" s="31"/>
    </row>
    <row r="3771" spans="13:13" x14ac:dyDescent="0.25">
      <c r="M3771" s="31"/>
    </row>
    <row r="3772" spans="13:13" x14ac:dyDescent="0.25">
      <c r="M3772" s="31"/>
    </row>
    <row r="3773" spans="13:13" x14ac:dyDescent="0.25">
      <c r="M3773" s="31"/>
    </row>
    <row r="3774" spans="13:13" x14ac:dyDescent="0.25">
      <c r="M3774" s="31"/>
    </row>
    <row r="3775" spans="13:13" x14ac:dyDescent="0.25">
      <c r="M3775" s="31"/>
    </row>
    <row r="3776" spans="13:13" x14ac:dyDescent="0.25">
      <c r="M3776" s="31"/>
    </row>
    <row r="3777" spans="13:13" x14ac:dyDescent="0.25">
      <c r="M3777" s="31"/>
    </row>
    <row r="3778" spans="13:13" x14ac:dyDescent="0.25">
      <c r="M3778" s="31"/>
    </row>
    <row r="3779" spans="13:13" x14ac:dyDescent="0.25">
      <c r="M3779" s="31"/>
    </row>
    <row r="3780" spans="13:13" x14ac:dyDescent="0.25">
      <c r="M3780" s="31"/>
    </row>
    <row r="3781" spans="13:13" x14ac:dyDescent="0.25">
      <c r="M3781" s="31"/>
    </row>
    <row r="3782" spans="13:13" x14ac:dyDescent="0.25">
      <c r="M3782" s="31"/>
    </row>
    <row r="3783" spans="13:13" x14ac:dyDescent="0.25">
      <c r="M3783" s="31"/>
    </row>
    <row r="3784" spans="13:13" x14ac:dyDescent="0.25">
      <c r="M3784" s="31"/>
    </row>
    <row r="3785" spans="13:13" x14ac:dyDescent="0.25">
      <c r="M3785" s="31"/>
    </row>
    <row r="3786" spans="13:13" x14ac:dyDescent="0.25">
      <c r="M3786" s="31"/>
    </row>
    <row r="3787" spans="13:13" x14ac:dyDescent="0.25">
      <c r="M3787" s="31"/>
    </row>
    <row r="3788" spans="13:13" x14ac:dyDescent="0.25">
      <c r="M3788" s="31"/>
    </row>
    <row r="3789" spans="13:13" x14ac:dyDescent="0.25">
      <c r="M3789" s="31"/>
    </row>
    <row r="3790" spans="13:13" x14ac:dyDescent="0.25">
      <c r="M3790" s="31"/>
    </row>
    <row r="3791" spans="13:13" x14ac:dyDescent="0.25">
      <c r="M3791" s="31"/>
    </row>
    <row r="3792" spans="13:13" x14ac:dyDescent="0.25">
      <c r="M3792" s="31"/>
    </row>
    <row r="3793" spans="13:13" x14ac:dyDescent="0.25">
      <c r="M3793" s="31"/>
    </row>
    <row r="3794" spans="13:13" x14ac:dyDescent="0.25">
      <c r="M3794" s="31"/>
    </row>
    <row r="3795" spans="13:13" x14ac:dyDescent="0.25">
      <c r="M3795" s="31"/>
    </row>
    <row r="3796" spans="13:13" x14ac:dyDescent="0.25">
      <c r="M3796" s="31"/>
    </row>
    <row r="3797" spans="13:13" x14ac:dyDescent="0.25">
      <c r="M3797" s="31"/>
    </row>
    <row r="3798" spans="13:13" x14ac:dyDescent="0.25">
      <c r="M3798" s="31"/>
    </row>
    <row r="3799" spans="13:13" x14ac:dyDescent="0.25">
      <c r="M3799" s="31"/>
    </row>
    <row r="3800" spans="13:13" x14ac:dyDescent="0.25">
      <c r="M3800" s="31"/>
    </row>
    <row r="3801" spans="13:13" x14ac:dyDescent="0.25">
      <c r="M3801" s="31"/>
    </row>
    <row r="3802" spans="13:13" x14ac:dyDescent="0.25">
      <c r="M3802" s="31"/>
    </row>
    <row r="3803" spans="13:13" x14ac:dyDescent="0.25">
      <c r="M3803" s="31"/>
    </row>
    <row r="3804" spans="13:13" x14ac:dyDescent="0.25">
      <c r="M3804" s="31"/>
    </row>
    <row r="3805" spans="13:13" x14ac:dyDescent="0.25">
      <c r="M3805" s="31"/>
    </row>
    <row r="3806" spans="13:13" x14ac:dyDescent="0.25">
      <c r="M3806" s="31"/>
    </row>
    <row r="3807" spans="13:13" x14ac:dyDescent="0.25">
      <c r="M3807" s="31"/>
    </row>
    <row r="3808" spans="13:13" x14ac:dyDescent="0.25">
      <c r="M3808" s="31"/>
    </row>
    <row r="3809" spans="13:13" x14ac:dyDescent="0.25">
      <c r="M3809" s="31"/>
    </row>
    <row r="3810" spans="13:13" x14ac:dyDescent="0.25">
      <c r="M3810" s="31"/>
    </row>
    <row r="3811" spans="13:13" x14ac:dyDescent="0.25">
      <c r="M3811" s="31"/>
    </row>
    <row r="3812" spans="13:13" x14ac:dyDescent="0.25">
      <c r="M3812" s="31"/>
    </row>
    <row r="3813" spans="13:13" x14ac:dyDescent="0.25">
      <c r="M3813" s="31"/>
    </row>
    <row r="3814" spans="13:13" x14ac:dyDescent="0.25">
      <c r="M3814" s="31"/>
    </row>
    <row r="3815" spans="13:13" x14ac:dyDescent="0.25">
      <c r="M3815" s="31"/>
    </row>
    <row r="3816" spans="13:13" x14ac:dyDescent="0.25">
      <c r="M3816" s="31"/>
    </row>
    <row r="3817" spans="13:13" x14ac:dyDescent="0.25">
      <c r="M3817" s="31"/>
    </row>
    <row r="3818" spans="13:13" x14ac:dyDescent="0.25">
      <c r="M3818" s="31"/>
    </row>
    <row r="3819" spans="13:13" x14ac:dyDescent="0.25">
      <c r="M3819" s="31"/>
    </row>
    <row r="3820" spans="13:13" x14ac:dyDescent="0.25">
      <c r="M3820" s="31"/>
    </row>
    <row r="3821" spans="13:13" x14ac:dyDescent="0.25">
      <c r="M3821" s="31"/>
    </row>
    <row r="3822" spans="13:13" x14ac:dyDescent="0.25">
      <c r="M3822" s="31"/>
    </row>
    <row r="3823" spans="13:13" x14ac:dyDescent="0.25">
      <c r="M3823" s="31"/>
    </row>
    <row r="3824" spans="13:13" x14ac:dyDescent="0.25">
      <c r="M3824" s="31"/>
    </row>
    <row r="3825" spans="13:13" x14ac:dyDescent="0.25">
      <c r="M3825" s="31"/>
    </row>
    <row r="3826" spans="13:13" x14ac:dyDescent="0.25">
      <c r="M3826" s="31"/>
    </row>
    <row r="3827" spans="13:13" x14ac:dyDescent="0.25">
      <c r="M3827" s="31"/>
    </row>
    <row r="3828" spans="13:13" x14ac:dyDescent="0.25">
      <c r="M3828" s="31"/>
    </row>
    <row r="3829" spans="13:13" x14ac:dyDescent="0.25">
      <c r="M3829" s="31"/>
    </row>
    <row r="3830" spans="13:13" x14ac:dyDescent="0.25">
      <c r="M3830" s="31"/>
    </row>
    <row r="3831" spans="13:13" x14ac:dyDescent="0.25">
      <c r="M3831" s="31"/>
    </row>
    <row r="3832" spans="13:13" x14ac:dyDescent="0.25">
      <c r="M3832" s="31"/>
    </row>
    <row r="3833" spans="13:13" x14ac:dyDescent="0.25">
      <c r="M3833" s="31"/>
    </row>
    <row r="3834" spans="13:13" x14ac:dyDescent="0.25">
      <c r="M3834" s="31"/>
    </row>
    <row r="3835" spans="13:13" x14ac:dyDescent="0.25">
      <c r="M3835" s="31"/>
    </row>
    <row r="3836" spans="13:13" x14ac:dyDescent="0.25">
      <c r="M3836" s="31"/>
    </row>
    <row r="3837" spans="13:13" x14ac:dyDescent="0.25">
      <c r="M3837" s="31"/>
    </row>
    <row r="3838" spans="13:13" x14ac:dyDescent="0.25">
      <c r="M3838" s="31"/>
    </row>
    <row r="3839" spans="13:13" x14ac:dyDescent="0.25">
      <c r="M3839" s="31"/>
    </row>
    <row r="3840" spans="13:13" x14ac:dyDescent="0.25">
      <c r="M3840" s="31"/>
    </row>
    <row r="3841" spans="13:13" x14ac:dyDescent="0.25">
      <c r="M3841" s="31"/>
    </row>
    <row r="3842" spans="13:13" x14ac:dyDescent="0.25">
      <c r="M3842" s="31"/>
    </row>
    <row r="3843" spans="13:13" x14ac:dyDescent="0.25">
      <c r="M3843" s="31"/>
    </row>
    <row r="3844" spans="13:13" x14ac:dyDescent="0.25">
      <c r="M3844" s="31"/>
    </row>
    <row r="3845" spans="13:13" x14ac:dyDescent="0.25">
      <c r="M3845" s="31"/>
    </row>
    <row r="3846" spans="13:13" x14ac:dyDescent="0.25">
      <c r="M3846" s="31"/>
    </row>
    <row r="3847" spans="13:13" x14ac:dyDescent="0.25">
      <c r="M3847" s="31"/>
    </row>
    <row r="3848" spans="13:13" x14ac:dyDescent="0.25">
      <c r="M3848" s="31"/>
    </row>
    <row r="3849" spans="13:13" x14ac:dyDescent="0.25">
      <c r="M3849" s="31"/>
    </row>
    <row r="3850" spans="13:13" x14ac:dyDescent="0.25">
      <c r="M3850" s="31"/>
    </row>
    <row r="3851" spans="13:13" x14ac:dyDescent="0.25">
      <c r="M3851" s="31"/>
    </row>
    <row r="3852" spans="13:13" x14ac:dyDescent="0.25">
      <c r="M3852" s="31"/>
    </row>
    <row r="3853" spans="13:13" x14ac:dyDescent="0.25">
      <c r="M3853" s="31"/>
    </row>
    <row r="3854" spans="13:13" x14ac:dyDescent="0.25">
      <c r="M3854" s="31"/>
    </row>
    <row r="3855" spans="13:13" x14ac:dyDescent="0.25">
      <c r="M3855" s="31"/>
    </row>
    <row r="3856" spans="13:13" x14ac:dyDescent="0.25">
      <c r="M3856" s="31"/>
    </row>
    <row r="3857" spans="13:13" x14ac:dyDescent="0.25">
      <c r="M3857" s="31"/>
    </row>
    <row r="3858" spans="13:13" x14ac:dyDescent="0.25">
      <c r="M3858" s="31"/>
    </row>
    <row r="3859" spans="13:13" x14ac:dyDescent="0.25">
      <c r="M3859" s="31"/>
    </row>
    <row r="3860" spans="13:13" x14ac:dyDescent="0.25">
      <c r="M3860" s="31"/>
    </row>
    <row r="3861" spans="13:13" x14ac:dyDescent="0.25">
      <c r="M3861" s="31"/>
    </row>
    <row r="3862" spans="13:13" x14ac:dyDescent="0.25">
      <c r="M3862" s="31"/>
    </row>
    <row r="3863" spans="13:13" x14ac:dyDescent="0.25">
      <c r="M3863" s="31"/>
    </row>
    <row r="3864" spans="13:13" x14ac:dyDescent="0.25">
      <c r="M3864" s="31"/>
    </row>
    <row r="3865" spans="13:13" x14ac:dyDescent="0.25">
      <c r="M3865" s="31"/>
    </row>
    <row r="3866" spans="13:13" x14ac:dyDescent="0.25">
      <c r="M3866" s="31"/>
    </row>
    <row r="3867" spans="13:13" x14ac:dyDescent="0.25">
      <c r="M3867" s="31"/>
    </row>
    <row r="3868" spans="13:13" x14ac:dyDescent="0.25">
      <c r="M3868" s="31"/>
    </row>
    <row r="3869" spans="13:13" x14ac:dyDescent="0.25">
      <c r="M3869" s="31"/>
    </row>
    <row r="3870" spans="13:13" x14ac:dyDescent="0.25">
      <c r="M3870" s="31"/>
    </row>
    <row r="3871" spans="13:13" x14ac:dyDescent="0.25">
      <c r="M3871" s="31"/>
    </row>
    <row r="3872" spans="13:13" x14ac:dyDescent="0.25">
      <c r="M3872" s="31"/>
    </row>
    <row r="3873" spans="13:13" x14ac:dyDescent="0.25">
      <c r="M3873" s="31"/>
    </row>
    <row r="3874" spans="13:13" x14ac:dyDescent="0.25">
      <c r="M3874" s="31"/>
    </row>
    <row r="3875" spans="13:13" x14ac:dyDescent="0.25">
      <c r="M3875" s="31"/>
    </row>
    <row r="3876" spans="13:13" x14ac:dyDescent="0.25">
      <c r="M3876" s="31"/>
    </row>
    <row r="3877" spans="13:13" x14ac:dyDescent="0.25">
      <c r="M3877" s="31"/>
    </row>
    <row r="3878" spans="13:13" x14ac:dyDescent="0.25">
      <c r="M3878" s="31"/>
    </row>
    <row r="3879" spans="13:13" x14ac:dyDescent="0.25">
      <c r="M3879" s="31"/>
    </row>
    <row r="3880" spans="13:13" x14ac:dyDescent="0.25">
      <c r="M3880" s="31"/>
    </row>
    <row r="3881" spans="13:13" x14ac:dyDescent="0.25">
      <c r="M3881" s="31"/>
    </row>
    <row r="3882" spans="13:13" x14ac:dyDescent="0.25">
      <c r="M3882" s="31"/>
    </row>
    <row r="3883" spans="13:13" x14ac:dyDescent="0.25">
      <c r="M3883" s="31"/>
    </row>
    <row r="3884" spans="13:13" x14ac:dyDescent="0.25">
      <c r="M3884" s="31"/>
    </row>
    <row r="3885" spans="13:13" x14ac:dyDescent="0.25">
      <c r="M3885" s="31"/>
    </row>
    <row r="3886" spans="13:13" x14ac:dyDescent="0.25">
      <c r="M3886" s="31"/>
    </row>
    <row r="3887" spans="13:13" x14ac:dyDescent="0.25">
      <c r="M3887" s="31"/>
    </row>
    <row r="3888" spans="13:13" x14ac:dyDescent="0.25">
      <c r="M3888" s="31"/>
    </row>
    <row r="3889" spans="13:13" x14ac:dyDescent="0.25">
      <c r="M3889" s="31"/>
    </row>
    <row r="3890" spans="13:13" x14ac:dyDescent="0.25">
      <c r="M3890" s="31"/>
    </row>
    <row r="3891" spans="13:13" x14ac:dyDescent="0.25">
      <c r="M3891" s="31"/>
    </row>
    <row r="3892" spans="13:13" x14ac:dyDescent="0.25">
      <c r="M3892" s="31"/>
    </row>
    <row r="3893" spans="13:13" x14ac:dyDescent="0.25">
      <c r="M3893" s="31"/>
    </row>
    <row r="3894" spans="13:13" x14ac:dyDescent="0.25">
      <c r="M3894" s="31"/>
    </row>
    <row r="3895" spans="13:13" x14ac:dyDescent="0.25">
      <c r="M3895" s="31"/>
    </row>
    <row r="3896" spans="13:13" x14ac:dyDescent="0.25">
      <c r="M3896" s="31"/>
    </row>
    <row r="3897" spans="13:13" x14ac:dyDescent="0.25">
      <c r="M3897" s="31"/>
    </row>
    <row r="3898" spans="13:13" x14ac:dyDescent="0.25">
      <c r="M3898" s="31"/>
    </row>
    <row r="3899" spans="13:13" x14ac:dyDescent="0.25">
      <c r="M3899" s="31"/>
    </row>
    <row r="3900" spans="13:13" x14ac:dyDescent="0.25">
      <c r="M3900" s="31"/>
    </row>
    <row r="3901" spans="13:13" x14ac:dyDescent="0.25">
      <c r="M3901" s="31"/>
    </row>
    <row r="3902" spans="13:13" x14ac:dyDescent="0.25">
      <c r="M3902" s="31"/>
    </row>
    <row r="3903" spans="13:13" x14ac:dyDescent="0.25">
      <c r="M3903" s="31"/>
    </row>
    <row r="3904" spans="13:13" x14ac:dyDescent="0.25">
      <c r="M3904" s="31"/>
    </row>
    <row r="3905" spans="13:13" x14ac:dyDescent="0.25">
      <c r="M3905" s="31"/>
    </row>
    <row r="3906" spans="13:13" x14ac:dyDescent="0.25">
      <c r="M3906" s="31"/>
    </row>
    <row r="3907" spans="13:13" x14ac:dyDescent="0.25">
      <c r="M3907" s="31"/>
    </row>
    <row r="3908" spans="13:13" x14ac:dyDescent="0.25">
      <c r="M3908" s="31"/>
    </row>
    <row r="3909" spans="13:13" x14ac:dyDescent="0.25">
      <c r="M3909" s="31"/>
    </row>
    <row r="3910" spans="13:13" x14ac:dyDescent="0.25">
      <c r="M3910" s="31"/>
    </row>
    <row r="3911" spans="13:13" x14ac:dyDescent="0.25">
      <c r="M3911" s="31"/>
    </row>
    <row r="3912" spans="13:13" x14ac:dyDescent="0.25">
      <c r="M3912" s="31"/>
    </row>
    <row r="3913" spans="13:13" x14ac:dyDescent="0.25">
      <c r="M3913" s="31"/>
    </row>
    <row r="3914" spans="13:13" x14ac:dyDescent="0.25">
      <c r="M3914" s="31"/>
    </row>
    <row r="3915" spans="13:13" x14ac:dyDescent="0.25">
      <c r="M3915" s="31"/>
    </row>
    <row r="3916" spans="13:13" x14ac:dyDescent="0.25">
      <c r="M3916" s="31"/>
    </row>
    <row r="3917" spans="13:13" x14ac:dyDescent="0.25">
      <c r="M3917" s="31"/>
    </row>
    <row r="3918" spans="13:13" x14ac:dyDescent="0.25">
      <c r="M3918" s="31"/>
    </row>
    <row r="3919" spans="13:13" x14ac:dyDescent="0.25">
      <c r="M3919" s="31"/>
    </row>
    <row r="3920" spans="13:13" x14ac:dyDescent="0.25">
      <c r="M3920" s="31"/>
    </row>
    <row r="3921" spans="13:13" x14ac:dyDescent="0.25">
      <c r="M3921" s="31"/>
    </row>
    <row r="3922" spans="13:13" x14ac:dyDescent="0.25">
      <c r="M3922" s="31"/>
    </row>
    <row r="3923" spans="13:13" x14ac:dyDescent="0.25">
      <c r="M3923" s="31"/>
    </row>
    <row r="3924" spans="13:13" x14ac:dyDescent="0.25">
      <c r="M3924" s="31"/>
    </row>
    <row r="3925" spans="13:13" x14ac:dyDescent="0.25">
      <c r="M3925" s="31"/>
    </row>
    <row r="3926" spans="13:13" x14ac:dyDescent="0.25">
      <c r="M3926" s="31"/>
    </row>
    <row r="3927" spans="13:13" x14ac:dyDescent="0.25">
      <c r="M3927" s="31"/>
    </row>
    <row r="3928" spans="13:13" x14ac:dyDescent="0.25">
      <c r="M3928" s="31"/>
    </row>
    <row r="3929" spans="13:13" x14ac:dyDescent="0.25">
      <c r="M3929" s="31"/>
    </row>
    <row r="3930" spans="13:13" x14ac:dyDescent="0.25">
      <c r="M3930" s="31"/>
    </row>
    <row r="3931" spans="13:13" x14ac:dyDescent="0.25">
      <c r="M3931" s="31"/>
    </row>
    <row r="3932" spans="13:13" x14ac:dyDescent="0.25">
      <c r="M3932" s="31"/>
    </row>
    <row r="3933" spans="13:13" x14ac:dyDescent="0.25">
      <c r="M3933" s="31"/>
    </row>
    <row r="3934" spans="13:13" x14ac:dyDescent="0.25">
      <c r="M3934" s="31"/>
    </row>
    <row r="3935" spans="13:13" x14ac:dyDescent="0.25">
      <c r="M3935" s="31"/>
    </row>
    <row r="3936" spans="13:13" x14ac:dyDescent="0.25">
      <c r="M3936" s="31"/>
    </row>
    <row r="3937" spans="13:13" x14ac:dyDescent="0.25">
      <c r="M3937" s="31"/>
    </row>
    <row r="3938" spans="13:13" x14ac:dyDescent="0.25">
      <c r="M3938" s="31"/>
    </row>
    <row r="3939" spans="13:13" x14ac:dyDescent="0.25">
      <c r="M3939" s="31"/>
    </row>
    <row r="3940" spans="13:13" x14ac:dyDescent="0.25">
      <c r="M3940" s="31"/>
    </row>
    <row r="3941" spans="13:13" x14ac:dyDescent="0.25">
      <c r="M3941" s="31"/>
    </row>
    <row r="3942" spans="13:13" x14ac:dyDescent="0.25">
      <c r="M3942" s="31"/>
    </row>
    <row r="3943" spans="13:13" x14ac:dyDescent="0.25">
      <c r="M3943" s="31"/>
    </row>
    <row r="3944" spans="13:13" x14ac:dyDescent="0.25">
      <c r="M3944" s="31"/>
    </row>
    <row r="3945" spans="13:13" x14ac:dyDescent="0.25">
      <c r="M3945" s="31"/>
    </row>
    <row r="3946" spans="13:13" x14ac:dyDescent="0.25">
      <c r="M3946" s="31"/>
    </row>
    <row r="3947" spans="13:13" x14ac:dyDescent="0.25">
      <c r="M3947" s="31"/>
    </row>
    <row r="3948" spans="13:13" x14ac:dyDescent="0.25">
      <c r="M3948" s="31"/>
    </row>
    <row r="3949" spans="13:13" x14ac:dyDescent="0.25">
      <c r="M3949" s="31"/>
    </row>
    <row r="3950" spans="13:13" x14ac:dyDescent="0.25">
      <c r="M3950" s="31"/>
    </row>
    <row r="3951" spans="13:13" x14ac:dyDescent="0.25">
      <c r="M3951" s="31"/>
    </row>
    <row r="3952" spans="13:13" x14ac:dyDescent="0.25">
      <c r="M3952" s="31"/>
    </row>
    <row r="3953" spans="13:13" x14ac:dyDescent="0.25">
      <c r="M3953" s="31"/>
    </row>
    <row r="3954" spans="13:13" x14ac:dyDescent="0.25">
      <c r="M3954" s="31"/>
    </row>
    <row r="3955" spans="13:13" x14ac:dyDescent="0.25">
      <c r="M3955" s="31"/>
    </row>
    <row r="3956" spans="13:13" x14ac:dyDescent="0.25">
      <c r="M3956" s="31"/>
    </row>
    <row r="3957" spans="13:13" x14ac:dyDescent="0.25">
      <c r="M3957" s="31"/>
    </row>
    <row r="3958" spans="13:13" x14ac:dyDescent="0.25">
      <c r="M3958" s="31"/>
    </row>
    <row r="3959" spans="13:13" x14ac:dyDescent="0.25">
      <c r="M3959" s="31"/>
    </row>
    <row r="3960" spans="13:13" x14ac:dyDescent="0.25">
      <c r="M3960" s="31"/>
    </row>
    <row r="3961" spans="13:13" x14ac:dyDescent="0.25">
      <c r="M3961" s="31"/>
    </row>
    <row r="3962" spans="13:13" x14ac:dyDescent="0.25">
      <c r="M3962" s="31"/>
    </row>
    <row r="3963" spans="13:13" x14ac:dyDescent="0.25">
      <c r="M3963" s="31"/>
    </row>
    <row r="3964" spans="13:13" x14ac:dyDescent="0.25">
      <c r="M3964" s="31"/>
    </row>
    <row r="3965" spans="13:13" x14ac:dyDescent="0.25">
      <c r="M3965" s="31"/>
    </row>
    <row r="3966" spans="13:13" x14ac:dyDescent="0.25">
      <c r="M3966" s="31"/>
    </row>
    <row r="3967" spans="13:13" x14ac:dyDescent="0.25">
      <c r="M3967" s="31"/>
    </row>
    <row r="3968" spans="13:13" x14ac:dyDescent="0.25">
      <c r="M3968" s="31"/>
    </row>
    <row r="3969" spans="13:13" x14ac:dyDescent="0.25">
      <c r="M3969" s="31"/>
    </row>
    <row r="3970" spans="13:13" x14ac:dyDescent="0.25">
      <c r="M3970" s="31"/>
    </row>
    <row r="3971" spans="13:13" x14ac:dyDescent="0.25">
      <c r="M3971" s="31"/>
    </row>
    <row r="3972" spans="13:13" x14ac:dyDescent="0.25">
      <c r="M3972" s="31"/>
    </row>
    <row r="3973" spans="13:13" x14ac:dyDescent="0.25">
      <c r="M3973" s="31"/>
    </row>
    <row r="3974" spans="13:13" x14ac:dyDescent="0.25">
      <c r="M3974" s="31"/>
    </row>
    <row r="3975" spans="13:13" x14ac:dyDescent="0.25">
      <c r="M3975" s="31"/>
    </row>
    <row r="3976" spans="13:13" x14ac:dyDescent="0.25">
      <c r="M3976" s="31"/>
    </row>
    <row r="3977" spans="13:13" x14ac:dyDescent="0.25">
      <c r="M3977" s="31"/>
    </row>
    <row r="3978" spans="13:13" x14ac:dyDescent="0.25">
      <c r="M3978" s="31"/>
    </row>
    <row r="3979" spans="13:13" x14ac:dyDescent="0.25">
      <c r="M3979" s="31"/>
    </row>
    <row r="3980" spans="13:13" x14ac:dyDescent="0.25">
      <c r="M3980" s="31"/>
    </row>
    <row r="3981" spans="13:13" x14ac:dyDescent="0.25">
      <c r="M3981" s="31"/>
    </row>
    <row r="3982" spans="13:13" x14ac:dyDescent="0.25">
      <c r="M3982" s="31"/>
    </row>
    <row r="3983" spans="13:13" x14ac:dyDescent="0.25">
      <c r="M3983" s="31"/>
    </row>
    <row r="3984" spans="13:13" x14ac:dyDescent="0.25">
      <c r="M3984" s="31"/>
    </row>
    <row r="3985" spans="13:13" x14ac:dyDescent="0.25">
      <c r="M3985" s="31"/>
    </row>
    <row r="3986" spans="13:13" x14ac:dyDescent="0.25">
      <c r="M3986" s="31"/>
    </row>
    <row r="3987" spans="13:13" x14ac:dyDescent="0.25">
      <c r="M3987" s="31"/>
    </row>
    <row r="3988" spans="13:13" x14ac:dyDescent="0.25">
      <c r="M3988" s="31"/>
    </row>
    <row r="3989" spans="13:13" x14ac:dyDescent="0.25">
      <c r="M3989" s="31"/>
    </row>
    <row r="3990" spans="13:13" x14ac:dyDescent="0.25">
      <c r="M3990" s="31"/>
    </row>
    <row r="3991" spans="13:13" x14ac:dyDescent="0.25">
      <c r="M3991" s="31"/>
    </row>
    <row r="3992" spans="13:13" x14ac:dyDescent="0.25">
      <c r="M3992" s="31"/>
    </row>
    <row r="3993" spans="13:13" x14ac:dyDescent="0.25">
      <c r="M3993" s="31"/>
    </row>
    <row r="3994" spans="13:13" x14ac:dyDescent="0.25">
      <c r="M3994" s="31"/>
    </row>
    <row r="3995" spans="13:13" x14ac:dyDescent="0.25">
      <c r="M3995" s="31"/>
    </row>
    <row r="3996" spans="13:13" x14ac:dyDescent="0.25">
      <c r="M3996" s="31"/>
    </row>
    <row r="3997" spans="13:13" x14ac:dyDescent="0.25">
      <c r="M3997" s="31"/>
    </row>
    <row r="3998" spans="13:13" x14ac:dyDescent="0.25">
      <c r="M3998" s="31"/>
    </row>
    <row r="3999" spans="13:13" x14ac:dyDescent="0.25">
      <c r="M3999" s="31"/>
    </row>
    <row r="4000" spans="13:13" x14ac:dyDescent="0.25">
      <c r="M4000" s="31"/>
    </row>
    <row r="4001" spans="13:13" x14ac:dyDescent="0.25">
      <c r="M4001" s="31"/>
    </row>
    <row r="4002" spans="13:13" x14ac:dyDescent="0.25">
      <c r="M4002" s="31"/>
    </row>
    <row r="4003" spans="13:13" x14ac:dyDescent="0.25">
      <c r="M4003" s="31"/>
    </row>
    <row r="4004" spans="13:13" x14ac:dyDescent="0.25">
      <c r="M4004" s="31"/>
    </row>
    <row r="4005" spans="13:13" x14ac:dyDescent="0.25">
      <c r="M4005" s="31"/>
    </row>
    <row r="4006" spans="13:13" x14ac:dyDescent="0.25">
      <c r="M4006" s="31"/>
    </row>
    <row r="4007" spans="13:13" x14ac:dyDescent="0.25">
      <c r="M4007" s="31"/>
    </row>
    <row r="4008" spans="13:13" x14ac:dyDescent="0.25">
      <c r="M4008" s="31"/>
    </row>
    <row r="4009" spans="13:13" x14ac:dyDescent="0.25">
      <c r="M4009" s="31"/>
    </row>
    <row r="4010" spans="13:13" x14ac:dyDescent="0.25">
      <c r="M4010" s="31"/>
    </row>
    <row r="4011" spans="13:13" x14ac:dyDescent="0.25">
      <c r="M4011" s="31"/>
    </row>
    <row r="4012" spans="13:13" x14ac:dyDescent="0.25">
      <c r="M4012" s="31"/>
    </row>
    <row r="4013" spans="13:13" x14ac:dyDescent="0.25">
      <c r="M4013" s="31"/>
    </row>
    <row r="4014" spans="13:13" x14ac:dyDescent="0.25">
      <c r="M4014" s="31"/>
    </row>
    <row r="4015" spans="13:13" x14ac:dyDescent="0.25">
      <c r="M4015" s="31"/>
    </row>
    <row r="4016" spans="13:13" x14ac:dyDescent="0.25">
      <c r="M4016" s="31"/>
    </row>
    <row r="4017" spans="13:13" x14ac:dyDescent="0.25">
      <c r="M4017" s="31"/>
    </row>
    <row r="4018" spans="13:13" x14ac:dyDescent="0.25">
      <c r="M4018" s="31"/>
    </row>
    <row r="4019" spans="13:13" x14ac:dyDescent="0.25">
      <c r="M4019" s="31"/>
    </row>
    <row r="4020" spans="13:13" x14ac:dyDescent="0.25">
      <c r="M4020" s="31"/>
    </row>
    <row r="4021" spans="13:13" x14ac:dyDescent="0.25">
      <c r="M4021" s="31"/>
    </row>
    <row r="4022" spans="13:13" x14ac:dyDescent="0.25">
      <c r="M4022" s="31"/>
    </row>
    <row r="4023" spans="13:13" x14ac:dyDescent="0.25">
      <c r="M4023" s="31"/>
    </row>
    <row r="4024" spans="13:13" x14ac:dyDescent="0.25">
      <c r="M4024" s="31"/>
    </row>
    <row r="4025" spans="13:13" x14ac:dyDescent="0.25">
      <c r="M4025" s="31"/>
    </row>
    <row r="4026" spans="13:13" x14ac:dyDescent="0.25">
      <c r="M4026" s="31"/>
    </row>
    <row r="4027" spans="13:13" x14ac:dyDescent="0.25">
      <c r="M4027" s="31"/>
    </row>
    <row r="4028" spans="13:13" x14ac:dyDescent="0.25">
      <c r="M4028" s="31"/>
    </row>
    <row r="4029" spans="13:13" x14ac:dyDescent="0.25">
      <c r="M4029" s="31"/>
    </row>
    <row r="4030" spans="13:13" x14ac:dyDescent="0.25">
      <c r="M4030" s="31"/>
    </row>
    <row r="4031" spans="13:13" x14ac:dyDescent="0.25">
      <c r="M4031" s="31"/>
    </row>
    <row r="4032" spans="13:13" x14ac:dyDescent="0.25">
      <c r="M4032" s="31"/>
    </row>
    <row r="4033" spans="13:13" x14ac:dyDescent="0.25">
      <c r="M4033" s="31"/>
    </row>
    <row r="4034" spans="13:13" x14ac:dyDescent="0.25">
      <c r="M4034" s="31"/>
    </row>
    <row r="4035" spans="13:13" x14ac:dyDescent="0.25">
      <c r="M4035" s="31"/>
    </row>
    <row r="4036" spans="13:13" x14ac:dyDescent="0.25">
      <c r="M4036" s="31"/>
    </row>
    <row r="4037" spans="13:13" x14ac:dyDescent="0.25">
      <c r="M4037" s="31"/>
    </row>
    <row r="4038" spans="13:13" x14ac:dyDescent="0.25">
      <c r="M4038" s="31"/>
    </row>
    <row r="4039" spans="13:13" x14ac:dyDescent="0.25">
      <c r="M4039" s="31"/>
    </row>
    <row r="4040" spans="13:13" x14ac:dyDescent="0.25">
      <c r="M4040" s="31"/>
    </row>
    <row r="4041" spans="13:13" x14ac:dyDescent="0.25">
      <c r="M4041" s="31"/>
    </row>
    <row r="4042" spans="13:13" x14ac:dyDescent="0.25">
      <c r="M4042" s="31"/>
    </row>
    <row r="4043" spans="13:13" x14ac:dyDescent="0.25">
      <c r="M4043" s="31"/>
    </row>
    <row r="4044" spans="13:13" x14ac:dyDescent="0.25">
      <c r="M4044" s="31"/>
    </row>
    <row r="4045" spans="13:13" x14ac:dyDescent="0.25">
      <c r="M4045" s="31"/>
    </row>
    <row r="4046" spans="13:13" x14ac:dyDescent="0.25">
      <c r="M4046" s="31"/>
    </row>
    <row r="4047" spans="13:13" x14ac:dyDescent="0.25">
      <c r="M4047" s="31"/>
    </row>
    <row r="4048" spans="13:13" x14ac:dyDescent="0.25">
      <c r="M4048" s="31"/>
    </row>
    <row r="4049" spans="13:13" x14ac:dyDescent="0.25">
      <c r="M4049" s="31"/>
    </row>
    <row r="4050" spans="13:13" x14ac:dyDescent="0.25">
      <c r="M4050" s="31"/>
    </row>
    <row r="4051" spans="13:13" x14ac:dyDescent="0.25">
      <c r="M4051" s="31"/>
    </row>
    <row r="4052" spans="13:13" x14ac:dyDescent="0.25">
      <c r="M4052" s="31"/>
    </row>
    <row r="4053" spans="13:13" x14ac:dyDescent="0.25">
      <c r="M4053" s="31"/>
    </row>
    <row r="4054" spans="13:13" x14ac:dyDescent="0.25">
      <c r="M4054" s="31"/>
    </row>
    <row r="4055" spans="13:13" x14ac:dyDescent="0.25">
      <c r="M4055" s="31"/>
    </row>
    <row r="4056" spans="13:13" x14ac:dyDescent="0.25">
      <c r="M4056" s="31"/>
    </row>
    <row r="4057" spans="13:13" x14ac:dyDescent="0.25">
      <c r="M4057" s="31"/>
    </row>
    <row r="4058" spans="13:13" x14ac:dyDescent="0.25">
      <c r="M4058" s="31"/>
    </row>
    <row r="4059" spans="13:13" x14ac:dyDescent="0.25">
      <c r="M4059" s="31"/>
    </row>
    <row r="4060" spans="13:13" x14ac:dyDescent="0.25">
      <c r="M4060" s="31"/>
    </row>
    <row r="4061" spans="13:13" x14ac:dyDescent="0.25">
      <c r="M4061" s="31"/>
    </row>
    <row r="4062" spans="13:13" x14ac:dyDescent="0.25">
      <c r="M4062" s="31"/>
    </row>
    <row r="4063" spans="13:13" x14ac:dyDescent="0.25">
      <c r="M4063" s="31"/>
    </row>
    <row r="4064" spans="13:13" x14ac:dyDescent="0.25">
      <c r="M4064" s="31"/>
    </row>
    <row r="4065" spans="13:13" x14ac:dyDescent="0.25">
      <c r="M4065" s="31"/>
    </row>
    <row r="4066" spans="13:13" x14ac:dyDescent="0.25">
      <c r="M4066" s="31"/>
    </row>
    <row r="4067" spans="13:13" x14ac:dyDescent="0.25">
      <c r="M4067" s="31"/>
    </row>
    <row r="4068" spans="13:13" x14ac:dyDescent="0.25">
      <c r="M4068" s="31"/>
    </row>
    <row r="4069" spans="13:13" x14ac:dyDescent="0.25">
      <c r="M4069" s="31"/>
    </row>
    <row r="4070" spans="13:13" x14ac:dyDescent="0.25">
      <c r="M4070" s="31"/>
    </row>
    <row r="4071" spans="13:13" x14ac:dyDescent="0.25">
      <c r="M4071" s="31"/>
    </row>
    <row r="4072" spans="13:13" x14ac:dyDescent="0.25">
      <c r="M4072" s="31"/>
    </row>
    <row r="4073" spans="13:13" x14ac:dyDescent="0.25">
      <c r="M4073" s="31"/>
    </row>
    <row r="4074" spans="13:13" x14ac:dyDescent="0.25">
      <c r="M4074" s="31"/>
    </row>
    <row r="4075" spans="13:13" x14ac:dyDescent="0.25">
      <c r="M4075" s="31"/>
    </row>
    <row r="4076" spans="13:13" x14ac:dyDescent="0.25">
      <c r="M4076" s="31"/>
    </row>
    <row r="4077" spans="13:13" x14ac:dyDescent="0.25">
      <c r="M4077" s="31"/>
    </row>
    <row r="4078" spans="13:13" x14ac:dyDescent="0.25">
      <c r="M4078" s="31"/>
    </row>
    <row r="4079" spans="13:13" x14ac:dyDescent="0.25">
      <c r="M4079" s="31"/>
    </row>
    <row r="4080" spans="13:13" x14ac:dyDescent="0.25">
      <c r="M4080" s="31"/>
    </row>
    <row r="4081" spans="13:13" x14ac:dyDescent="0.25">
      <c r="M4081" s="31"/>
    </row>
    <row r="4082" spans="13:13" x14ac:dyDescent="0.25">
      <c r="M4082" s="31"/>
    </row>
    <row r="4083" spans="13:13" x14ac:dyDescent="0.25">
      <c r="M4083" s="31"/>
    </row>
    <row r="4084" spans="13:13" x14ac:dyDescent="0.25">
      <c r="M4084" s="31"/>
    </row>
    <row r="4085" spans="13:13" x14ac:dyDescent="0.25">
      <c r="M4085" s="31"/>
    </row>
    <row r="4086" spans="13:13" x14ac:dyDescent="0.25">
      <c r="M4086" s="31"/>
    </row>
    <row r="4087" spans="13:13" x14ac:dyDescent="0.25">
      <c r="M4087" s="31"/>
    </row>
    <row r="4088" spans="13:13" x14ac:dyDescent="0.25">
      <c r="M4088" s="31"/>
    </row>
    <row r="4089" spans="13:13" x14ac:dyDescent="0.25">
      <c r="M4089" s="31"/>
    </row>
    <row r="4090" spans="13:13" x14ac:dyDescent="0.25">
      <c r="M4090" s="31"/>
    </row>
    <row r="4091" spans="13:13" x14ac:dyDescent="0.25">
      <c r="M4091" s="31"/>
    </row>
    <row r="4092" spans="13:13" x14ac:dyDescent="0.25">
      <c r="M4092" s="31"/>
    </row>
    <row r="4093" spans="13:13" x14ac:dyDescent="0.25">
      <c r="M4093" s="31"/>
    </row>
    <row r="4094" spans="13:13" x14ac:dyDescent="0.25">
      <c r="M4094" s="31"/>
    </row>
    <row r="4095" spans="13:13" x14ac:dyDescent="0.25">
      <c r="M4095" s="31"/>
    </row>
    <row r="4096" spans="13:13" x14ac:dyDescent="0.25">
      <c r="M4096" s="31"/>
    </row>
    <row r="4097" spans="13:13" x14ac:dyDescent="0.25">
      <c r="M4097" s="31"/>
    </row>
    <row r="4098" spans="13:13" x14ac:dyDescent="0.25">
      <c r="M4098" s="31"/>
    </row>
    <row r="4099" spans="13:13" x14ac:dyDescent="0.25">
      <c r="M4099" s="31"/>
    </row>
    <row r="4100" spans="13:13" x14ac:dyDescent="0.25">
      <c r="M4100" s="31"/>
    </row>
    <row r="4101" spans="13:13" x14ac:dyDescent="0.25">
      <c r="M4101" s="31"/>
    </row>
    <row r="4102" spans="13:13" x14ac:dyDescent="0.25">
      <c r="M4102" s="31"/>
    </row>
    <row r="4103" spans="13:13" x14ac:dyDescent="0.25">
      <c r="M4103" s="31"/>
    </row>
    <row r="4104" spans="13:13" x14ac:dyDescent="0.25">
      <c r="M4104" s="31"/>
    </row>
    <row r="4105" spans="13:13" x14ac:dyDescent="0.25">
      <c r="M4105" s="31"/>
    </row>
    <row r="4106" spans="13:13" x14ac:dyDescent="0.25">
      <c r="M4106" s="31"/>
    </row>
    <row r="4107" spans="13:13" x14ac:dyDescent="0.25">
      <c r="M4107" s="31"/>
    </row>
    <row r="4108" spans="13:13" x14ac:dyDescent="0.25">
      <c r="M4108" s="31"/>
    </row>
    <row r="4109" spans="13:13" x14ac:dyDescent="0.25">
      <c r="M4109" s="31"/>
    </row>
    <row r="4110" spans="13:13" x14ac:dyDescent="0.25">
      <c r="M4110" s="31"/>
    </row>
    <row r="4111" spans="13:13" x14ac:dyDescent="0.25">
      <c r="M4111" s="31"/>
    </row>
    <row r="4112" spans="13:13" x14ac:dyDescent="0.25">
      <c r="M4112" s="31"/>
    </row>
    <row r="4113" spans="13:13" x14ac:dyDescent="0.25">
      <c r="M4113" s="31"/>
    </row>
    <row r="4114" spans="13:13" x14ac:dyDescent="0.25">
      <c r="M4114" s="31"/>
    </row>
    <row r="4115" spans="13:13" x14ac:dyDescent="0.25">
      <c r="M4115" s="31"/>
    </row>
    <row r="4116" spans="13:13" x14ac:dyDescent="0.25">
      <c r="M4116" s="31"/>
    </row>
    <row r="4117" spans="13:13" x14ac:dyDescent="0.25">
      <c r="M4117" s="31"/>
    </row>
    <row r="4118" spans="13:13" x14ac:dyDescent="0.25">
      <c r="M4118" s="31"/>
    </row>
    <row r="4119" spans="13:13" x14ac:dyDescent="0.25">
      <c r="M4119" s="31"/>
    </row>
    <row r="4120" spans="13:13" x14ac:dyDescent="0.25">
      <c r="M4120" s="31"/>
    </row>
    <row r="4121" spans="13:13" x14ac:dyDescent="0.25">
      <c r="M4121" s="31"/>
    </row>
    <row r="4122" spans="13:13" x14ac:dyDescent="0.25">
      <c r="M4122" s="31"/>
    </row>
    <row r="4123" spans="13:13" x14ac:dyDescent="0.25">
      <c r="M4123" s="31"/>
    </row>
    <row r="4124" spans="13:13" x14ac:dyDescent="0.25">
      <c r="M4124" s="31"/>
    </row>
    <row r="4125" spans="13:13" x14ac:dyDescent="0.25">
      <c r="M4125" s="31"/>
    </row>
    <row r="4126" spans="13:13" x14ac:dyDescent="0.25">
      <c r="M4126" s="31"/>
    </row>
    <row r="4127" spans="13:13" x14ac:dyDescent="0.25">
      <c r="M4127" s="31"/>
    </row>
    <row r="4128" spans="13:13" x14ac:dyDescent="0.25">
      <c r="M4128" s="31"/>
    </row>
    <row r="4129" spans="13:13" x14ac:dyDescent="0.25">
      <c r="M4129" s="31"/>
    </row>
    <row r="4130" spans="13:13" x14ac:dyDescent="0.25">
      <c r="M4130" s="31"/>
    </row>
    <row r="4131" spans="13:13" x14ac:dyDescent="0.25">
      <c r="M4131" s="31"/>
    </row>
    <row r="4132" spans="13:13" x14ac:dyDescent="0.25">
      <c r="M4132" s="31"/>
    </row>
    <row r="4133" spans="13:13" x14ac:dyDescent="0.25">
      <c r="M4133" s="31"/>
    </row>
    <row r="4134" spans="13:13" x14ac:dyDescent="0.25">
      <c r="M4134" s="31"/>
    </row>
    <row r="4135" spans="13:13" x14ac:dyDescent="0.25">
      <c r="M4135" s="31"/>
    </row>
    <row r="4136" spans="13:13" x14ac:dyDescent="0.25">
      <c r="M4136" s="31"/>
    </row>
    <row r="4137" spans="13:13" x14ac:dyDescent="0.25">
      <c r="M4137" s="31"/>
    </row>
    <row r="4138" spans="13:13" x14ac:dyDescent="0.25">
      <c r="M4138" s="31"/>
    </row>
    <row r="4139" spans="13:13" x14ac:dyDescent="0.25">
      <c r="M4139" s="31"/>
    </row>
    <row r="4140" spans="13:13" x14ac:dyDescent="0.25">
      <c r="M4140" s="31"/>
    </row>
    <row r="4141" spans="13:13" x14ac:dyDescent="0.25">
      <c r="M4141" s="31"/>
    </row>
    <row r="4142" spans="13:13" x14ac:dyDescent="0.25">
      <c r="M4142" s="31"/>
    </row>
    <row r="4143" spans="13:13" x14ac:dyDescent="0.25">
      <c r="M4143" s="31"/>
    </row>
    <row r="4144" spans="13:13" x14ac:dyDescent="0.25">
      <c r="M4144" s="31"/>
    </row>
    <row r="4145" spans="13:13" x14ac:dyDescent="0.25">
      <c r="M4145" s="31"/>
    </row>
    <row r="4146" spans="13:13" x14ac:dyDescent="0.25">
      <c r="M4146" s="31"/>
    </row>
    <row r="4147" spans="13:13" x14ac:dyDescent="0.25">
      <c r="M4147" s="31"/>
    </row>
    <row r="4148" spans="13:13" x14ac:dyDescent="0.25">
      <c r="M4148" s="31"/>
    </row>
    <row r="4149" spans="13:13" x14ac:dyDescent="0.25">
      <c r="M4149" s="31"/>
    </row>
    <row r="4150" spans="13:13" x14ac:dyDescent="0.25">
      <c r="M4150" s="31"/>
    </row>
    <row r="4151" spans="13:13" x14ac:dyDescent="0.25">
      <c r="M4151" s="31"/>
    </row>
    <row r="4152" spans="13:13" x14ac:dyDescent="0.25">
      <c r="M4152" s="31"/>
    </row>
    <row r="4153" spans="13:13" x14ac:dyDescent="0.25">
      <c r="M4153" s="31"/>
    </row>
    <row r="4154" spans="13:13" x14ac:dyDescent="0.25">
      <c r="M4154" s="31"/>
    </row>
    <row r="4155" spans="13:13" x14ac:dyDescent="0.25">
      <c r="M4155" s="31"/>
    </row>
    <row r="4156" spans="13:13" x14ac:dyDescent="0.25">
      <c r="M4156" s="31"/>
    </row>
    <row r="4157" spans="13:13" x14ac:dyDescent="0.25">
      <c r="M4157" s="31"/>
    </row>
    <row r="4158" spans="13:13" x14ac:dyDescent="0.25">
      <c r="M4158" s="31"/>
    </row>
    <row r="4159" spans="13:13" x14ac:dyDescent="0.25">
      <c r="M4159" s="31"/>
    </row>
    <row r="4160" spans="13:13" x14ac:dyDescent="0.25">
      <c r="M4160" s="31"/>
    </row>
    <row r="4161" spans="13:13" x14ac:dyDescent="0.25">
      <c r="M4161" s="31"/>
    </row>
    <row r="4162" spans="13:13" x14ac:dyDescent="0.25">
      <c r="M4162" s="31"/>
    </row>
    <row r="4163" spans="13:13" x14ac:dyDescent="0.25">
      <c r="M4163" s="31"/>
    </row>
    <row r="4164" spans="13:13" x14ac:dyDescent="0.25">
      <c r="M4164" s="31"/>
    </row>
    <row r="4165" spans="13:13" x14ac:dyDescent="0.25">
      <c r="M4165" s="31"/>
    </row>
    <row r="4166" spans="13:13" x14ac:dyDescent="0.25">
      <c r="M4166" s="31"/>
    </row>
    <row r="4167" spans="13:13" x14ac:dyDescent="0.25">
      <c r="M4167" s="31"/>
    </row>
    <row r="4168" spans="13:13" x14ac:dyDescent="0.25">
      <c r="M4168" s="31"/>
    </row>
    <row r="4169" spans="13:13" x14ac:dyDescent="0.25">
      <c r="M4169" s="31"/>
    </row>
    <row r="4170" spans="13:13" x14ac:dyDescent="0.25">
      <c r="M4170" s="31"/>
    </row>
    <row r="4171" spans="13:13" x14ac:dyDescent="0.25">
      <c r="M4171" s="31"/>
    </row>
    <row r="4172" spans="13:13" x14ac:dyDescent="0.25">
      <c r="M4172" s="31"/>
    </row>
    <row r="4173" spans="13:13" x14ac:dyDescent="0.25">
      <c r="M4173" s="31"/>
    </row>
    <row r="4174" spans="13:13" x14ac:dyDescent="0.25">
      <c r="M4174" s="31"/>
    </row>
    <row r="4175" spans="13:13" x14ac:dyDescent="0.25">
      <c r="M4175" s="31"/>
    </row>
    <row r="4176" spans="13:13" x14ac:dyDescent="0.25">
      <c r="M4176" s="31"/>
    </row>
    <row r="4177" spans="13:13" x14ac:dyDescent="0.25">
      <c r="M4177" s="31"/>
    </row>
    <row r="4178" spans="13:13" x14ac:dyDescent="0.25">
      <c r="M4178" s="31"/>
    </row>
    <row r="4179" spans="13:13" x14ac:dyDescent="0.25">
      <c r="M4179" s="31"/>
    </row>
    <row r="4180" spans="13:13" x14ac:dyDescent="0.25">
      <c r="M4180" s="31"/>
    </row>
    <row r="4181" spans="13:13" x14ac:dyDescent="0.25">
      <c r="M4181" s="31"/>
    </row>
    <row r="4182" spans="13:13" x14ac:dyDescent="0.25">
      <c r="M4182" s="31"/>
    </row>
    <row r="4183" spans="13:13" x14ac:dyDescent="0.25">
      <c r="M4183" s="31"/>
    </row>
    <row r="4184" spans="13:13" x14ac:dyDescent="0.25">
      <c r="M4184" s="31"/>
    </row>
    <row r="4185" spans="13:13" x14ac:dyDescent="0.25">
      <c r="M4185" s="31"/>
    </row>
    <row r="4186" spans="13:13" x14ac:dyDescent="0.25">
      <c r="M4186" s="31"/>
    </row>
    <row r="4187" spans="13:13" x14ac:dyDescent="0.25">
      <c r="M4187" s="31"/>
    </row>
    <row r="4188" spans="13:13" x14ac:dyDescent="0.25">
      <c r="M4188" s="31"/>
    </row>
    <row r="4189" spans="13:13" x14ac:dyDescent="0.25">
      <c r="M4189" s="31"/>
    </row>
    <row r="4190" spans="13:13" x14ac:dyDescent="0.25">
      <c r="M4190" s="31"/>
    </row>
    <row r="4191" spans="13:13" x14ac:dyDescent="0.25">
      <c r="M4191" s="31"/>
    </row>
    <row r="4192" spans="13:13" x14ac:dyDescent="0.25">
      <c r="M4192" s="31"/>
    </row>
    <row r="4193" spans="13:13" x14ac:dyDescent="0.25">
      <c r="M4193" s="31"/>
    </row>
    <row r="4194" spans="13:13" x14ac:dyDescent="0.25">
      <c r="M4194" s="31"/>
    </row>
    <row r="4195" spans="13:13" x14ac:dyDescent="0.25">
      <c r="M4195" s="31"/>
    </row>
    <row r="4196" spans="13:13" x14ac:dyDescent="0.25">
      <c r="M4196" s="31"/>
    </row>
    <row r="4197" spans="13:13" x14ac:dyDescent="0.25">
      <c r="M4197" s="31"/>
    </row>
    <row r="4198" spans="13:13" x14ac:dyDescent="0.25">
      <c r="M4198" s="31"/>
    </row>
    <row r="4199" spans="13:13" x14ac:dyDescent="0.25">
      <c r="M4199" s="31"/>
    </row>
    <row r="4200" spans="13:13" x14ac:dyDescent="0.25">
      <c r="M4200" s="31"/>
    </row>
    <row r="4201" spans="13:13" x14ac:dyDescent="0.25">
      <c r="M4201" s="31"/>
    </row>
    <row r="4202" spans="13:13" x14ac:dyDescent="0.25">
      <c r="M4202" s="31"/>
    </row>
    <row r="4203" spans="13:13" x14ac:dyDescent="0.25">
      <c r="M4203" s="31"/>
    </row>
    <row r="4204" spans="13:13" x14ac:dyDescent="0.25">
      <c r="M4204" s="31"/>
    </row>
    <row r="4205" spans="13:13" x14ac:dyDescent="0.25">
      <c r="M4205" s="31"/>
    </row>
    <row r="4206" spans="13:13" x14ac:dyDescent="0.25">
      <c r="M4206" s="31"/>
    </row>
    <row r="4207" spans="13:13" x14ac:dyDescent="0.25">
      <c r="M4207" s="31"/>
    </row>
    <row r="4208" spans="13:13" x14ac:dyDescent="0.25">
      <c r="M4208" s="31"/>
    </row>
    <row r="4209" spans="13:13" x14ac:dyDescent="0.25">
      <c r="M4209" s="31"/>
    </row>
    <row r="4210" spans="13:13" x14ac:dyDescent="0.25">
      <c r="M4210" s="31"/>
    </row>
    <row r="4211" spans="13:13" x14ac:dyDescent="0.25">
      <c r="M4211" s="31"/>
    </row>
    <row r="4212" spans="13:13" x14ac:dyDescent="0.25">
      <c r="M4212" s="31"/>
    </row>
    <row r="4213" spans="13:13" x14ac:dyDescent="0.25">
      <c r="M4213" s="31"/>
    </row>
    <row r="4214" spans="13:13" x14ac:dyDescent="0.25">
      <c r="M4214" s="31"/>
    </row>
    <row r="4215" spans="13:13" x14ac:dyDescent="0.25">
      <c r="M4215" s="31"/>
    </row>
    <row r="4216" spans="13:13" x14ac:dyDescent="0.25">
      <c r="M4216" s="31"/>
    </row>
    <row r="4217" spans="13:13" x14ac:dyDescent="0.25">
      <c r="M4217" s="31"/>
    </row>
    <row r="4218" spans="13:13" x14ac:dyDescent="0.25">
      <c r="M4218" s="31"/>
    </row>
    <row r="4219" spans="13:13" x14ac:dyDescent="0.25">
      <c r="M4219" s="31"/>
    </row>
    <row r="4220" spans="13:13" x14ac:dyDescent="0.25">
      <c r="M4220" s="31"/>
    </row>
    <row r="4221" spans="13:13" x14ac:dyDescent="0.25">
      <c r="M4221" s="31"/>
    </row>
    <row r="4222" spans="13:13" x14ac:dyDescent="0.25">
      <c r="M4222" s="31"/>
    </row>
    <row r="4223" spans="13:13" x14ac:dyDescent="0.25">
      <c r="M4223" s="31"/>
    </row>
    <row r="4224" spans="13:13" x14ac:dyDescent="0.25">
      <c r="M4224" s="31"/>
    </row>
    <row r="4225" spans="13:13" x14ac:dyDescent="0.25">
      <c r="M4225" s="31"/>
    </row>
    <row r="4226" spans="13:13" x14ac:dyDescent="0.25">
      <c r="M4226" s="31"/>
    </row>
    <row r="4227" spans="13:13" x14ac:dyDescent="0.25">
      <c r="M4227" s="31"/>
    </row>
    <row r="4228" spans="13:13" x14ac:dyDescent="0.25">
      <c r="M4228" s="31"/>
    </row>
    <row r="4229" spans="13:13" x14ac:dyDescent="0.25">
      <c r="M4229" s="31"/>
    </row>
    <row r="4230" spans="13:13" x14ac:dyDescent="0.25">
      <c r="M4230" s="31"/>
    </row>
    <row r="4231" spans="13:13" x14ac:dyDescent="0.25">
      <c r="M4231" s="31"/>
    </row>
    <row r="4232" spans="13:13" x14ac:dyDescent="0.25">
      <c r="M4232" s="31"/>
    </row>
    <row r="4233" spans="13:13" x14ac:dyDescent="0.25">
      <c r="M4233" s="31"/>
    </row>
    <row r="4234" spans="13:13" x14ac:dyDescent="0.25">
      <c r="M4234" s="31"/>
    </row>
    <row r="4235" spans="13:13" x14ac:dyDescent="0.25">
      <c r="M4235" s="31"/>
    </row>
    <row r="4236" spans="13:13" x14ac:dyDescent="0.25">
      <c r="M4236" s="31"/>
    </row>
    <row r="4237" spans="13:13" x14ac:dyDescent="0.25">
      <c r="M4237" s="31"/>
    </row>
    <row r="4238" spans="13:13" x14ac:dyDescent="0.25">
      <c r="M4238" s="31"/>
    </row>
    <row r="4239" spans="13:13" x14ac:dyDescent="0.25">
      <c r="M4239" s="31"/>
    </row>
    <row r="4240" spans="13:13" x14ac:dyDescent="0.25">
      <c r="M4240" s="31"/>
    </row>
    <row r="4241" spans="13:13" x14ac:dyDescent="0.25">
      <c r="M4241" s="31"/>
    </row>
    <row r="4242" spans="13:13" x14ac:dyDescent="0.25">
      <c r="M4242" s="31"/>
    </row>
    <row r="4243" spans="13:13" x14ac:dyDescent="0.25">
      <c r="M4243" s="31"/>
    </row>
    <row r="4244" spans="13:13" x14ac:dyDescent="0.25">
      <c r="M4244" s="31"/>
    </row>
    <row r="4245" spans="13:13" x14ac:dyDescent="0.25">
      <c r="M4245" s="31"/>
    </row>
    <row r="4246" spans="13:13" x14ac:dyDescent="0.25">
      <c r="M4246" s="31"/>
    </row>
    <row r="4247" spans="13:13" x14ac:dyDescent="0.25">
      <c r="M4247" s="31"/>
    </row>
    <row r="4248" spans="13:13" x14ac:dyDescent="0.25">
      <c r="M4248" s="31"/>
    </row>
    <row r="4249" spans="13:13" x14ac:dyDescent="0.25">
      <c r="M4249" s="31"/>
    </row>
    <row r="4250" spans="13:13" x14ac:dyDescent="0.25">
      <c r="M4250" s="31"/>
    </row>
    <row r="4251" spans="13:13" x14ac:dyDescent="0.25">
      <c r="M4251" s="31"/>
    </row>
    <row r="4252" spans="13:13" x14ac:dyDescent="0.25">
      <c r="M4252" s="31"/>
    </row>
    <row r="4253" spans="13:13" x14ac:dyDescent="0.25">
      <c r="M4253" s="31"/>
    </row>
    <row r="4254" spans="13:13" x14ac:dyDescent="0.25">
      <c r="M4254" s="31"/>
    </row>
    <row r="4255" spans="13:13" x14ac:dyDescent="0.25">
      <c r="M4255" s="31"/>
    </row>
    <row r="4256" spans="13:13" x14ac:dyDescent="0.25">
      <c r="M4256" s="31"/>
    </row>
    <row r="4257" spans="13:13" x14ac:dyDescent="0.25">
      <c r="M4257" s="31"/>
    </row>
    <row r="4258" spans="13:13" x14ac:dyDescent="0.25">
      <c r="M4258" s="31"/>
    </row>
    <row r="4259" spans="13:13" x14ac:dyDescent="0.25">
      <c r="M4259" s="31"/>
    </row>
    <row r="4260" spans="13:13" x14ac:dyDescent="0.25">
      <c r="M4260" s="31"/>
    </row>
    <row r="4261" spans="13:13" x14ac:dyDescent="0.25">
      <c r="M4261" s="31"/>
    </row>
    <row r="4262" spans="13:13" x14ac:dyDescent="0.25">
      <c r="M4262" s="31"/>
    </row>
    <row r="4263" spans="13:13" x14ac:dyDescent="0.25">
      <c r="M4263" s="31"/>
    </row>
    <row r="4264" spans="13:13" x14ac:dyDescent="0.25">
      <c r="M4264" s="31"/>
    </row>
    <row r="4265" spans="13:13" x14ac:dyDescent="0.25">
      <c r="M4265" s="31"/>
    </row>
    <row r="4266" spans="13:13" x14ac:dyDescent="0.25">
      <c r="M4266" s="31"/>
    </row>
    <row r="4267" spans="13:13" x14ac:dyDescent="0.25">
      <c r="M4267" s="31"/>
    </row>
    <row r="4268" spans="13:13" x14ac:dyDescent="0.25">
      <c r="M4268" s="31"/>
    </row>
    <row r="4269" spans="13:13" x14ac:dyDescent="0.25">
      <c r="M4269" s="31"/>
    </row>
    <row r="4270" spans="13:13" x14ac:dyDescent="0.25">
      <c r="M4270" s="31"/>
    </row>
    <row r="4271" spans="13:13" x14ac:dyDescent="0.25">
      <c r="M4271" s="31"/>
    </row>
    <row r="4272" spans="13:13" x14ac:dyDescent="0.25">
      <c r="M4272" s="31"/>
    </row>
    <row r="4273" spans="13:13" x14ac:dyDescent="0.25">
      <c r="M4273" s="31"/>
    </row>
    <row r="4274" spans="13:13" x14ac:dyDescent="0.25">
      <c r="M4274" s="31"/>
    </row>
    <row r="4275" spans="13:13" x14ac:dyDescent="0.25">
      <c r="M4275" s="31"/>
    </row>
    <row r="4276" spans="13:13" x14ac:dyDescent="0.25">
      <c r="M4276" s="31"/>
    </row>
    <row r="4277" spans="13:13" x14ac:dyDescent="0.25">
      <c r="M4277" s="31"/>
    </row>
    <row r="4278" spans="13:13" x14ac:dyDescent="0.25">
      <c r="M4278" s="31"/>
    </row>
    <row r="4279" spans="13:13" x14ac:dyDescent="0.25">
      <c r="M4279" s="31"/>
    </row>
    <row r="4280" spans="13:13" x14ac:dyDescent="0.25">
      <c r="M4280" s="31"/>
    </row>
    <row r="4281" spans="13:13" x14ac:dyDescent="0.25">
      <c r="M4281" s="31"/>
    </row>
    <row r="4282" spans="13:13" x14ac:dyDescent="0.25">
      <c r="M4282" s="31"/>
    </row>
    <row r="4283" spans="13:13" x14ac:dyDescent="0.25">
      <c r="M4283" s="31"/>
    </row>
    <row r="4284" spans="13:13" x14ac:dyDescent="0.25">
      <c r="M4284" s="31"/>
    </row>
    <row r="4285" spans="13:13" x14ac:dyDescent="0.25">
      <c r="M4285" s="31"/>
    </row>
    <row r="4286" spans="13:13" x14ac:dyDescent="0.25">
      <c r="M4286" s="31"/>
    </row>
    <row r="4287" spans="13:13" x14ac:dyDescent="0.25">
      <c r="M4287" s="31"/>
    </row>
    <row r="4288" spans="13:13" x14ac:dyDescent="0.25">
      <c r="M4288" s="31"/>
    </row>
    <row r="4289" spans="13:13" x14ac:dyDescent="0.25">
      <c r="M4289" s="31"/>
    </row>
    <row r="4290" spans="13:13" x14ac:dyDescent="0.25">
      <c r="M4290" s="31"/>
    </row>
    <row r="4291" spans="13:13" x14ac:dyDescent="0.25">
      <c r="M4291" s="31"/>
    </row>
    <row r="4292" spans="13:13" x14ac:dyDescent="0.25">
      <c r="M4292" s="31"/>
    </row>
    <row r="4293" spans="13:13" x14ac:dyDescent="0.25">
      <c r="M4293" s="31"/>
    </row>
    <row r="4294" spans="13:13" x14ac:dyDescent="0.25">
      <c r="M4294" s="31"/>
    </row>
    <row r="4295" spans="13:13" x14ac:dyDescent="0.25">
      <c r="M4295" s="31"/>
    </row>
    <row r="4296" spans="13:13" x14ac:dyDescent="0.25">
      <c r="M4296" s="31"/>
    </row>
    <row r="4297" spans="13:13" x14ac:dyDescent="0.25">
      <c r="M4297" s="31"/>
    </row>
    <row r="4298" spans="13:13" x14ac:dyDescent="0.25">
      <c r="M4298" s="31"/>
    </row>
    <row r="4299" spans="13:13" x14ac:dyDescent="0.25">
      <c r="M4299" s="31"/>
    </row>
    <row r="4300" spans="13:13" x14ac:dyDescent="0.25">
      <c r="M4300" s="31"/>
    </row>
    <row r="4301" spans="13:13" x14ac:dyDescent="0.25">
      <c r="M4301" s="31"/>
    </row>
    <row r="4302" spans="13:13" x14ac:dyDescent="0.25">
      <c r="M4302" s="31"/>
    </row>
    <row r="4303" spans="13:13" x14ac:dyDescent="0.25">
      <c r="M4303" s="31"/>
    </row>
    <row r="4304" spans="13:13" x14ac:dyDescent="0.25">
      <c r="M4304" s="31"/>
    </row>
    <row r="4305" spans="13:13" x14ac:dyDescent="0.25">
      <c r="M4305" s="31"/>
    </row>
    <row r="4306" spans="13:13" x14ac:dyDescent="0.25">
      <c r="M4306" s="31"/>
    </row>
    <row r="4307" spans="13:13" x14ac:dyDescent="0.25">
      <c r="M4307" s="31"/>
    </row>
    <row r="4308" spans="13:13" x14ac:dyDescent="0.25">
      <c r="M4308" s="31"/>
    </row>
    <row r="4309" spans="13:13" x14ac:dyDescent="0.25">
      <c r="M4309" s="31"/>
    </row>
    <row r="4310" spans="13:13" x14ac:dyDescent="0.25">
      <c r="M4310" s="31"/>
    </row>
    <row r="4311" spans="13:13" x14ac:dyDescent="0.25">
      <c r="M4311" s="31"/>
    </row>
    <row r="4312" spans="13:13" x14ac:dyDescent="0.25">
      <c r="M4312" s="31"/>
    </row>
    <row r="4313" spans="13:13" x14ac:dyDescent="0.25">
      <c r="M4313" s="31"/>
    </row>
    <row r="4314" spans="13:13" x14ac:dyDescent="0.25">
      <c r="M4314" s="31"/>
    </row>
    <row r="4315" spans="13:13" x14ac:dyDescent="0.25">
      <c r="M4315" s="31"/>
    </row>
    <row r="4316" spans="13:13" x14ac:dyDescent="0.25">
      <c r="M4316" s="31"/>
    </row>
    <row r="4317" spans="13:13" x14ac:dyDescent="0.25">
      <c r="M4317" s="31"/>
    </row>
    <row r="4318" spans="13:13" x14ac:dyDescent="0.25">
      <c r="M4318" s="31"/>
    </row>
    <row r="4319" spans="13:13" x14ac:dyDescent="0.25">
      <c r="M4319" s="31"/>
    </row>
    <row r="4320" spans="13:13" x14ac:dyDescent="0.25">
      <c r="M4320" s="31"/>
    </row>
    <row r="4321" spans="13:13" x14ac:dyDescent="0.25">
      <c r="M4321" s="31"/>
    </row>
    <row r="4322" spans="13:13" x14ac:dyDescent="0.25">
      <c r="M4322" s="31"/>
    </row>
    <row r="4323" spans="13:13" x14ac:dyDescent="0.25">
      <c r="M4323" s="31"/>
    </row>
    <row r="4324" spans="13:13" x14ac:dyDescent="0.25">
      <c r="M4324" s="31"/>
    </row>
    <row r="4325" spans="13:13" x14ac:dyDescent="0.25">
      <c r="M4325" s="31"/>
    </row>
    <row r="4326" spans="13:13" x14ac:dyDescent="0.25">
      <c r="M4326" s="31"/>
    </row>
    <row r="4327" spans="13:13" x14ac:dyDescent="0.25">
      <c r="M4327" s="31"/>
    </row>
    <row r="4328" spans="13:13" x14ac:dyDescent="0.25">
      <c r="M4328" s="31"/>
    </row>
    <row r="4329" spans="13:13" x14ac:dyDescent="0.25">
      <c r="M4329" s="31"/>
    </row>
    <row r="4330" spans="13:13" x14ac:dyDescent="0.25">
      <c r="M4330" s="31"/>
    </row>
    <row r="4331" spans="13:13" x14ac:dyDescent="0.25">
      <c r="M4331" s="31"/>
    </row>
    <row r="4332" spans="13:13" x14ac:dyDescent="0.25">
      <c r="M4332" s="31"/>
    </row>
    <row r="4333" spans="13:13" x14ac:dyDescent="0.25">
      <c r="M4333" s="31"/>
    </row>
    <row r="4334" spans="13:13" x14ac:dyDescent="0.25">
      <c r="M4334" s="31"/>
    </row>
    <row r="4335" spans="13:13" x14ac:dyDescent="0.25">
      <c r="M4335" s="31"/>
    </row>
    <row r="4336" spans="13:13" x14ac:dyDescent="0.25">
      <c r="M4336" s="31"/>
    </row>
    <row r="4337" spans="13:13" x14ac:dyDescent="0.25">
      <c r="M4337" s="31"/>
    </row>
    <row r="4338" spans="13:13" x14ac:dyDescent="0.25">
      <c r="M4338" s="31"/>
    </row>
    <row r="4339" spans="13:13" x14ac:dyDescent="0.25">
      <c r="M4339" s="31"/>
    </row>
    <row r="4340" spans="13:13" x14ac:dyDescent="0.25">
      <c r="M4340" s="31"/>
    </row>
    <row r="4341" spans="13:13" x14ac:dyDescent="0.25">
      <c r="M4341" s="31"/>
    </row>
    <row r="4342" spans="13:13" x14ac:dyDescent="0.25">
      <c r="M4342" s="31"/>
    </row>
    <row r="4343" spans="13:13" x14ac:dyDescent="0.25">
      <c r="M4343" s="31"/>
    </row>
    <row r="4344" spans="13:13" x14ac:dyDescent="0.25">
      <c r="M4344" s="31"/>
    </row>
    <row r="4345" spans="13:13" x14ac:dyDescent="0.25">
      <c r="M4345" s="31"/>
    </row>
    <row r="4346" spans="13:13" x14ac:dyDescent="0.25">
      <c r="M4346" s="31"/>
    </row>
    <row r="4347" spans="13:13" x14ac:dyDescent="0.25">
      <c r="M4347" s="31"/>
    </row>
    <row r="4348" spans="13:13" x14ac:dyDescent="0.25">
      <c r="M4348" s="31"/>
    </row>
    <row r="4349" spans="13:13" x14ac:dyDescent="0.25">
      <c r="M4349" s="31"/>
    </row>
    <row r="4350" spans="13:13" x14ac:dyDescent="0.25">
      <c r="M4350" s="31"/>
    </row>
    <row r="4351" spans="13:13" x14ac:dyDescent="0.25">
      <c r="M4351" s="31"/>
    </row>
    <row r="4352" spans="13:13" x14ac:dyDescent="0.25">
      <c r="M4352" s="31"/>
    </row>
    <row r="4353" spans="13:13" x14ac:dyDescent="0.25">
      <c r="M4353" s="31"/>
    </row>
    <row r="4354" spans="13:13" x14ac:dyDescent="0.25">
      <c r="M4354" s="31"/>
    </row>
    <row r="4355" spans="13:13" x14ac:dyDescent="0.25">
      <c r="M4355" s="31"/>
    </row>
    <row r="4356" spans="13:13" x14ac:dyDescent="0.25">
      <c r="M4356" s="31"/>
    </row>
    <row r="4357" spans="13:13" x14ac:dyDescent="0.25">
      <c r="M4357" s="31"/>
    </row>
    <row r="4358" spans="13:13" x14ac:dyDescent="0.25">
      <c r="M4358" s="31"/>
    </row>
    <row r="4359" spans="13:13" x14ac:dyDescent="0.25">
      <c r="M4359" s="31"/>
    </row>
    <row r="4360" spans="13:13" x14ac:dyDescent="0.25">
      <c r="M4360" s="31"/>
    </row>
    <row r="4361" spans="13:13" x14ac:dyDescent="0.25">
      <c r="M4361" s="31"/>
    </row>
    <row r="4362" spans="13:13" x14ac:dyDescent="0.25">
      <c r="M4362" s="31"/>
    </row>
    <row r="4363" spans="13:13" x14ac:dyDescent="0.25">
      <c r="M4363" s="31"/>
    </row>
    <row r="4364" spans="13:13" x14ac:dyDescent="0.25">
      <c r="M4364" s="31"/>
    </row>
    <row r="4365" spans="13:13" x14ac:dyDescent="0.25">
      <c r="M4365" s="31"/>
    </row>
    <row r="4366" spans="13:13" x14ac:dyDescent="0.25">
      <c r="M4366" s="31"/>
    </row>
    <row r="4367" spans="13:13" x14ac:dyDescent="0.25">
      <c r="M4367" s="31"/>
    </row>
    <row r="4368" spans="13:13" x14ac:dyDescent="0.25">
      <c r="M4368" s="31"/>
    </row>
    <row r="4369" spans="13:13" x14ac:dyDescent="0.25">
      <c r="M4369" s="31"/>
    </row>
    <row r="4370" spans="13:13" x14ac:dyDescent="0.25">
      <c r="M4370" s="31"/>
    </row>
    <row r="4371" spans="13:13" x14ac:dyDescent="0.25">
      <c r="M4371" s="31"/>
    </row>
    <row r="4372" spans="13:13" x14ac:dyDescent="0.25">
      <c r="M4372" s="31"/>
    </row>
    <row r="4373" spans="13:13" x14ac:dyDescent="0.25">
      <c r="M4373" s="31"/>
    </row>
    <row r="4374" spans="13:13" x14ac:dyDescent="0.25">
      <c r="M4374" s="31"/>
    </row>
    <row r="4375" spans="13:13" x14ac:dyDescent="0.25">
      <c r="M4375" s="31"/>
    </row>
    <row r="4376" spans="13:13" x14ac:dyDescent="0.25">
      <c r="M4376" s="31"/>
    </row>
    <row r="4377" spans="13:13" x14ac:dyDescent="0.25">
      <c r="M4377" s="31"/>
    </row>
    <row r="4378" spans="13:13" x14ac:dyDescent="0.25">
      <c r="M4378" s="31"/>
    </row>
    <row r="4379" spans="13:13" x14ac:dyDescent="0.25">
      <c r="M4379" s="31"/>
    </row>
    <row r="4380" spans="13:13" x14ac:dyDescent="0.25">
      <c r="M4380" s="31"/>
    </row>
    <row r="4381" spans="13:13" x14ac:dyDescent="0.25">
      <c r="M4381" s="31"/>
    </row>
    <row r="4382" spans="13:13" x14ac:dyDescent="0.25">
      <c r="M4382" s="31"/>
    </row>
    <row r="4383" spans="13:13" x14ac:dyDescent="0.25">
      <c r="M4383" s="31"/>
    </row>
    <row r="4384" spans="13:13" x14ac:dyDescent="0.25">
      <c r="M4384" s="31"/>
    </row>
    <row r="4385" spans="13:13" x14ac:dyDescent="0.25">
      <c r="M4385" s="31"/>
    </row>
    <row r="4386" spans="13:13" x14ac:dyDescent="0.25">
      <c r="M4386" s="31"/>
    </row>
    <row r="4387" spans="13:13" x14ac:dyDescent="0.25">
      <c r="M4387" s="31"/>
    </row>
    <row r="4388" spans="13:13" x14ac:dyDescent="0.25">
      <c r="M4388" s="31"/>
    </row>
    <row r="4389" spans="13:13" x14ac:dyDescent="0.25">
      <c r="M4389" s="31"/>
    </row>
    <row r="4390" spans="13:13" x14ac:dyDescent="0.25">
      <c r="M4390" s="31"/>
    </row>
    <row r="4391" spans="13:13" x14ac:dyDescent="0.25">
      <c r="M4391" s="31"/>
    </row>
    <row r="4392" spans="13:13" x14ac:dyDescent="0.25">
      <c r="M4392" s="31"/>
    </row>
    <row r="4393" spans="13:13" x14ac:dyDescent="0.25">
      <c r="M4393" s="31"/>
    </row>
    <row r="4394" spans="13:13" x14ac:dyDescent="0.25">
      <c r="M4394" s="31"/>
    </row>
    <row r="4395" spans="13:13" x14ac:dyDescent="0.25">
      <c r="M4395" s="31"/>
    </row>
    <row r="4396" spans="13:13" x14ac:dyDescent="0.25">
      <c r="M4396" s="31"/>
    </row>
    <row r="4397" spans="13:13" x14ac:dyDescent="0.25">
      <c r="M4397" s="31"/>
    </row>
    <row r="4398" spans="13:13" x14ac:dyDescent="0.25">
      <c r="M4398" s="31"/>
    </row>
    <row r="4399" spans="13:13" x14ac:dyDescent="0.25">
      <c r="M4399" s="31"/>
    </row>
    <row r="4400" spans="13:13" x14ac:dyDescent="0.25">
      <c r="M4400" s="31"/>
    </row>
    <row r="4401" spans="13:13" x14ac:dyDescent="0.25">
      <c r="M4401" s="31"/>
    </row>
    <row r="4402" spans="13:13" x14ac:dyDescent="0.25">
      <c r="M4402" s="31"/>
    </row>
    <row r="4403" spans="13:13" x14ac:dyDescent="0.25">
      <c r="M4403" s="31"/>
    </row>
    <row r="4404" spans="13:13" x14ac:dyDescent="0.25">
      <c r="M4404" s="31"/>
    </row>
    <row r="4405" spans="13:13" x14ac:dyDescent="0.25">
      <c r="M4405" s="31"/>
    </row>
    <row r="4406" spans="13:13" x14ac:dyDescent="0.25">
      <c r="M4406" s="31"/>
    </row>
    <row r="4407" spans="13:13" x14ac:dyDescent="0.25">
      <c r="M4407" s="31"/>
    </row>
    <row r="4408" spans="13:13" x14ac:dyDescent="0.25">
      <c r="M4408" s="31"/>
    </row>
    <row r="4409" spans="13:13" x14ac:dyDescent="0.25">
      <c r="M4409" s="31"/>
    </row>
    <row r="4410" spans="13:13" x14ac:dyDescent="0.25">
      <c r="M4410" s="31"/>
    </row>
    <row r="4411" spans="13:13" x14ac:dyDescent="0.25">
      <c r="M4411" s="31"/>
    </row>
    <row r="4412" spans="13:13" x14ac:dyDescent="0.25">
      <c r="M4412" s="31"/>
    </row>
    <row r="4413" spans="13:13" x14ac:dyDescent="0.25">
      <c r="M4413" s="31"/>
    </row>
    <row r="4414" spans="13:13" x14ac:dyDescent="0.25">
      <c r="M4414" s="31"/>
    </row>
    <row r="4415" spans="13:13" x14ac:dyDescent="0.25">
      <c r="M4415" s="31"/>
    </row>
    <row r="4416" spans="13:13" x14ac:dyDescent="0.25">
      <c r="M4416" s="31"/>
    </row>
    <row r="4417" spans="13:13" x14ac:dyDescent="0.25">
      <c r="M4417" s="31"/>
    </row>
    <row r="4418" spans="13:13" x14ac:dyDescent="0.25">
      <c r="M4418" s="31"/>
    </row>
    <row r="4419" spans="13:13" x14ac:dyDescent="0.25">
      <c r="M4419" s="31"/>
    </row>
    <row r="4420" spans="13:13" x14ac:dyDescent="0.25">
      <c r="M4420" s="31"/>
    </row>
    <row r="4421" spans="13:13" x14ac:dyDescent="0.25">
      <c r="M4421" s="31"/>
    </row>
    <row r="4422" spans="13:13" x14ac:dyDescent="0.25">
      <c r="M4422" s="31"/>
    </row>
    <row r="4423" spans="13:13" x14ac:dyDescent="0.25">
      <c r="M4423" s="31"/>
    </row>
    <row r="4424" spans="13:13" x14ac:dyDescent="0.25">
      <c r="M4424" s="31"/>
    </row>
    <row r="4425" spans="13:13" x14ac:dyDescent="0.25">
      <c r="M4425" s="31"/>
    </row>
    <row r="4426" spans="13:13" x14ac:dyDescent="0.25">
      <c r="M4426" s="31"/>
    </row>
    <row r="4427" spans="13:13" x14ac:dyDescent="0.25">
      <c r="M4427" s="31"/>
    </row>
    <row r="4428" spans="13:13" x14ac:dyDescent="0.25">
      <c r="M4428" s="31"/>
    </row>
    <row r="4429" spans="13:13" x14ac:dyDescent="0.25">
      <c r="M4429" s="31"/>
    </row>
    <row r="4430" spans="13:13" x14ac:dyDescent="0.25">
      <c r="M4430" s="31"/>
    </row>
    <row r="4431" spans="13:13" x14ac:dyDescent="0.25">
      <c r="M4431" s="31"/>
    </row>
    <row r="4432" spans="13:13" x14ac:dyDescent="0.25">
      <c r="M4432" s="31"/>
    </row>
    <row r="4433" spans="13:13" x14ac:dyDescent="0.25">
      <c r="M4433" s="31"/>
    </row>
    <row r="4434" spans="13:13" x14ac:dyDescent="0.25">
      <c r="M4434" s="31"/>
    </row>
    <row r="4435" spans="13:13" x14ac:dyDescent="0.25">
      <c r="M4435" s="31"/>
    </row>
    <row r="4436" spans="13:13" x14ac:dyDescent="0.25">
      <c r="M4436" s="31"/>
    </row>
    <row r="4437" spans="13:13" x14ac:dyDescent="0.25">
      <c r="M4437" s="31"/>
    </row>
    <row r="4438" spans="13:13" x14ac:dyDescent="0.25">
      <c r="M4438" s="31"/>
    </row>
    <row r="4439" spans="13:13" x14ac:dyDescent="0.25">
      <c r="M4439" s="31"/>
    </row>
    <row r="4440" spans="13:13" x14ac:dyDescent="0.25">
      <c r="M4440" s="31"/>
    </row>
    <row r="4441" spans="13:13" x14ac:dyDescent="0.25">
      <c r="M4441" s="31"/>
    </row>
    <row r="4442" spans="13:13" x14ac:dyDescent="0.25">
      <c r="M4442" s="31"/>
    </row>
    <row r="4443" spans="13:13" x14ac:dyDescent="0.25">
      <c r="M4443" s="31"/>
    </row>
    <row r="4444" spans="13:13" x14ac:dyDescent="0.25">
      <c r="M4444" s="31"/>
    </row>
    <row r="4445" spans="13:13" x14ac:dyDescent="0.25">
      <c r="M4445" s="31"/>
    </row>
    <row r="4446" spans="13:13" x14ac:dyDescent="0.25">
      <c r="M4446" s="31"/>
    </row>
    <row r="4447" spans="13:13" x14ac:dyDescent="0.25">
      <c r="M4447" s="31"/>
    </row>
    <row r="4448" spans="13:13" x14ac:dyDescent="0.25">
      <c r="M4448" s="31"/>
    </row>
    <row r="4449" spans="13:13" x14ac:dyDescent="0.25">
      <c r="M4449" s="31"/>
    </row>
    <row r="4450" spans="13:13" x14ac:dyDescent="0.25">
      <c r="M4450" s="31"/>
    </row>
    <row r="4451" spans="13:13" x14ac:dyDescent="0.25">
      <c r="M4451" s="31"/>
    </row>
    <row r="4452" spans="13:13" x14ac:dyDescent="0.25">
      <c r="M4452" s="31"/>
    </row>
    <row r="4453" spans="13:13" x14ac:dyDescent="0.25">
      <c r="M4453" s="31"/>
    </row>
    <row r="4454" spans="13:13" x14ac:dyDescent="0.25">
      <c r="M4454" s="31"/>
    </row>
    <row r="4455" spans="13:13" x14ac:dyDescent="0.25">
      <c r="M4455" s="31"/>
    </row>
    <row r="4456" spans="13:13" x14ac:dyDescent="0.25">
      <c r="M4456" s="31"/>
    </row>
    <row r="4457" spans="13:13" x14ac:dyDescent="0.25">
      <c r="M4457" s="31"/>
    </row>
    <row r="4458" spans="13:13" x14ac:dyDescent="0.25">
      <c r="M4458" s="31"/>
    </row>
    <row r="4459" spans="13:13" x14ac:dyDescent="0.25">
      <c r="M4459" s="31"/>
    </row>
    <row r="4460" spans="13:13" x14ac:dyDescent="0.25">
      <c r="M4460" s="31"/>
    </row>
    <row r="4461" spans="13:13" x14ac:dyDescent="0.25">
      <c r="M4461" s="31"/>
    </row>
    <row r="4462" spans="13:13" x14ac:dyDescent="0.25">
      <c r="M4462" s="31"/>
    </row>
    <row r="4463" spans="13:13" x14ac:dyDescent="0.25">
      <c r="M4463" s="31"/>
    </row>
    <row r="4464" spans="13:13" x14ac:dyDescent="0.25">
      <c r="M4464" s="31"/>
    </row>
    <row r="4465" spans="13:13" x14ac:dyDescent="0.25">
      <c r="M4465" s="31"/>
    </row>
    <row r="4466" spans="13:13" x14ac:dyDescent="0.25">
      <c r="M4466" s="31"/>
    </row>
    <row r="4467" spans="13:13" x14ac:dyDescent="0.25">
      <c r="M4467" s="31"/>
    </row>
    <row r="4468" spans="13:13" x14ac:dyDescent="0.25">
      <c r="M4468" s="31"/>
    </row>
    <row r="4469" spans="13:13" x14ac:dyDescent="0.25">
      <c r="M4469" s="31"/>
    </row>
    <row r="4470" spans="13:13" x14ac:dyDescent="0.25">
      <c r="M4470" s="31"/>
    </row>
    <row r="4471" spans="13:13" x14ac:dyDescent="0.25">
      <c r="M4471" s="31"/>
    </row>
    <row r="4472" spans="13:13" x14ac:dyDescent="0.25">
      <c r="M4472" s="31"/>
    </row>
    <row r="4473" spans="13:13" x14ac:dyDescent="0.25">
      <c r="M4473" s="31"/>
    </row>
    <row r="4474" spans="13:13" x14ac:dyDescent="0.25">
      <c r="M4474" s="31"/>
    </row>
    <row r="4475" spans="13:13" x14ac:dyDescent="0.25">
      <c r="M4475" s="31"/>
    </row>
    <row r="4476" spans="13:13" x14ac:dyDescent="0.25">
      <c r="M4476" s="31"/>
    </row>
    <row r="4477" spans="13:13" x14ac:dyDescent="0.25">
      <c r="M4477" s="31"/>
    </row>
    <row r="4478" spans="13:13" x14ac:dyDescent="0.25">
      <c r="M4478" s="31"/>
    </row>
    <row r="4479" spans="13:13" x14ac:dyDescent="0.25">
      <c r="M4479" s="31"/>
    </row>
    <row r="4480" spans="13:13" x14ac:dyDescent="0.25">
      <c r="M4480" s="31"/>
    </row>
    <row r="4481" spans="13:13" x14ac:dyDescent="0.25">
      <c r="M4481" s="31"/>
    </row>
    <row r="4482" spans="13:13" x14ac:dyDescent="0.25">
      <c r="M4482" s="31"/>
    </row>
    <row r="4483" spans="13:13" x14ac:dyDescent="0.25">
      <c r="M4483" s="31"/>
    </row>
    <row r="4484" spans="13:13" x14ac:dyDescent="0.25">
      <c r="M4484" s="31"/>
    </row>
    <row r="4485" spans="13:13" x14ac:dyDescent="0.25">
      <c r="M4485" s="31"/>
    </row>
    <row r="4486" spans="13:13" x14ac:dyDescent="0.25">
      <c r="M4486" s="31"/>
    </row>
    <row r="4487" spans="13:13" x14ac:dyDescent="0.25">
      <c r="M4487" s="31"/>
    </row>
    <row r="4488" spans="13:13" x14ac:dyDescent="0.25">
      <c r="M4488" s="31"/>
    </row>
    <row r="4489" spans="13:13" x14ac:dyDescent="0.25">
      <c r="M4489" s="31"/>
    </row>
    <row r="4490" spans="13:13" x14ac:dyDescent="0.25">
      <c r="M4490" s="31"/>
    </row>
    <row r="4491" spans="13:13" x14ac:dyDescent="0.25">
      <c r="M4491" s="31"/>
    </row>
    <row r="4492" spans="13:13" x14ac:dyDescent="0.25">
      <c r="M4492" s="31"/>
    </row>
    <row r="4493" spans="13:13" x14ac:dyDescent="0.25">
      <c r="M4493" s="31"/>
    </row>
    <row r="4494" spans="13:13" x14ac:dyDescent="0.25">
      <c r="M4494" s="31"/>
    </row>
    <row r="4495" spans="13:13" x14ac:dyDescent="0.25">
      <c r="M4495" s="31"/>
    </row>
    <row r="4496" spans="13:13" x14ac:dyDescent="0.25">
      <c r="M4496" s="31"/>
    </row>
    <row r="4497" spans="13:13" x14ac:dyDescent="0.25">
      <c r="M4497" s="31"/>
    </row>
    <row r="4498" spans="13:13" x14ac:dyDescent="0.25">
      <c r="M4498" s="31"/>
    </row>
    <row r="4499" spans="13:13" x14ac:dyDescent="0.25">
      <c r="M4499" s="31"/>
    </row>
    <row r="4500" spans="13:13" x14ac:dyDescent="0.25">
      <c r="M4500" s="31"/>
    </row>
    <row r="4501" spans="13:13" x14ac:dyDescent="0.25">
      <c r="M4501" s="31"/>
    </row>
    <row r="4502" spans="13:13" x14ac:dyDescent="0.25">
      <c r="M4502" s="31"/>
    </row>
    <row r="4503" spans="13:13" x14ac:dyDescent="0.25">
      <c r="M4503" s="31"/>
    </row>
    <row r="4504" spans="13:13" x14ac:dyDescent="0.25">
      <c r="M4504" s="31"/>
    </row>
    <row r="4505" spans="13:13" x14ac:dyDescent="0.25">
      <c r="M4505" s="31"/>
    </row>
    <row r="4506" spans="13:13" x14ac:dyDescent="0.25">
      <c r="M4506" s="31"/>
    </row>
    <row r="4507" spans="13:13" x14ac:dyDescent="0.25">
      <c r="M4507" s="31"/>
    </row>
    <row r="4508" spans="13:13" x14ac:dyDescent="0.25">
      <c r="M4508" s="31"/>
    </row>
    <row r="4509" spans="13:13" x14ac:dyDescent="0.25">
      <c r="M4509" s="31"/>
    </row>
    <row r="4510" spans="13:13" x14ac:dyDescent="0.25">
      <c r="M4510" s="31"/>
    </row>
    <row r="4511" spans="13:13" x14ac:dyDescent="0.25">
      <c r="M4511" s="31"/>
    </row>
    <row r="4512" spans="13:13" x14ac:dyDescent="0.25">
      <c r="M4512" s="31"/>
    </row>
    <row r="4513" spans="13:13" x14ac:dyDescent="0.25">
      <c r="M4513" s="31"/>
    </row>
    <row r="4514" spans="13:13" x14ac:dyDescent="0.25">
      <c r="M4514" s="31"/>
    </row>
    <row r="4515" spans="13:13" x14ac:dyDescent="0.25">
      <c r="M4515" s="31"/>
    </row>
    <row r="4516" spans="13:13" x14ac:dyDescent="0.25">
      <c r="M4516" s="31"/>
    </row>
    <row r="4517" spans="13:13" x14ac:dyDescent="0.25">
      <c r="M4517" s="31"/>
    </row>
    <row r="4518" spans="13:13" x14ac:dyDescent="0.25">
      <c r="M4518" s="31"/>
    </row>
    <row r="4519" spans="13:13" x14ac:dyDescent="0.25">
      <c r="M4519" s="31"/>
    </row>
    <row r="4520" spans="13:13" x14ac:dyDescent="0.25">
      <c r="M4520" s="31"/>
    </row>
    <row r="4521" spans="13:13" x14ac:dyDescent="0.25">
      <c r="M4521" s="31"/>
    </row>
    <row r="4522" spans="13:13" x14ac:dyDescent="0.25">
      <c r="M4522" s="31"/>
    </row>
    <row r="4523" spans="13:13" x14ac:dyDescent="0.25">
      <c r="M4523" s="31"/>
    </row>
    <row r="4524" spans="13:13" x14ac:dyDescent="0.25">
      <c r="M4524" s="31"/>
    </row>
    <row r="4525" spans="13:13" x14ac:dyDescent="0.25">
      <c r="M4525" s="31"/>
    </row>
    <row r="4526" spans="13:13" x14ac:dyDescent="0.25">
      <c r="M4526" s="31"/>
    </row>
    <row r="4527" spans="13:13" x14ac:dyDescent="0.25">
      <c r="M4527" s="31"/>
    </row>
    <row r="4528" spans="13:13" x14ac:dyDescent="0.25">
      <c r="M4528" s="31"/>
    </row>
    <row r="4529" spans="13:13" x14ac:dyDescent="0.25">
      <c r="M4529" s="31"/>
    </row>
    <row r="4530" spans="13:13" x14ac:dyDescent="0.25">
      <c r="M4530" s="31"/>
    </row>
    <row r="4531" spans="13:13" x14ac:dyDescent="0.25">
      <c r="M4531" s="31"/>
    </row>
    <row r="4532" spans="13:13" x14ac:dyDescent="0.25">
      <c r="M4532" s="31"/>
    </row>
    <row r="4533" spans="13:13" x14ac:dyDescent="0.25">
      <c r="M4533" s="31"/>
    </row>
    <row r="4534" spans="13:13" x14ac:dyDescent="0.25">
      <c r="M4534" s="31"/>
    </row>
    <row r="4535" spans="13:13" x14ac:dyDescent="0.25">
      <c r="M4535" s="31"/>
    </row>
    <row r="4536" spans="13:13" x14ac:dyDescent="0.25">
      <c r="M4536" s="31"/>
    </row>
    <row r="4537" spans="13:13" x14ac:dyDescent="0.25">
      <c r="M4537" s="31"/>
    </row>
    <row r="4538" spans="13:13" x14ac:dyDescent="0.25">
      <c r="M4538" s="31"/>
    </row>
    <row r="4539" spans="13:13" x14ac:dyDescent="0.25">
      <c r="M4539" s="31"/>
    </row>
    <row r="4540" spans="13:13" x14ac:dyDescent="0.25">
      <c r="M4540" s="31"/>
    </row>
    <row r="4541" spans="13:13" x14ac:dyDescent="0.25">
      <c r="M4541" s="31"/>
    </row>
    <row r="4542" spans="13:13" x14ac:dyDescent="0.25">
      <c r="M4542" s="31"/>
    </row>
    <row r="4543" spans="13:13" x14ac:dyDescent="0.25">
      <c r="M4543" s="31"/>
    </row>
    <row r="4544" spans="13:13" x14ac:dyDescent="0.25">
      <c r="M4544" s="31"/>
    </row>
    <row r="4545" spans="13:13" x14ac:dyDescent="0.25">
      <c r="M4545" s="31"/>
    </row>
    <row r="4546" spans="13:13" x14ac:dyDescent="0.25">
      <c r="M4546" s="31"/>
    </row>
    <row r="4547" spans="13:13" x14ac:dyDescent="0.25">
      <c r="M4547" s="31"/>
    </row>
    <row r="4548" spans="13:13" x14ac:dyDescent="0.25">
      <c r="M4548" s="31"/>
    </row>
    <row r="4549" spans="13:13" x14ac:dyDescent="0.25">
      <c r="M4549" s="31"/>
    </row>
    <row r="4550" spans="13:13" x14ac:dyDescent="0.25">
      <c r="M4550" s="31"/>
    </row>
    <row r="4551" spans="13:13" x14ac:dyDescent="0.25">
      <c r="M4551" s="31"/>
    </row>
    <row r="4552" spans="13:13" x14ac:dyDescent="0.25">
      <c r="M4552" s="31"/>
    </row>
    <row r="4553" spans="13:13" x14ac:dyDescent="0.25">
      <c r="M4553" s="31"/>
    </row>
    <row r="4554" spans="13:13" x14ac:dyDescent="0.25">
      <c r="M4554" s="31"/>
    </row>
    <row r="4555" spans="13:13" x14ac:dyDescent="0.25">
      <c r="M4555" s="31"/>
    </row>
    <row r="4556" spans="13:13" x14ac:dyDescent="0.25">
      <c r="M4556" s="31"/>
    </row>
    <row r="4557" spans="13:13" x14ac:dyDescent="0.25">
      <c r="M4557" s="31"/>
    </row>
    <row r="4558" spans="13:13" x14ac:dyDescent="0.25">
      <c r="M4558" s="31"/>
    </row>
    <row r="4559" spans="13:13" x14ac:dyDescent="0.25">
      <c r="M4559" s="31"/>
    </row>
    <row r="4560" spans="13:13" x14ac:dyDescent="0.25">
      <c r="M4560" s="31"/>
    </row>
    <row r="4561" spans="13:13" x14ac:dyDescent="0.25">
      <c r="M4561" s="31"/>
    </row>
    <row r="4562" spans="13:13" x14ac:dyDescent="0.25">
      <c r="M4562" s="31"/>
    </row>
    <row r="4563" spans="13:13" x14ac:dyDescent="0.25">
      <c r="M4563" s="31"/>
    </row>
    <row r="4564" spans="13:13" x14ac:dyDescent="0.25">
      <c r="M4564" s="31"/>
    </row>
    <row r="4565" spans="13:13" x14ac:dyDescent="0.25">
      <c r="M4565" s="31"/>
    </row>
    <row r="4566" spans="13:13" x14ac:dyDescent="0.25">
      <c r="M4566" s="31"/>
    </row>
    <row r="4567" spans="13:13" x14ac:dyDescent="0.25">
      <c r="M4567" s="31"/>
    </row>
    <row r="4568" spans="13:13" x14ac:dyDescent="0.25">
      <c r="M4568" s="31"/>
    </row>
    <row r="4569" spans="13:13" x14ac:dyDescent="0.25">
      <c r="M4569" s="31"/>
    </row>
    <row r="4570" spans="13:13" x14ac:dyDescent="0.25">
      <c r="M4570" s="31"/>
    </row>
    <row r="4571" spans="13:13" x14ac:dyDescent="0.25">
      <c r="M4571" s="31"/>
    </row>
    <row r="4572" spans="13:13" x14ac:dyDescent="0.25">
      <c r="M4572" s="31"/>
    </row>
    <row r="4573" spans="13:13" x14ac:dyDescent="0.25">
      <c r="M4573" s="31"/>
    </row>
    <row r="4574" spans="13:13" x14ac:dyDescent="0.25">
      <c r="M4574" s="31"/>
    </row>
    <row r="4575" spans="13:13" x14ac:dyDescent="0.25">
      <c r="M4575" s="31"/>
    </row>
    <row r="4576" spans="13:13" x14ac:dyDescent="0.25">
      <c r="M4576" s="31"/>
    </row>
    <row r="4577" spans="13:13" x14ac:dyDescent="0.25">
      <c r="M4577" s="31"/>
    </row>
    <row r="4578" spans="13:13" x14ac:dyDescent="0.25">
      <c r="M4578" s="31"/>
    </row>
    <row r="4579" spans="13:13" x14ac:dyDescent="0.25">
      <c r="M4579" s="31"/>
    </row>
    <row r="4580" spans="13:13" x14ac:dyDescent="0.25">
      <c r="M4580" s="31"/>
    </row>
    <row r="4581" spans="13:13" x14ac:dyDescent="0.25">
      <c r="M4581" s="31"/>
    </row>
    <row r="4582" spans="13:13" x14ac:dyDescent="0.25">
      <c r="M4582" s="31"/>
    </row>
    <row r="4583" spans="13:13" x14ac:dyDescent="0.25">
      <c r="M4583" s="31"/>
    </row>
    <row r="4584" spans="13:13" x14ac:dyDescent="0.25">
      <c r="M4584" s="31"/>
    </row>
    <row r="4585" spans="13:13" x14ac:dyDescent="0.25">
      <c r="M4585" s="31"/>
    </row>
    <row r="4586" spans="13:13" x14ac:dyDescent="0.25">
      <c r="M4586" s="31"/>
    </row>
    <row r="4587" spans="13:13" x14ac:dyDescent="0.25">
      <c r="M4587" s="31"/>
    </row>
    <row r="4588" spans="13:13" x14ac:dyDescent="0.25">
      <c r="M4588" s="31"/>
    </row>
    <row r="4589" spans="13:13" x14ac:dyDescent="0.25">
      <c r="M4589" s="31"/>
    </row>
    <row r="4590" spans="13:13" x14ac:dyDescent="0.25">
      <c r="M4590" s="31"/>
    </row>
    <row r="4591" spans="13:13" x14ac:dyDescent="0.25">
      <c r="M4591" s="31"/>
    </row>
    <row r="4592" spans="13:13" x14ac:dyDescent="0.25">
      <c r="M4592" s="31"/>
    </row>
    <row r="4593" spans="13:13" x14ac:dyDescent="0.25">
      <c r="M4593" s="31"/>
    </row>
    <row r="4594" spans="13:13" x14ac:dyDescent="0.25">
      <c r="M4594" s="31"/>
    </row>
    <row r="4595" spans="13:13" x14ac:dyDescent="0.25">
      <c r="M4595" s="31"/>
    </row>
    <row r="4596" spans="13:13" x14ac:dyDescent="0.25">
      <c r="M4596" s="31"/>
    </row>
    <row r="4597" spans="13:13" x14ac:dyDescent="0.25">
      <c r="M4597" s="31"/>
    </row>
    <row r="4598" spans="13:13" x14ac:dyDescent="0.25">
      <c r="M4598" s="31"/>
    </row>
    <row r="4599" spans="13:13" x14ac:dyDescent="0.25">
      <c r="M4599" s="31"/>
    </row>
    <row r="4600" spans="13:13" x14ac:dyDescent="0.25">
      <c r="M4600" s="31"/>
    </row>
    <row r="4601" spans="13:13" x14ac:dyDescent="0.25">
      <c r="M4601" s="31"/>
    </row>
    <row r="4602" spans="13:13" x14ac:dyDescent="0.25">
      <c r="M4602" s="31"/>
    </row>
    <row r="4603" spans="13:13" x14ac:dyDescent="0.25">
      <c r="M4603" s="31"/>
    </row>
    <row r="4604" spans="13:13" x14ac:dyDescent="0.25">
      <c r="M4604" s="31"/>
    </row>
    <row r="4605" spans="13:13" x14ac:dyDescent="0.25">
      <c r="M4605" s="31"/>
    </row>
    <row r="4606" spans="13:13" x14ac:dyDescent="0.25">
      <c r="M4606" s="31"/>
    </row>
    <row r="4607" spans="13:13" x14ac:dyDescent="0.25">
      <c r="M4607" s="31"/>
    </row>
    <row r="4608" spans="13:13" x14ac:dyDescent="0.25">
      <c r="M4608" s="31"/>
    </row>
    <row r="4609" spans="13:13" x14ac:dyDescent="0.25">
      <c r="M4609" s="31"/>
    </row>
    <row r="4610" spans="13:13" x14ac:dyDescent="0.25">
      <c r="M4610" s="31"/>
    </row>
    <row r="4611" spans="13:13" x14ac:dyDescent="0.25">
      <c r="M4611" s="31"/>
    </row>
    <row r="4612" spans="13:13" x14ac:dyDescent="0.25">
      <c r="M4612" s="31"/>
    </row>
    <row r="4613" spans="13:13" x14ac:dyDescent="0.25">
      <c r="M4613" s="31"/>
    </row>
    <row r="4614" spans="13:13" x14ac:dyDescent="0.25">
      <c r="M4614" s="31"/>
    </row>
    <row r="4615" spans="13:13" x14ac:dyDescent="0.25">
      <c r="M4615" s="31"/>
    </row>
    <row r="4616" spans="13:13" x14ac:dyDescent="0.25">
      <c r="M4616" s="31"/>
    </row>
    <row r="4617" spans="13:13" x14ac:dyDescent="0.25">
      <c r="M4617" s="31"/>
    </row>
    <row r="4618" spans="13:13" x14ac:dyDescent="0.25">
      <c r="M4618" s="31"/>
    </row>
    <row r="4619" spans="13:13" x14ac:dyDescent="0.25">
      <c r="M4619" s="31"/>
    </row>
    <row r="4620" spans="13:13" x14ac:dyDescent="0.25">
      <c r="M4620" s="31"/>
    </row>
    <row r="4621" spans="13:13" x14ac:dyDescent="0.25">
      <c r="M4621" s="31"/>
    </row>
    <row r="4622" spans="13:13" x14ac:dyDescent="0.25">
      <c r="M4622" s="31"/>
    </row>
    <row r="4623" spans="13:13" x14ac:dyDescent="0.25">
      <c r="M4623" s="31"/>
    </row>
    <row r="4624" spans="13:13" x14ac:dyDescent="0.25">
      <c r="M4624" s="31"/>
    </row>
    <row r="4625" spans="13:13" x14ac:dyDescent="0.25">
      <c r="M4625" s="31"/>
    </row>
    <row r="4626" spans="13:13" x14ac:dyDescent="0.25">
      <c r="M4626" s="31"/>
    </row>
    <row r="4627" spans="13:13" x14ac:dyDescent="0.25">
      <c r="M4627" s="31"/>
    </row>
    <row r="4628" spans="13:13" x14ac:dyDescent="0.25">
      <c r="M4628" s="31"/>
    </row>
    <row r="4629" spans="13:13" x14ac:dyDescent="0.25">
      <c r="M4629" s="31"/>
    </row>
    <row r="4630" spans="13:13" x14ac:dyDescent="0.25">
      <c r="M4630" s="31"/>
    </row>
    <row r="4631" spans="13:13" x14ac:dyDescent="0.25">
      <c r="M4631" s="31"/>
    </row>
    <row r="4632" spans="13:13" x14ac:dyDescent="0.25">
      <c r="M4632" s="31"/>
    </row>
    <row r="4633" spans="13:13" x14ac:dyDescent="0.25">
      <c r="M4633" s="31"/>
    </row>
    <row r="4634" spans="13:13" x14ac:dyDescent="0.25">
      <c r="M4634" s="31"/>
    </row>
    <row r="4635" spans="13:13" x14ac:dyDescent="0.25">
      <c r="M4635" s="31"/>
    </row>
    <row r="4636" spans="13:13" x14ac:dyDescent="0.25">
      <c r="M4636" s="31"/>
    </row>
    <row r="4637" spans="13:13" x14ac:dyDescent="0.25">
      <c r="M4637" s="31"/>
    </row>
    <row r="4638" spans="13:13" x14ac:dyDescent="0.25">
      <c r="M4638" s="31"/>
    </row>
    <row r="4639" spans="13:13" x14ac:dyDescent="0.25">
      <c r="M4639" s="31"/>
    </row>
    <row r="4640" spans="13:13" x14ac:dyDescent="0.25">
      <c r="M4640" s="31"/>
    </row>
    <row r="4641" spans="13:13" x14ac:dyDescent="0.25">
      <c r="M4641" s="31"/>
    </row>
    <row r="4642" spans="13:13" x14ac:dyDescent="0.25">
      <c r="M4642" s="31"/>
    </row>
    <row r="4643" spans="13:13" x14ac:dyDescent="0.25">
      <c r="M4643" s="31"/>
    </row>
    <row r="4644" spans="13:13" x14ac:dyDescent="0.25">
      <c r="M4644" s="31"/>
    </row>
    <row r="4645" spans="13:13" x14ac:dyDescent="0.25">
      <c r="M4645" s="31"/>
    </row>
    <row r="4646" spans="13:13" x14ac:dyDescent="0.25">
      <c r="M4646" s="31"/>
    </row>
    <row r="4647" spans="13:13" x14ac:dyDescent="0.25">
      <c r="M4647" s="31"/>
    </row>
    <row r="4648" spans="13:13" x14ac:dyDescent="0.25">
      <c r="M4648" s="31"/>
    </row>
    <row r="4649" spans="13:13" x14ac:dyDescent="0.25">
      <c r="M4649" s="31"/>
    </row>
    <row r="4650" spans="13:13" x14ac:dyDescent="0.25">
      <c r="M4650" s="31"/>
    </row>
    <row r="4651" spans="13:13" x14ac:dyDescent="0.25">
      <c r="M4651" s="31"/>
    </row>
    <row r="4652" spans="13:13" x14ac:dyDescent="0.25">
      <c r="M4652" s="31"/>
    </row>
    <row r="4653" spans="13:13" x14ac:dyDescent="0.25">
      <c r="M4653" s="31"/>
    </row>
    <row r="4654" spans="13:13" x14ac:dyDescent="0.25">
      <c r="M4654" s="31"/>
    </row>
    <row r="4655" spans="13:13" x14ac:dyDescent="0.25">
      <c r="M4655" s="31"/>
    </row>
    <row r="4656" spans="13:13" x14ac:dyDescent="0.25">
      <c r="M4656" s="31"/>
    </row>
    <row r="4657" spans="13:13" x14ac:dyDescent="0.25">
      <c r="M4657" s="31"/>
    </row>
    <row r="4658" spans="13:13" x14ac:dyDescent="0.25">
      <c r="M4658" s="31"/>
    </row>
    <row r="4659" spans="13:13" x14ac:dyDescent="0.25">
      <c r="M4659" s="31"/>
    </row>
    <row r="4660" spans="13:13" x14ac:dyDescent="0.25">
      <c r="M4660" s="31"/>
    </row>
    <row r="4661" spans="13:13" x14ac:dyDescent="0.25">
      <c r="M4661" s="31"/>
    </row>
    <row r="4662" spans="13:13" x14ac:dyDescent="0.25">
      <c r="M4662" s="31"/>
    </row>
    <row r="4663" spans="13:13" x14ac:dyDescent="0.25">
      <c r="M4663" s="31"/>
    </row>
    <row r="4664" spans="13:13" x14ac:dyDescent="0.25">
      <c r="M4664" s="31"/>
    </row>
    <row r="4665" spans="13:13" x14ac:dyDescent="0.25">
      <c r="M4665" s="31"/>
    </row>
    <row r="4666" spans="13:13" x14ac:dyDescent="0.25">
      <c r="M4666" s="31"/>
    </row>
    <row r="4667" spans="13:13" x14ac:dyDescent="0.25">
      <c r="M4667" s="31"/>
    </row>
    <row r="4668" spans="13:13" x14ac:dyDescent="0.25">
      <c r="M4668" s="31"/>
    </row>
    <row r="4669" spans="13:13" x14ac:dyDescent="0.25">
      <c r="M4669" s="31"/>
    </row>
    <row r="4670" spans="13:13" x14ac:dyDescent="0.25">
      <c r="M4670" s="31"/>
    </row>
    <row r="4671" spans="13:13" x14ac:dyDescent="0.25">
      <c r="M4671" s="31"/>
    </row>
    <row r="4672" spans="13:13" x14ac:dyDescent="0.25">
      <c r="M4672" s="31"/>
    </row>
    <row r="4673" spans="13:13" x14ac:dyDescent="0.25">
      <c r="M4673" s="31"/>
    </row>
    <row r="4674" spans="13:13" x14ac:dyDescent="0.25">
      <c r="M4674" s="31"/>
    </row>
    <row r="4675" spans="13:13" x14ac:dyDescent="0.25">
      <c r="M4675" s="31"/>
    </row>
    <row r="4676" spans="13:13" x14ac:dyDescent="0.25">
      <c r="M4676" s="31"/>
    </row>
    <row r="4677" spans="13:13" x14ac:dyDescent="0.25">
      <c r="M4677" s="31"/>
    </row>
    <row r="4678" spans="13:13" x14ac:dyDescent="0.25">
      <c r="M4678" s="31"/>
    </row>
    <row r="4679" spans="13:13" x14ac:dyDescent="0.25">
      <c r="M4679" s="31"/>
    </row>
    <row r="4680" spans="13:13" x14ac:dyDescent="0.25">
      <c r="M4680" s="31"/>
    </row>
    <row r="4681" spans="13:13" x14ac:dyDescent="0.25">
      <c r="M4681" s="31"/>
    </row>
    <row r="4682" spans="13:13" x14ac:dyDescent="0.25">
      <c r="M4682" s="31"/>
    </row>
    <row r="4683" spans="13:13" x14ac:dyDescent="0.25">
      <c r="M4683" s="31"/>
    </row>
    <row r="4684" spans="13:13" x14ac:dyDescent="0.25">
      <c r="M4684" s="31"/>
    </row>
    <row r="4685" spans="13:13" x14ac:dyDescent="0.25">
      <c r="M4685" s="31"/>
    </row>
    <row r="4686" spans="13:13" x14ac:dyDescent="0.25">
      <c r="M4686" s="31"/>
    </row>
    <row r="4687" spans="13:13" x14ac:dyDescent="0.25">
      <c r="M4687" s="31"/>
    </row>
    <row r="4688" spans="13:13" x14ac:dyDescent="0.25">
      <c r="M4688" s="31"/>
    </row>
    <row r="4689" spans="13:13" x14ac:dyDescent="0.25">
      <c r="M4689" s="31"/>
    </row>
    <row r="4690" spans="13:13" x14ac:dyDescent="0.25">
      <c r="M4690" s="31"/>
    </row>
    <row r="4691" spans="13:13" x14ac:dyDescent="0.25">
      <c r="M4691" s="31"/>
    </row>
    <row r="4692" spans="13:13" x14ac:dyDescent="0.25">
      <c r="M4692" s="31"/>
    </row>
    <row r="4693" spans="13:13" x14ac:dyDescent="0.25">
      <c r="M4693" s="31"/>
    </row>
    <row r="4694" spans="13:13" x14ac:dyDescent="0.25">
      <c r="M4694" s="31"/>
    </row>
    <row r="4695" spans="13:13" x14ac:dyDescent="0.25">
      <c r="M4695" s="31"/>
    </row>
    <row r="4696" spans="13:13" x14ac:dyDescent="0.25">
      <c r="M4696" s="31"/>
    </row>
    <row r="4697" spans="13:13" x14ac:dyDescent="0.25">
      <c r="M4697" s="31"/>
    </row>
    <row r="4698" spans="13:13" x14ac:dyDescent="0.25">
      <c r="M4698" s="31"/>
    </row>
    <row r="4699" spans="13:13" x14ac:dyDescent="0.25">
      <c r="M4699" s="31"/>
    </row>
    <row r="4700" spans="13:13" x14ac:dyDescent="0.25">
      <c r="M4700" s="31"/>
    </row>
    <row r="4701" spans="13:13" x14ac:dyDescent="0.25">
      <c r="M4701" s="31"/>
    </row>
    <row r="4702" spans="13:13" x14ac:dyDescent="0.25">
      <c r="M4702" s="31"/>
    </row>
    <row r="4703" spans="13:13" x14ac:dyDescent="0.25">
      <c r="M4703" s="31"/>
    </row>
    <row r="4704" spans="13:13" x14ac:dyDescent="0.25">
      <c r="M4704" s="31"/>
    </row>
    <row r="4705" spans="13:13" x14ac:dyDescent="0.25">
      <c r="M4705" s="31"/>
    </row>
    <row r="4706" spans="13:13" x14ac:dyDescent="0.25">
      <c r="M4706" s="31"/>
    </row>
    <row r="4707" spans="13:13" x14ac:dyDescent="0.25">
      <c r="M4707" s="31"/>
    </row>
    <row r="4708" spans="13:13" x14ac:dyDescent="0.25">
      <c r="M4708" s="31"/>
    </row>
    <row r="4709" spans="13:13" x14ac:dyDescent="0.25">
      <c r="M4709" s="31"/>
    </row>
    <row r="4710" spans="13:13" x14ac:dyDescent="0.25">
      <c r="M4710" s="31"/>
    </row>
    <row r="4711" spans="13:13" x14ac:dyDescent="0.25">
      <c r="M4711" s="31"/>
    </row>
    <row r="4712" spans="13:13" x14ac:dyDescent="0.25">
      <c r="M4712" s="31"/>
    </row>
    <row r="4713" spans="13:13" x14ac:dyDescent="0.25">
      <c r="M4713" s="31"/>
    </row>
    <row r="4714" spans="13:13" x14ac:dyDescent="0.25">
      <c r="M4714" s="31"/>
    </row>
    <row r="4715" spans="13:13" x14ac:dyDescent="0.25">
      <c r="M4715" s="31"/>
    </row>
    <row r="4716" spans="13:13" x14ac:dyDescent="0.25">
      <c r="M4716" s="31"/>
    </row>
    <row r="4717" spans="13:13" x14ac:dyDescent="0.25">
      <c r="M4717" s="31"/>
    </row>
    <row r="4718" spans="13:13" x14ac:dyDescent="0.25">
      <c r="M4718" s="31"/>
    </row>
    <row r="4719" spans="13:13" x14ac:dyDescent="0.25">
      <c r="M4719" s="31"/>
    </row>
    <row r="4720" spans="13:13" x14ac:dyDescent="0.25">
      <c r="M4720" s="31"/>
    </row>
    <row r="4721" spans="13:13" x14ac:dyDescent="0.25">
      <c r="M4721" s="31"/>
    </row>
    <row r="4722" spans="13:13" x14ac:dyDescent="0.25">
      <c r="M4722" s="31"/>
    </row>
    <row r="4723" spans="13:13" x14ac:dyDescent="0.25">
      <c r="M4723" s="31"/>
    </row>
    <row r="4724" spans="13:13" x14ac:dyDescent="0.25">
      <c r="M4724" s="31"/>
    </row>
    <row r="4725" spans="13:13" x14ac:dyDescent="0.25">
      <c r="M4725" s="31"/>
    </row>
    <row r="4726" spans="13:13" x14ac:dyDescent="0.25">
      <c r="M4726" s="31"/>
    </row>
    <row r="4727" spans="13:13" x14ac:dyDescent="0.25">
      <c r="M4727" s="31"/>
    </row>
    <row r="4728" spans="13:13" x14ac:dyDescent="0.25">
      <c r="M4728" s="31"/>
    </row>
    <row r="4729" spans="13:13" x14ac:dyDescent="0.25">
      <c r="M4729" s="31"/>
    </row>
    <row r="4730" spans="13:13" x14ac:dyDescent="0.25">
      <c r="M4730" s="31"/>
    </row>
    <row r="4731" spans="13:13" x14ac:dyDescent="0.25">
      <c r="M4731" s="31"/>
    </row>
    <row r="4732" spans="13:13" x14ac:dyDescent="0.25">
      <c r="M4732" s="31"/>
    </row>
    <row r="4733" spans="13:13" x14ac:dyDescent="0.25">
      <c r="M4733" s="31"/>
    </row>
    <row r="4734" spans="13:13" x14ac:dyDescent="0.25">
      <c r="M4734" s="31"/>
    </row>
    <row r="4735" spans="13:13" x14ac:dyDescent="0.25">
      <c r="M4735" s="31"/>
    </row>
    <row r="4736" spans="13:13" x14ac:dyDescent="0.25">
      <c r="M4736" s="31"/>
    </row>
    <row r="4737" spans="13:13" x14ac:dyDescent="0.25">
      <c r="M4737" s="31"/>
    </row>
    <row r="4738" spans="13:13" x14ac:dyDescent="0.25">
      <c r="M4738" s="31"/>
    </row>
    <row r="4739" spans="13:13" x14ac:dyDescent="0.25">
      <c r="M4739" s="31"/>
    </row>
    <row r="4740" spans="13:13" x14ac:dyDescent="0.25">
      <c r="M4740" s="31"/>
    </row>
    <row r="4741" spans="13:13" x14ac:dyDescent="0.25">
      <c r="M4741" s="31"/>
    </row>
    <row r="4742" spans="13:13" x14ac:dyDescent="0.25">
      <c r="M4742" s="31"/>
    </row>
    <row r="4743" spans="13:13" x14ac:dyDescent="0.25">
      <c r="M4743" s="31"/>
    </row>
    <row r="4744" spans="13:13" x14ac:dyDescent="0.25">
      <c r="M4744" s="31"/>
    </row>
    <row r="4745" spans="13:13" x14ac:dyDescent="0.25">
      <c r="M4745" s="31"/>
    </row>
    <row r="4746" spans="13:13" x14ac:dyDescent="0.25">
      <c r="M4746" s="31"/>
    </row>
    <row r="4747" spans="13:13" x14ac:dyDescent="0.25">
      <c r="M4747" s="31"/>
    </row>
    <row r="4748" spans="13:13" x14ac:dyDescent="0.25">
      <c r="M4748" s="31"/>
    </row>
    <row r="4749" spans="13:13" x14ac:dyDescent="0.25">
      <c r="M4749" s="31"/>
    </row>
    <row r="4750" spans="13:13" x14ac:dyDescent="0.25">
      <c r="M4750" s="31"/>
    </row>
    <row r="4751" spans="13:13" x14ac:dyDescent="0.25">
      <c r="M4751" s="31"/>
    </row>
    <row r="4752" spans="13:13" x14ac:dyDescent="0.25">
      <c r="M4752" s="31"/>
    </row>
    <row r="4753" spans="13:13" x14ac:dyDescent="0.25">
      <c r="M4753" s="31"/>
    </row>
    <row r="4754" spans="13:13" x14ac:dyDescent="0.25">
      <c r="M4754" s="31"/>
    </row>
    <row r="4755" spans="13:13" x14ac:dyDescent="0.25">
      <c r="M4755" s="31"/>
    </row>
    <row r="4756" spans="13:13" x14ac:dyDescent="0.25">
      <c r="M4756" s="31"/>
    </row>
    <row r="4757" spans="13:13" x14ac:dyDescent="0.25">
      <c r="M4757" s="31"/>
    </row>
    <row r="4758" spans="13:13" x14ac:dyDescent="0.25">
      <c r="M4758" s="31"/>
    </row>
    <row r="4759" spans="13:13" x14ac:dyDescent="0.25">
      <c r="M4759" s="31"/>
    </row>
    <row r="4760" spans="13:13" x14ac:dyDescent="0.25">
      <c r="M4760" s="31"/>
    </row>
    <row r="4761" spans="13:13" x14ac:dyDescent="0.25">
      <c r="M4761" s="31"/>
    </row>
    <row r="4762" spans="13:13" x14ac:dyDescent="0.25">
      <c r="M4762" s="31"/>
    </row>
    <row r="4763" spans="13:13" x14ac:dyDescent="0.25">
      <c r="M4763" s="31"/>
    </row>
    <row r="4764" spans="13:13" x14ac:dyDescent="0.25">
      <c r="M4764" s="31"/>
    </row>
    <row r="4765" spans="13:13" x14ac:dyDescent="0.25">
      <c r="M4765" s="31"/>
    </row>
    <row r="4766" spans="13:13" x14ac:dyDescent="0.25">
      <c r="M4766" s="31"/>
    </row>
    <row r="4767" spans="13:13" x14ac:dyDescent="0.25">
      <c r="M4767" s="31"/>
    </row>
    <row r="4768" spans="13:13" x14ac:dyDescent="0.25">
      <c r="M4768" s="31"/>
    </row>
    <row r="4769" spans="13:13" x14ac:dyDescent="0.25">
      <c r="M4769" s="31"/>
    </row>
    <row r="4770" spans="13:13" x14ac:dyDescent="0.25">
      <c r="M4770" s="31"/>
    </row>
    <row r="4771" spans="13:13" x14ac:dyDescent="0.25">
      <c r="M4771" s="31"/>
    </row>
    <row r="4772" spans="13:13" x14ac:dyDescent="0.25">
      <c r="M4772" s="31"/>
    </row>
    <row r="4773" spans="13:13" x14ac:dyDescent="0.25">
      <c r="M4773" s="31"/>
    </row>
    <row r="4774" spans="13:13" x14ac:dyDescent="0.25">
      <c r="M4774" s="31"/>
    </row>
    <row r="4775" spans="13:13" x14ac:dyDescent="0.25">
      <c r="M4775" s="31"/>
    </row>
    <row r="4776" spans="13:13" x14ac:dyDescent="0.25">
      <c r="M4776" s="31"/>
    </row>
    <row r="4777" spans="13:13" x14ac:dyDescent="0.25">
      <c r="M4777" s="31"/>
    </row>
    <row r="4778" spans="13:13" x14ac:dyDescent="0.25">
      <c r="M4778" s="31"/>
    </row>
    <row r="4779" spans="13:13" x14ac:dyDescent="0.25">
      <c r="M4779" s="31"/>
    </row>
    <row r="4780" spans="13:13" x14ac:dyDescent="0.25">
      <c r="M4780" s="31"/>
    </row>
    <row r="4781" spans="13:13" x14ac:dyDescent="0.25">
      <c r="M4781" s="31"/>
    </row>
    <row r="4782" spans="13:13" x14ac:dyDescent="0.25">
      <c r="M4782" s="31"/>
    </row>
    <row r="4783" spans="13:13" x14ac:dyDescent="0.25">
      <c r="M4783" s="31"/>
    </row>
    <row r="4784" spans="13:13" x14ac:dyDescent="0.25">
      <c r="M4784" s="31"/>
    </row>
    <row r="4785" spans="13:13" x14ac:dyDescent="0.25">
      <c r="M4785" s="31"/>
    </row>
    <row r="4786" spans="13:13" x14ac:dyDescent="0.25">
      <c r="M4786" s="31"/>
    </row>
    <row r="4787" spans="13:13" x14ac:dyDescent="0.25">
      <c r="M4787" s="31"/>
    </row>
    <row r="4788" spans="13:13" x14ac:dyDescent="0.25">
      <c r="M4788" s="31"/>
    </row>
    <row r="4789" spans="13:13" x14ac:dyDescent="0.25">
      <c r="M4789" s="31"/>
    </row>
    <row r="4790" spans="13:13" x14ac:dyDescent="0.25">
      <c r="M4790" s="31"/>
    </row>
    <row r="4791" spans="13:13" x14ac:dyDescent="0.25">
      <c r="M4791" s="31"/>
    </row>
    <row r="4792" spans="13:13" x14ac:dyDescent="0.25">
      <c r="M4792" s="31"/>
    </row>
    <row r="4793" spans="13:13" x14ac:dyDescent="0.25">
      <c r="M4793" s="31"/>
    </row>
    <row r="4794" spans="13:13" x14ac:dyDescent="0.25">
      <c r="M4794" s="31"/>
    </row>
    <row r="4795" spans="13:13" x14ac:dyDescent="0.25">
      <c r="M4795" s="31"/>
    </row>
    <row r="4796" spans="13:13" x14ac:dyDescent="0.25">
      <c r="M4796" s="31"/>
    </row>
    <row r="4797" spans="13:13" x14ac:dyDescent="0.25">
      <c r="M4797" s="31"/>
    </row>
    <row r="4798" spans="13:13" x14ac:dyDescent="0.25">
      <c r="M4798" s="31"/>
    </row>
    <row r="4799" spans="13:13" x14ac:dyDescent="0.25">
      <c r="M4799" s="31"/>
    </row>
    <row r="4800" spans="13:13" x14ac:dyDescent="0.25">
      <c r="M4800" s="31"/>
    </row>
    <row r="4801" spans="13:13" x14ac:dyDescent="0.25">
      <c r="M4801" s="31"/>
    </row>
    <row r="4802" spans="13:13" x14ac:dyDescent="0.25">
      <c r="M4802" s="31"/>
    </row>
    <row r="4803" spans="13:13" x14ac:dyDescent="0.25">
      <c r="M4803" s="31"/>
    </row>
    <row r="4804" spans="13:13" x14ac:dyDescent="0.25">
      <c r="M4804" s="31"/>
    </row>
    <row r="4805" spans="13:13" x14ac:dyDescent="0.25">
      <c r="M4805" s="31"/>
    </row>
    <row r="4806" spans="13:13" x14ac:dyDescent="0.25">
      <c r="M4806" s="31"/>
    </row>
    <row r="4807" spans="13:13" x14ac:dyDescent="0.25">
      <c r="M4807" s="31"/>
    </row>
    <row r="4808" spans="13:13" x14ac:dyDescent="0.25">
      <c r="M4808" s="31"/>
    </row>
    <row r="4809" spans="13:13" x14ac:dyDescent="0.25">
      <c r="M4809" s="31"/>
    </row>
    <row r="4810" spans="13:13" x14ac:dyDescent="0.25">
      <c r="M4810" s="31"/>
    </row>
    <row r="4811" spans="13:13" x14ac:dyDescent="0.25">
      <c r="M4811" s="31"/>
    </row>
    <row r="4812" spans="13:13" x14ac:dyDescent="0.25">
      <c r="M4812" s="31"/>
    </row>
    <row r="4813" spans="13:13" x14ac:dyDescent="0.25">
      <c r="M4813" s="31"/>
    </row>
    <row r="4814" spans="13:13" x14ac:dyDescent="0.25">
      <c r="M4814" s="31"/>
    </row>
    <row r="4815" spans="13:13" x14ac:dyDescent="0.25">
      <c r="M4815" s="31"/>
    </row>
    <row r="4816" spans="13:13" x14ac:dyDescent="0.25">
      <c r="M4816" s="31"/>
    </row>
    <row r="4817" spans="13:13" x14ac:dyDescent="0.25">
      <c r="M4817" s="31"/>
    </row>
    <row r="4818" spans="13:13" x14ac:dyDescent="0.25">
      <c r="M4818" s="31"/>
    </row>
    <row r="4819" spans="13:13" x14ac:dyDescent="0.25">
      <c r="M4819" s="31"/>
    </row>
    <row r="4820" spans="13:13" x14ac:dyDescent="0.25">
      <c r="M4820" s="31"/>
    </row>
    <row r="4821" spans="13:13" x14ac:dyDescent="0.25">
      <c r="M4821" s="31"/>
    </row>
    <row r="4822" spans="13:13" x14ac:dyDescent="0.25">
      <c r="M4822" s="31"/>
    </row>
    <row r="4823" spans="13:13" x14ac:dyDescent="0.25">
      <c r="M4823" s="31"/>
    </row>
    <row r="4824" spans="13:13" x14ac:dyDescent="0.25">
      <c r="M4824" s="31"/>
    </row>
    <row r="4825" spans="13:13" x14ac:dyDescent="0.25">
      <c r="M4825" s="31"/>
    </row>
    <row r="4826" spans="13:13" x14ac:dyDescent="0.25">
      <c r="M4826" s="31"/>
    </row>
    <row r="4827" spans="13:13" x14ac:dyDescent="0.25">
      <c r="M4827" s="31"/>
    </row>
    <row r="4828" spans="13:13" x14ac:dyDescent="0.25">
      <c r="M4828" s="31"/>
    </row>
    <row r="4829" spans="13:13" x14ac:dyDescent="0.25">
      <c r="M4829" s="31"/>
    </row>
    <row r="4830" spans="13:13" x14ac:dyDescent="0.25">
      <c r="M4830" s="31"/>
    </row>
    <row r="4831" spans="13:13" x14ac:dyDescent="0.25">
      <c r="M4831" s="31"/>
    </row>
    <row r="4832" spans="13:13" x14ac:dyDescent="0.25">
      <c r="M4832" s="31"/>
    </row>
    <row r="4833" spans="13:13" x14ac:dyDescent="0.25">
      <c r="M4833" s="31"/>
    </row>
    <row r="4834" spans="13:13" x14ac:dyDescent="0.25">
      <c r="M4834" s="31"/>
    </row>
    <row r="4835" spans="13:13" x14ac:dyDescent="0.25">
      <c r="M4835" s="31"/>
    </row>
    <row r="4836" spans="13:13" x14ac:dyDescent="0.25">
      <c r="M4836" s="31"/>
    </row>
    <row r="4837" spans="13:13" x14ac:dyDescent="0.25">
      <c r="M4837" s="31"/>
    </row>
    <row r="4838" spans="13:13" x14ac:dyDescent="0.25">
      <c r="M4838" s="31"/>
    </row>
    <row r="4839" spans="13:13" x14ac:dyDescent="0.25">
      <c r="M4839" s="31"/>
    </row>
    <row r="4840" spans="13:13" x14ac:dyDescent="0.25">
      <c r="M4840" s="31"/>
    </row>
    <row r="4841" spans="13:13" x14ac:dyDescent="0.25">
      <c r="M4841" s="31"/>
    </row>
    <row r="4842" spans="13:13" x14ac:dyDescent="0.25">
      <c r="M4842" s="31"/>
    </row>
    <row r="4843" spans="13:13" x14ac:dyDescent="0.25">
      <c r="M4843" s="31"/>
    </row>
    <row r="4844" spans="13:13" x14ac:dyDescent="0.25">
      <c r="M4844" s="31"/>
    </row>
    <row r="4845" spans="13:13" x14ac:dyDescent="0.25">
      <c r="M4845" s="31"/>
    </row>
    <row r="4846" spans="13:13" x14ac:dyDescent="0.25">
      <c r="M4846" s="31"/>
    </row>
    <row r="4847" spans="13:13" x14ac:dyDescent="0.25">
      <c r="M4847" s="31"/>
    </row>
    <row r="4848" spans="13:13" x14ac:dyDescent="0.25">
      <c r="M4848" s="31"/>
    </row>
    <row r="4849" spans="13:13" x14ac:dyDescent="0.25">
      <c r="M4849" s="31"/>
    </row>
    <row r="4850" spans="13:13" x14ac:dyDescent="0.25">
      <c r="M4850" s="31"/>
    </row>
    <row r="4851" spans="13:13" x14ac:dyDescent="0.25">
      <c r="M4851" s="31"/>
    </row>
    <row r="4852" spans="13:13" x14ac:dyDescent="0.25">
      <c r="M4852" s="31"/>
    </row>
    <row r="4853" spans="13:13" x14ac:dyDescent="0.25">
      <c r="M4853" s="31"/>
    </row>
    <row r="4854" spans="13:13" x14ac:dyDescent="0.25">
      <c r="M4854" s="31"/>
    </row>
    <row r="4855" spans="13:13" x14ac:dyDescent="0.25">
      <c r="M4855" s="31"/>
    </row>
    <row r="4856" spans="13:13" x14ac:dyDescent="0.25">
      <c r="M4856" s="31"/>
    </row>
    <row r="4857" spans="13:13" x14ac:dyDescent="0.25">
      <c r="M4857" s="31"/>
    </row>
    <row r="4858" spans="13:13" x14ac:dyDescent="0.25">
      <c r="M4858" s="31"/>
    </row>
    <row r="4859" spans="13:13" x14ac:dyDescent="0.25">
      <c r="M4859" s="31"/>
    </row>
    <row r="4860" spans="13:13" x14ac:dyDescent="0.25">
      <c r="M4860" s="31"/>
    </row>
    <row r="4861" spans="13:13" x14ac:dyDescent="0.25">
      <c r="M4861" s="31"/>
    </row>
    <row r="4862" spans="13:13" x14ac:dyDescent="0.25">
      <c r="M4862" s="31"/>
    </row>
    <row r="4863" spans="13:13" x14ac:dyDescent="0.25">
      <c r="M4863" s="31"/>
    </row>
    <row r="4864" spans="13:13" x14ac:dyDescent="0.25">
      <c r="M4864" s="31"/>
    </row>
    <row r="4865" spans="13:13" x14ac:dyDescent="0.25">
      <c r="M4865" s="31"/>
    </row>
    <row r="4866" spans="13:13" x14ac:dyDescent="0.25">
      <c r="M4866" s="31"/>
    </row>
    <row r="4867" spans="13:13" x14ac:dyDescent="0.25">
      <c r="M4867" s="31"/>
    </row>
    <row r="4868" spans="13:13" x14ac:dyDescent="0.25">
      <c r="M4868" s="31"/>
    </row>
    <row r="4869" spans="13:13" x14ac:dyDescent="0.25">
      <c r="M4869" s="31"/>
    </row>
    <row r="4870" spans="13:13" x14ac:dyDescent="0.25">
      <c r="M4870" s="31"/>
    </row>
    <row r="4871" spans="13:13" x14ac:dyDescent="0.25">
      <c r="M4871" s="31"/>
    </row>
    <row r="4872" spans="13:13" x14ac:dyDescent="0.25">
      <c r="M4872" s="31"/>
    </row>
    <row r="4873" spans="13:13" x14ac:dyDescent="0.25">
      <c r="M4873" s="31"/>
    </row>
    <row r="4874" spans="13:13" x14ac:dyDescent="0.25">
      <c r="M4874" s="31"/>
    </row>
    <row r="4875" spans="13:13" x14ac:dyDescent="0.25">
      <c r="M4875" s="31"/>
    </row>
    <row r="4876" spans="13:13" x14ac:dyDescent="0.25">
      <c r="M4876" s="31"/>
    </row>
    <row r="4877" spans="13:13" x14ac:dyDescent="0.25">
      <c r="M4877" s="31"/>
    </row>
    <row r="4878" spans="13:13" x14ac:dyDescent="0.25">
      <c r="M4878" s="31"/>
    </row>
    <row r="4879" spans="13:13" x14ac:dyDescent="0.25">
      <c r="M4879" s="31"/>
    </row>
    <row r="4880" spans="13:13" x14ac:dyDescent="0.25">
      <c r="M4880" s="31"/>
    </row>
    <row r="4881" spans="13:13" x14ac:dyDescent="0.25">
      <c r="M4881" s="31"/>
    </row>
    <row r="4882" spans="13:13" x14ac:dyDescent="0.25">
      <c r="M4882" s="31"/>
    </row>
    <row r="4883" spans="13:13" x14ac:dyDescent="0.25">
      <c r="M4883" s="31"/>
    </row>
    <row r="4884" spans="13:13" x14ac:dyDescent="0.25">
      <c r="M4884" s="31"/>
    </row>
    <row r="4885" spans="13:13" x14ac:dyDescent="0.25">
      <c r="M4885" s="31"/>
    </row>
    <row r="4886" spans="13:13" x14ac:dyDescent="0.25">
      <c r="M4886" s="31"/>
    </row>
    <row r="4887" spans="13:13" x14ac:dyDescent="0.25">
      <c r="M4887" s="31"/>
    </row>
    <row r="4888" spans="13:13" x14ac:dyDescent="0.25">
      <c r="M4888" s="31"/>
    </row>
    <row r="4889" spans="13:13" x14ac:dyDescent="0.25">
      <c r="M4889" s="31"/>
    </row>
    <row r="4890" spans="13:13" x14ac:dyDescent="0.25">
      <c r="M4890" s="31"/>
    </row>
    <row r="4891" spans="13:13" x14ac:dyDescent="0.25">
      <c r="M4891" s="31"/>
    </row>
    <row r="4892" spans="13:13" x14ac:dyDescent="0.25">
      <c r="M4892" s="31"/>
    </row>
    <row r="4893" spans="13:13" x14ac:dyDescent="0.25">
      <c r="M4893" s="31"/>
    </row>
    <row r="4894" spans="13:13" x14ac:dyDescent="0.25">
      <c r="M4894" s="31"/>
    </row>
    <row r="4895" spans="13:13" x14ac:dyDescent="0.25">
      <c r="M4895" s="31"/>
    </row>
    <row r="4896" spans="13:13" x14ac:dyDescent="0.25">
      <c r="M4896" s="31"/>
    </row>
    <row r="4897" spans="13:13" x14ac:dyDescent="0.25">
      <c r="M4897" s="31"/>
    </row>
    <row r="4898" spans="13:13" x14ac:dyDescent="0.25">
      <c r="M4898" s="31"/>
    </row>
    <row r="4899" spans="13:13" x14ac:dyDescent="0.25">
      <c r="M4899" s="31"/>
    </row>
    <row r="4900" spans="13:13" x14ac:dyDescent="0.25">
      <c r="M4900" s="31"/>
    </row>
    <row r="4901" spans="13:13" x14ac:dyDescent="0.25">
      <c r="M4901" s="31"/>
    </row>
    <row r="4902" spans="13:13" x14ac:dyDescent="0.25">
      <c r="M4902" s="31"/>
    </row>
    <row r="4903" spans="13:13" x14ac:dyDescent="0.25">
      <c r="M4903" s="31"/>
    </row>
    <row r="4904" spans="13:13" x14ac:dyDescent="0.25">
      <c r="M4904" s="31"/>
    </row>
    <row r="4905" spans="13:13" x14ac:dyDescent="0.25">
      <c r="M4905" s="31"/>
    </row>
    <row r="4906" spans="13:13" x14ac:dyDescent="0.25">
      <c r="M4906" s="31"/>
    </row>
    <row r="4907" spans="13:13" x14ac:dyDescent="0.25">
      <c r="M4907" s="31"/>
    </row>
    <row r="4908" spans="13:13" x14ac:dyDescent="0.25">
      <c r="M4908" s="31"/>
    </row>
    <row r="4909" spans="13:13" x14ac:dyDescent="0.25">
      <c r="M4909" s="31"/>
    </row>
    <row r="4910" spans="13:13" x14ac:dyDescent="0.25">
      <c r="M4910" s="31"/>
    </row>
    <row r="4911" spans="13:13" x14ac:dyDescent="0.25">
      <c r="M4911" s="31"/>
    </row>
    <row r="4912" spans="13:13" x14ac:dyDescent="0.25">
      <c r="M4912" s="31"/>
    </row>
    <row r="4913" spans="13:13" x14ac:dyDescent="0.25">
      <c r="M4913" s="31"/>
    </row>
    <row r="4914" spans="13:13" x14ac:dyDescent="0.25">
      <c r="M4914" s="31"/>
    </row>
    <row r="4915" spans="13:13" x14ac:dyDescent="0.25">
      <c r="M4915" s="31"/>
    </row>
    <row r="4916" spans="13:13" x14ac:dyDescent="0.25">
      <c r="M4916" s="31"/>
    </row>
    <row r="4917" spans="13:13" x14ac:dyDescent="0.25">
      <c r="M4917" s="31"/>
    </row>
    <row r="4918" spans="13:13" x14ac:dyDescent="0.25">
      <c r="M4918" s="31"/>
    </row>
    <row r="4919" spans="13:13" x14ac:dyDescent="0.25">
      <c r="M4919" s="31"/>
    </row>
    <row r="4920" spans="13:13" x14ac:dyDescent="0.25">
      <c r="M4920" s="31"/>
    </row>
    <row r="4921" spans="13:13" x14ac:dyDescent="0.25">
      <c r="M4921" s="31"/>
    </row>
    <row r="4922" spans="13:13" x14ac:dyDescent="0.25">
      <c r="M4922" s="31"/>
    </row>
    <row r="4923" spans="13:13" x14ac:dyDescent="0.25">
      <c r="M4923" s="31"/>
    </row>
    <row r="4924" spans="13:13" x14ac:dyDescent="0.25">
      <c r="M4924" s="31"/>
    </row>
    <row r="4925" spans="13:13" x14ac:dyDescent="0.25">
      <c r="M4925" s="31"/>
    </row>
    <row r="4926" spans="13:13" x14ac:dyDescent="0.25">
      <c r="M4926" s="31"/>
    </row>
    <row r="4927" spans="13:13" x14ac:dyDescent="0.25">
      <c r="M4927" s="31"/>
    </row>
    <row r="4928" spans="13:13" x14ac:dyDescent="0.25">
      <c r="M4928" s="31"/>
    </row>
    <row r="4929" spans="13:13" x14ac:dyDescent="0.25">
      <c r="M4929" s="31"/>
    </row>
    <row r="4930" spans="13:13" x14ac:dyDescent="0.25">
      <c r="M4930" s="31"/>
    </row>
    <row r="4931" spans="13:13" x14ac:dyDescent="0.25">
      <c r="M4931" s="31"/>
    </row>
    <row r="4932" spans="13:13" x14ac:dyDescent="0.25">
      <c r="M4932" s="31"/>
    </row>
    <row r="4933" spans="13:13" x14ac:dyDescent="0.25">
      <c r="M4933" s="31"/>
    </row>
    <row r="4934" spans="13:13" x14ac:dyDescent="0.25">
      <c r="M4934" s="31"/>
    </row>
    <row r="4935" spans="13:13" x14ac:dyDescent="0.25">
      <c r="M4935" s="31"/>
    </row>
    <row r="4936" spans="13:13" x14ac:dyDescent="0.25">
      <c r="M4936" s="31"/>
    </row>
    <row r="4937" spans="13:13" x14ac:dyDescent="0.25">
      <c r="M4937" s="31"/>
    </row>
    <row r="4938" spans="13:13" x14ac:dyDescent="0.25">
      <c r="M4938" s="31"/>
    </row>
    <row r="4939" spans="13:13" x14ac:dyDescent="0.25">
      <c r="M4939" s="31"/>
    </row>
    <row r="4940" spans="13:13" x14ac:dyDescent="0.25">
      <c r="M4940" s="31"/>
    </row>
    <row r="4941" spans="13:13" x14ac:dyDescent="0.25">
      <c r="M4941" s="31"/>
    </row>
    <row r="4942" spans="13:13" x14ac:dyDescent="0.25">
      <c r="M4942" s="31"/>
    </row>
    <row r="4943" spans="13:13" x14ac:dyDescent="0.25">
      <c r="M4943" s="31"/>
    </row>
    <row r="4944" spans="13:13" x14ac:dyDescent="0.25">
      <c r="M4944" s="31"/>
    </row>
    <row r="4945" spans="13:13" x14ac:dyDescent="0.25">
      <c r="M4945" s="31"/>
    </row>
    <row r="4946" spans="13:13" x14ac:dyDescent="0.25">
      <c r="M4946" s="31"/>
    </row>
    <row r="4947" spans="13:13" x14ac:dyDescent="0.25">
      <c r="M4947" s="31"/>
    </row>
    <row r="4948" spans="13:13" x14ac:dyDescent="0.25">
      <c r="M4948" s="31"/>
    </row>
    <row r="4949" spans="13:13" x14ac:dyDescent="0.25">
      <c r="M4949" s="31"/>
    </row>
    <row r="4950" spans="13:13" x14ac:dyDescent="0.25">
      <c r="M4950" s="31"/>
    </row>
    <row r="4951" spans="13:13" x14ac:dyDescent="0.25">
      <c r="M4951" s="31"/>
    </row>
    <row r="4952" spans="13:13" x14ac:dyDescent="0.25">
      <c r="M4952" s="31"/>
    </row>
    <row r="4953" spans="13:13" x14ac:dyDescent="0.25">
      <c r="M4953" s="31"/>
    </row>
    <row r="4954" spans="13:13" x14ac:dyDescent="0.25">
      <c r="M4954" s="31"/>
    </row>
    <row r="4955" spans="13:13" x14ac:dyDescent="0.25">
      <c r="M4955" s="31"/>
    </row>
    <row r="4956" spans="13:13" x14ac:dyDescent="0.25">
      <c r="M4956" s="31"/>
    </row>
    <row r="4957" spans="13:13" x14ac:dyDescent="0.25">
      <c r="M4957" s="31"/>
    </row>
    <row r="4958" spans="13:13" x14ac:dyDescent="0.25">
      <c r="M4958" s="31"/>
    </row>
    <row r="4959" spans="13:13" x14ac:dyDescent="0.25">
      <c r="M4959" s="31"/>
    </row>
    <row r="4960" spans="13:13" x14ac:dyDescent="0.25">
      <c r="M4960" s="31"/>
    </row>
    <row r="4961" spans="13:13" x14ac:dyDescent="0.25">
      <c r="M4961" s="31"/>
    </row>
    <row r="4962" spans="13:13" x14ac:dyDescent="0.25">
      <c r="M4962" s="31"/>
    </row>
    <row r="4963" spans="13:13" x14ac:dyDescent="0.25">
      <c r="M4963" s="31"/>
    </row>
    <row r="4964" spans="13:13" x14ac:dyDescent="0.25">
      <c r="M4964" s="31"/>
    </row>
    <row r="4965" spans="13:13" x14ac:dyDescent="0.25">
      <c r="M4965" s="31"/>
    </row>
    <row r="4966" spans="13:13" x14ac:dyDescent="0.25">
      <c r="M4966" s="31"/>
    </row>
    <row r="4967" spans="13:13" x14ac:dyDescent="0.25">
      <c r="M4967" s="31"/>
    </row>
    <row r="4968" spans="13:13" x14ac:dyDescent="0.25">
      <c r="M4968" s="31"/>
    </row>
    <row r="4969" spans="13:13" x14ac:dyDescent="0.25">
      <c r="M4969" s="31"/>
    </row>
    <row r="4970" spans="13:13" x14ac:dyDescent="0.25">
      <c r="M4970" s="31"/>
    </row>
    <row r="4971" spans="13:13" x14ac:dyDescent="0.25">
      <c r="M4971" s="31"/>
    </row>
    <row r="4972" spans="13:13" x14ac:dyDescent="0.25">
      <c r="M4972" s="31"/>
    </row>
    <row r="4973" spans="13:13" x14ac:dyDescent="0.25">
      <c r="M4973" s="31"/>
    </row>
    <row r="4974" spans="13:13" x14ac:dyDescent="0.25">
      <c r="M4974" s="31"/>
    </row>
    <row r="4975" spans="13:13" x14ac:dyDescent="0.25">
      <c r="M4975" s="31"/>
    </row>
    <row r="4976" spans="13:13" x14ac:dyDescent="0.25">
      <c r="M4976" s="31"/>
    </row>
    <row r="4977" spans="13:13" x14ac:dyDescent="0.25">
      <c r="M4977" s="31"/>
    </row>
    <row r="4978" spans="13:13" x14ac:dyDescent="0.25">
      <c r="M4978" s="31"/>
    </row>
    <row r="4979" spans="13:13" x14ac:dyDescent="0.25">
      <c r="M4979" s="31"/>
    </row>
    <row r="4980" spans="13:13" x14ac:dyDescent="0.25">
      <c r="M4980" s="31"/>
    </row>
    <row r="4981" spans="13:13" x14ac:dyDescent="0.25">
      <c r="M4981" s="31"/>
    </row>
    <row r="4982" spans="13:13" x14ac:dyDescent="0.25">
      <c r="M4982" s="31"/>
    </row>
    <row r="4983" spans="13:13" x14ac:dyDescent="0.25">
      <c r="M4983" s="31"/>
    </row>
    <row r="4984" spans="13:13" x14ac:dyDescent="0.25">
      <c r="M4984" s="31"/>
    </row>
    <row r="4985" spans="13:13" x14ac:dyDescent="0.25">
      <c r="M4985" s="31"/>
    </row>
    <row r="4986" spans="13:13" x14ac:dyDescent="0.25">
      <c r="M4986" s="31"/>
    </row>
    <row r="4987" spans="13:13" x14ac:dyDescent="0.25">
      <c r="M4987" s="31"/>
    </row>
    <row r="4988" spans="13:13" x14ac:dyDescent="0.25">
      <c r="M4988" s="31"/>
    </row>
    <row r="4989" spans="13:13" x14ac:dyDescent="0.25">
      <c r="M4989" s="31"/>
    </row>
    <row r="4990" spans="13:13" x14ac:dyDescent="0.25">
      <c r="M4990" s="31"/>
    </row>
    <row r="4991" spans="13:13" x14ac:dyDescent="0.25">
      <c r="M4991" s="31"/>
    </row>
    <row r="4992" spans="13:13" x14ac:dyDescent="0.25">
      <c r="M4992" s="31"/>
    </row>
    <row r="4993" spans="13:13" x14ac:dyDescent="0.25">
      <c r="M4993" s="31"/>
    </row>
    <row r="4994" spans="13:13" x14ac:dyDescent="0.25">
      <c r="M4994" s="31"/>
    </row>
    <row r="4995" spans="13:13" x14ac:dyDescent="0.25">
      <c r="M4995" s="31"/>
    </row>
    <row r="4996" spans="13:13" x14ac:dyDescent="0.25">
      <c r="M4996" s="31"/>
    </row>
    <row r="4997" spans="13:13" x14ac:dyDescent="0.25">
      <c r="M4997" s="31"/>
    </row>
    <row r="4998" spans="13:13" x14ac:dyDescent="0.25">
      <c r="M4998" s="31"/>
    </row>
    <row r="4999" spans="13:13" x14ac:dyDescent="0.25">
      <c r="M4999" s="31"/>
    </row>
    <row r="5000" spans="13:13" x14ac:dyDescent="0.25">
      <c r="M5000" s="31"/>
    </row>
    <row r="5001" spans="13:13" x14ac:dyDescent="0.25">
      <c r="M5001" s="31"/>
    </row>
    <row r="5002" spans="13:13" x14ac:dyDescent="0.25">
      <c r="M5002" s="31"/>
    </row>
    <row r="5003" spans="13:13" x14ac:dyDescent="0.25">
      <c r="M5003" s="31"/>
    </row>
    <row r="5004" spans="13:13" x14ac:dyDescent="0.25">
      <c r="M5004" s="31"/>
    </row>
    <row r="5005" spans="13:13" x14ac:dyDescent="0.25">
      <c r="M5005" s="31"/>
    </row>
    <row r="5006" spans="13:13" x14ac:dyDescent="0.25">
      <c r="M5006" s="31"/>
    </row>
    <row r="5007" spans="13:13" x14ac:dyDescent="0.25">
      <c r="M5007" s="31"/>
    </row>
    <row r="5008" spans="13:13" x14ac:dyDescent="0.25">
      <c r="M5008" s="31"/>
    </row>
    <row r="5009" spans="13:13" x14ac:dyDescent="0.25">
      <c r="M5009" s="31"/>
    </row>
    <row r="5010" spans="13:13" x14ac:dyDescent="0.25">
      <c r="M5010" s="31"/>
    </row>
    <row r="5011" spans="13:13" x14ac:dyDescent="0.25">
      <c r="M5011" s="31"/>
    </row>
    <row r="5012" spans="13:13" x14ac:dyDescent="0.25">
      <c r="M5012" s="31"/>
    </row>
    <row r="5013" spans="13:13" x14ac:dyDescent="0.25">
      <c r="M5013" s="31"/>
    </row>
    <row r="5014" spans="13:13" x14ac:dyDescent="0.25">
      <c r="M5014" s="31"/>
    </row>
    <row r="5015" spans="13:13" x14ac:dyDescent="0.25">
      <c r="M5015" s="31"/>
    </row>
    <row r="5016" spans="13:13" x14ac:dyDescent="0.25">
      <c r="M5016" s="31"/>
    </row>
    <row r="5017" spans="13:13" x14ac:dyDescent="0.25">
      <c r="M5017" s="31"/>
    </row>
    <row r="5018" spans="13:13" x14ac:dyDescent="0.25">
      <c r="M5018" s="31"/>
    </row>
    <row r="5019" spans="13:13" x14ac:dyDescent="0.25">
      <c r="M5019" s="31"/>
    </row>
    <row r="5020" spans="13:13" x14ac:dyDescent="0.25">
      <c r="M5020" s="31"/>
    </row>
    <row r="5021" spans="13:13" x14ac:dyDescent="0.25">
      <c r="M5021" s="31"/>
    </row>
    <row r="5022" spans="13:13" x14ac:dyDescent="0.25">
      <c r="M5022" s="31"/>
    </row>
    <row r="5023" spans="13:13" x14ac:dyDescent="0.25">
      <c r="M5023" s="31"/>
    </row>
    <row r="5024" spans="13:13" x14ac:dyDescent="0.25">
      <c r="M5024" s="31"/>
    </row>
    <row r="5025" spans="13:13" x14ac:dyDescent="0.25">
      <c r="M5025" s="31"/>
    </row>
    <row r="5026" spans="13:13" x14ac:dyDescent="0.25">
      <c r="M5026" s="31"/>
    </row>
    <row r="5027" spans="13:13" x14ac:dyDescent="0.25">
      <c r="M5027" s="31"/>
    </row>
    <row r="5028" spans="13:13" x14ac:dyDescent="0.25">
      <c r="M5028" s="31"/>
    </row>
    <row r="5029" spans="13:13" x14ac:dyDescent="0.25">
      <c r="M5029" s="31"/>
    </row>
    <row r="5030" spans="13:13" x14ac:dyDescent="0.25">
      <c r="M5030" s="31"/>
    </row>
    <row r="5031" spans="13:13" x14ac:dyDescent="0.25">
      <c r="M5031" s="31"/>
    </row>
    <row r="5032" spans="13:13" x14ac:dyDescent="0.25">
      <c r="M5032" s="31"/>
    </row>
    <row r="5033" spans="13:13" x14ac:dyDescent="0.25">
      <c r="M5033" s="31"/>
    </row>
    <row r="5034" spans="13:13" x14ac:dyDescent="0.25">
      <c r="M5034" s="31"/>
    </row>
    <row r="5035" spans="13:13" x14ac:dyDescent="0.25">
      <c r="M5035" s="31"/>
    </row>
    <row r="5036" spans="13:13" x14ac:dyDescent="0.25">
      <c r="M5036" s="31"/>
    </row>
    <row r="5037" spans="13:13" x14ac:dyDescent="0.25">
      <c r="M5037" s="31"/>
    </row>
    <row r="5038" spans="13:13" x14ac:dyDescent="0.25">
      <c r="M5038" s="31"/>
    </row>
    <row r="5039" spans="13:13" x14ac:dyDescent="0.25">
      <c r="M5039" s="31"/>
    </row>
    <row r="5040" spans="13:13" x14ac:dyDescent="0.25">
      <c r="M5040" s="31"/>
    </row>
    <row r="5041" spans="13:13" x14ac:dyDescent="0.25">
      <c r="M5041" s="31"/>
    </row>
    <row r="5042" spans="13:13" x14ac:dyDescent="0.25">
      <c r="M5042" s="31"/>
    </row>
    <row r="5043" spans="13:13" x14ac:dyDescent="0.25">
      <c r="M5043" s="31"/>
    </row>
    <row r="5044" spans="13:13" x14ac:dyDescent="0.25">
      <c r="M5044" s="31"/>
    </row>
    <row r="5045" spans="13:13" x14ac:dyDescent="0.25">
      <c r="M5045" s="31"/>
    </row>
    <row r="5046" spans="13:13" x14ac:dyDescent="0.25">
      <c r="M5046" s="31"/>
    </row>
    <row r="5047" spans="13:13" x14ac:dyDescent="0.25">
      <c r="M5047" s="31"/>
    </row>
    <row r="5048" spans="13:13" x14ac:dyDescent="0.25">
      <c r="M5048" s="31"/>
    </row>
    <row r="5049" spans="13:13" x14ac:dyDescent="0.25">
      <c r="M5049" s="31"/>
    </row>
    <row r="5050" spans="13:13" x14ac:dyDescent="0.25">
      <c r="M5050" s="31"/>
    </row>
    <row r="5051" spans="13:13" x14ac:dyDescent="0.25">
      <c r="M5051" s="31"/>
    </row>
    <row r="5052" spans="13:13" x14ac:dyDescent="0.25">
      <c r="M5052" s="31"/>
    </row>
    <row r="5053" spans="13:13" x14ac:dyDescent="0.25">
      <c r="M5053" s="31"/>
    </row>
    <row r="5054" spans="13:13" x14ac:dyDescent="0.25">
      <c r="M5054" s="31"/>
    </row>
    <row r="5055" spans="13:13" x14ac:dyDescent="0.25">
      <c r="M5055" s="31"/>
    </row>
    <row r="5056" spans="13:13" x14ac:dyDescent="0.25">
      <c r="M5056" s="31"/>
    </row>
    <row r="5057" spans="13:13" x14ac:dyDescent="0.25">
      <c r="M5057" s="31"/>
    </row>
    <row r="5058" spans="13:13" x14ac:dyDescent="0.25">
      <c r="M5058" s="31"/>
    </row>
    <row r="5059" spans="13:13" x14ac:dyDescent="0.25">
      <c r="M5059" s="31"/>
    </row>
    <row r="5060" spans="13:13" x14ac:dyDescent="0.25">
      <c r="M5060" s="31"/>
    </row>
    <row r="5061" spans="13:13" x14ac:dyDescent="0.25">
      <c r="M5061" s="31"/>
    </row>
    <row r="5062" spans="13:13" x14ac:dyDescent="0.25">
      <c r="M5062" s="31"/>
    </row>
    <row r="5063" spans="13:13" x14ac:dyDescent="0.25">
      <c r="M5063" s="31"/>
    </row>
    <row r="5064" spans="13:13" x14ac:dyDescent="0.25">
      <c r="M5064" s="31"/>
    </row>
    <row r="5065" spans="13:13" x14ac:dyDescent="0.25">
      <c r="M5065" s="31"/>
    </row>
    <row r="5066" spans="13:13" x14ac:dyDescent="0.25">
      <c r="M5066" s="31"/>
    </row>
    <row r="5067" spans="13:13" x14ac:dyDescent="0.25">
      <c r="M5067" s="31"/>
    </row>
    <row r="5068" spans="13:13" x14ac:dyDescent="0.25">
      <c r="M5068" s="31"/>
    </row>
    <row r="5069" spans="13:13" x14ac:dyDescent="0.25">
      <c r="M5069" s="31"/>
    </row>
    <row r="5070" spans="13:13" x14ac:dyDescent="0.25">
      <c r="M5070" s="31"/>
    </row>
    <row r="5071" spans="13:13" x14ac:dyDescent="0.25">
      <c r="M5071" s="31"/>
    </row>
    <row r="5072" spans="13:13" x14ac:dyDescent="0.25">
      <c r="M5072" s="31"/>
    </row>
    <row r="5073" spans="13:13" x14ac:dyDescent="0.25">
      <c r="M5073" s="31"/>
    </row>
    <row r="5074" spans="13:13" x14ac:dyDescent="0.25">
      <c r="M5074" s="31"/>
    </row>
    <row r="5075" spans="13:13" x14ac:dyDescent="0.25">
      <c r="M5075" s="31"/>
    </row>
    <row r="5076" spans="13:13" x14ac:dyDescent="0.25">
      <c r="M5076" s="31"/>
    </row>
    <row r="5077" spans="13:13" x14ac:dyDescent="0.25">
      <c r="M5077" s="31"/>
    </row>
    <row r="5078" spans="13:13" x14ac:dyDescent="0.25">
      <c r="M5078" s="31"/>
    </row>
    <row r="5079" spans="13:13" x14ac:dyDescent="0.25">
      <c r="M5079" s="31"/>
    </row>
    <row r="5080" spans="13:13" x14ac:dyDescent="0.25">
      <c r="M5080" s="31"/>
    </row>
    <row r="5081" spans="13:13" x14ac:dyDescent="0.25">
      <c r="M5081" s="31"/>
    </row>
    <row r="5082" spans="13:13" x14ac:dyDescent="0.25">
      <c r="M5082" s="31"/>
    </row>
    <row r="5083" spans="13:13" x14ac:dyDescent="0.25">
      <c r="M5083" s="31"/>
    </row>
    <row r="5084" spans="13:13" x14ac:dyDescent="0.25">
      <c r="M5084" s="31"/>
    </row>
    <row r="5085" spans="13:13" x14ac:dyDescent="0.25">
      <c r="M5085" s="31"/>
    </row>
    <row r="5086" spans="13:13" x14ac:dyDescent="0.25">
      <c r="M5086" s="31"/>
    </row>
    <row r="5087" spans="13:13" x14ac:dyDescent="0.25">
      <c r="M5087" s="31"/>
    </row>
    <row r="5088" spans="13:13" x14ac:dyDescent="0.25">
      <c r="M5088" s="31"/>
    </row>
    <row r="5089" spans="13:13" x14ac:dyDescent="0.25">
      <c r="M5089" s="31"/>
    </row>
    <row r="5090" spans="13:13" x14ac:dyDescent="0.25">
      <c r="M5090" s="31"/>
    </row>
    <row r="5091" spans="13:13" x14ac:dyDescent="0.25">
      <c r="M5091" s="31"/>
    </row>
    <row r="5092" spans="13:13" x14ac:dyDescent="0.25">
      <c r="M5092" s="31"/>
    </row>
    <row r="5093" spans="13:13" x14ac:dyDescent="0.25">
      <c r="M5093" s="31"/>
    </row>
    <row r="5094" spans="13:13" x14ac:dyDescent="0.25">
      <c r="M5094" s="31"/>
    </row>
    <row r="5095" spans="13:13" x14ac:dyDescent="0.25">
      <c r="M5095" s="31"/>
    </row>
    <row r="5096" spans="13:13" x14ac:dyDescent="0.25">
      <c r="M5096" s="31"/>
    </row>
    <row r="5097" spans="13:13" x14ac:dyDescent="0.25">
      <c r="M5097" s="31"/>
    </row>
    <row r="5098" spans="13:13" x14ac:dyDescent="0.25">
      <c r="M5098" s="31"/>
    </row>
    <row r="5099" spans="13:13" x14ac:dyDescent="0.25">
      <c r="M5099" s="31"/>
    </row>
    <row r="5100" spans="13:13" x14ac:dyDescent="0.25">
      <c r="M5100" s="31"/>
    </row>
    <row r="5101" spans="13:13" x14ac:dyDescent="0.25">
      <c r="M5101" s="31"/>
    </row>
    <row r="5102" spans="13:13" x14ac:dyDescent="0.25">
      <c r="M5102" s="31"/>
    </row>
    <row r="5103" spans="13:13" x14ac:dyDescent="0.25">
      <c r="M5103" s="31"/>
    </row>
    <row r="5104" spans="13:13" x14ac:dyDescent="0.25">
      <c r="M5104" s="31"/>
    </row>
    <row r="5105" spans="13:13" x14ac:dyDescent="0.25">
      <c r="M5105" s="31"/>
    </row>
    <row r="5106" spans="13:13" x14ac:dyDescent="0.25">
      <c r="M5106" s="31"/>
    </row>
    <row r="5107" spans="13:13" x14ac:dyDescent="0.25">
      <c r="M5107" s="31"/>
    </row>
    <row r="5108" spans="13:13" x14ac:dyDescent="0.25">
      <c r="M5108" s="31"/>
    </row>
    <row r="5109" spans="13:13" x14ac:dyDescent="0.25">
      <c r="M5109" s="31"/>
    </row>
    <row r="5110" spans="13:13" x14ac:dyDescent="0.25">
      <c r="M5110" s="31"/>
    </row>
    <row r="5111" spans="13:13" x14ac:dyDescent="0.25">
      <c r="M5111" s="31"/>
    </row>
    <row r="5112" spans="13:13" x14ac:dyDescent="0.25">
      <c r="M5112" s="31"/>
    </row>
    <row r="5113" spans="13:13" x14ac:dyDescent="0.25">
      <c r="M5113" s="31"/>
    </row>
    <row r="5114" spans="13:13" x14ac:dyDescent="0.25">
      <c r="M5114" s="31"/>
    </row>
    <row r="5115" spans="13:13" x14ac:dyDescent="0.25">
      <c r="M5115" s="31"/>
    </row>
    <row r="5116" spans="13:13" x14ac:dyDescent="0.25">
      <c r="M5116" s="31"/>
    </row>
    <row r="5117" spans="13:13" x14ac:dyDescent="0.25">
      <c r="M5117" s="31"/>
    </row>
    <row r="5118" spans="13:13" x14ac:dyDescent="0.25">
      <c r="M5118" s="31"/>
    </row>
    <row r="5119" spans="13:13" x14ac:dyDescent="0.25">
      <c r="M5119" s="31"/>
    </row>
    <row r="5120" spans="13:13" x14ac:dyDescent="0.25">
      <c r="M5120" s="31"/>
    </row>
    <row r="5121" spans="13:13" x14ac:dyDescent="0.25">
      <c r="M5121" s="31"/>
    </row>
    <row r="5122" spans="13:13" x14ac:dyDescent="0.25">
      <c r="M5122" s="31"/>
    </row>
    <row r="5123" spans="13:13" x14ac:dyDescent="0.25">
      <c r="M5123" s="31"/>
    </row>
    <row r="5124" spans="13:13" x14ac:dyDescent="0.25">
      <c r="M5124" s="31"/>
    </row>
    <row r="5125" spans="13:13" x14ac:dyDescent="0.25">
      <c r="M5125" s="31"/>
    </row>
    <row r="5126" spans="13:13" x14ac:dyDescent="0.25">
      <c r="M5126" s="31"/>
    </row>
    <row r="5127" spans="13:13" x14ac:dyDescent="0.25">
      <c r="M5127" s="31"/>
    </row>
    <row r="5128" spans="13:13" x14ac:dyDescent="0.25">
      <c r="M5128" s="31"/>
    </row>
    <row r="5129" spans="13:13" x14ac:dyDescent="0.25">
      <c r="M5129" s="31"/>
    </row>
    <row r="5130" spans="13:13" x14ac:dyDescent="0.25">
      <c r="M5130" s="31"/>
    </row>
    <row r="5131" spans="13:13" x14ac:dyDescent="0.25">
      <c r="M5131" s="31"/>
    </row>
    <row r="5132" spans="13:13" x14ac:dyDescent="0.25">
      <c r="M5132" s="31"/>
    </row>
    <row r="5133" spans="13:13" x14ac:dyDescent="0.25">
      <c r="M5133" s="31"/>
    </row>
    <row r="5134" spans="13:13" x14ac:dyDescent="0.25">
      <c r="M5134" s="31"/>
    </row>
    <row r="5135" spans="13:13" x14ac:dyDescent="0.25">
      <c r="M5135" s="31"/>
    </row>
    <row r="5136" spans="13:13" x14ac:dyDescent="0.25">
      <c r="M5136" s="31"/>
    </row>
    <row r="5137" spans="13:13" x14ac:dyDescent="0.25">
      <c r="M5137" s="31"/>
    </row>
    <row r="5138" spans="13:13" x14ac:dyDescent="0.25">
      <c r="M5138" s="31"/>
    </row>
    <row r="5139" spans="13:13" x14ac:dyDescent="0.25">
      <c r="M5139" s="31"/>
    </row>
    <row r="5140" spans="13:13" x14ac:dyDescent="0.25">
      <c r="M5140" s="31"/>
    </row>
    <row r="5141" spans="13:13" x14ac:dyDescent="0.25">
      <c r="M5141" s="31"/>
    </row>
    <row r="5142" spans="13:13" x14ac:dyDescent="0.25">
      <c r="M5142" s="31"/>
    </row>
    <row r="5143" spans="13:13" x14ac:dyDescent="0.25">
      <c r="M5143" s="31"/>
    </row>
    <row r="5144" spans="13:13" x14ac:dyDescent="0.25">
      <c r="M5144" s="31"/>
    </row>
    <row r="5145" spans="13:13" x14ac:dyDescent="0.25">
      <c r="M5145" s="31"/>
    </row>
    <row r="5146" spans="13:13" x14ac:dyDescent="0.25">
      <c r="M5146" s="31"/>
    </row>
    <row r="5147" spans="13:13" x14ac:dyDescent="0.25">
      <c r="M5147" s="31"/>
    </row>
    <row r="5148" spans="13:13" x14ac:dyDescent="0.25">
      <c r="M5148" s="31"/>
    </row>
    <row r="5149" spans="13:13" x14ac:dyDescent="0.25">
      <c r="M5149" s="31"/>
    </row>
    <row r="5150" spans="13:13" x14ac:dyDescent="0.25">
      <c r="M5150" s="31"/>
    </row>
    <row r="5151" spans="13:13" x14ac:dyDescent="0.25">
      <c r="M5151" s="31"/>
    </row>
    <row r="5152" spans="13:13" x14ac:dyDescent="0.25">
      <c r="M5152" s="31"/>
    </row>
    <row r="5153" spans="13:13" x14ac:dyDescent="0.25">
      <c r="M5153" s="31"/>
    </row>
    <row r="5154" spans="13:13" x14ac:dyDescent="0.25">
      <c r="M5154" s="31"/>
    </row>
    <row r="5155" spans="13:13" x14ac:dyDescent="0.25">
      <c r="M5155" s="31"/>
    </row>
    <row r="5156" spans="13:13" x14ac:dyDescent="0.25">
      <c r="M5156" s="31"/>
    </row>
    <row r="5157" spans="13:13" x14ac:dyDescent="0.25">
      <c r="M5157" s="31"/>
    </row>
    <row r="5158" spans="13:13" x14ac:dyDescent="0.25">
      <c r="M5158" s="31"/>
    </row>
    <row r="5159" spans="13:13" x14ac:dyDescent="0.25">
      <c r="M5159" s="31"/>
    </row>
    <row r="5160" spans="13:13" x14ac:dyDescent="0.25">
      <c r="M5160" s="31"/>
    </row>
    <row r="5161" spans="13:13" x14ac:dyDescent="0.25">
      <c r="M5161" s="31"/>
    </row>
    <row r="5162" spans="13:13" x14ac:dyDescent="0.25">
      <c r="M5162" s="31"/>
    </row>
    <row r="5163" spans="13:13" x14ac:dyDescent="0.25">
      <c r="M5163" s="31"/>
    </row>
    <row r="5164" spans="13:13" x14ac:dyDescent="0.25">
      <c r="M5164" s="31"/>
    </row>
    <row r="5165" spans="13:13" x14ac:dyDescent="0.25">
      <c r="M5165" s="31"/>
    </row>
    <row r="5166" spans="13:13" x14ac:dyDescent="0.25">
      <c r="M5166" s="31"/>
    </row>
    <row r="5167" spans="13:13" x14ac:dyDescent="0.25">
      <c r="M5167" s="31"/>
    </row>
    <row r="5168" spans="13:13" x14ac:dyDescent="0.25">
      <c r="M5168" s="31"/>
    </row>
    <row r="5169" spans="13:13" x14ac:dyDescent="0.25">
      <c r="M5169" s="31"/>
    </row>
    <row r="5170" spans="13:13" x14ac:dyDescent="0.25">
      <c r="M5170" s="31"/>
    </row>
    <row r="5171" spans="13:13" x14ac:dyDescent="0.25">
      <c r="M5171" s="31"/>
    </row>
    <row r="5172" spans="13:13" x14ac:dyDescent="0.25">
      <c r="M5172" s="31"/>
    </row>
    <row r="5173" spans="13:13" x14ac:dyDescent="0.25">
      <c r="M5173" s="31"/>
    </row>
    <row r="5174" spans="13:13" x14ac:dyDescent="0.25">
      <c r="M5174" s="31"/>
    </row>
    <row r="5175" spans="13:13" x14ac:dyDescent="0.25">
      <c r="M5175" s="31"/>
    </row>
    <row r="5176" spans="13:13" x14ac:dyDescent="0.25">
      <c r="M5176" s="31"/>
    </row>
    <row r="5177" spans="13:13" x14ac:dyDescent="0.25">
      <c r="M5177" s="31"/>
    </row>
    <row r="5178" spans="13:13" x14ac:dyDescent="0.25">
      <c r="M5178" s="31"/>
    </row>
    <row r="5179" spans="13:13" x14ac:dyDescent="0.25">
      <c r="M5179" s="31"/>
    </row>
    <row r="5180" spans="13:13" x14ac:dyDescent="0.25">
      <c r="M5180" s="31"/>
    </row>
    <row r="5181" spans="13:13" x14ac:dyDescent="0.25">
      <c r="M5181" s="31"/>
    </row>
    <row r="5182" spans="13:13" x14ac:dyDescent="0.25">
      <c r="M5182" s="31"/>
    </row>
    <row r="5183" spans="13:13" x14ac:dyDescent="0.25">
      <c r="M5183" s="31"/>
    </row>
    <row r="5184" spans="13:13" x14ac:dyDescent="0.25">
      <c r="M5184" s="31"/>
    </row>
    <row r="5185" spans="13:13" x14ac:dyDescent="0.25">
      <c r="M5185" s="31"/>
    </row>
    <row r="5186" spans="13:13" x14ac:dyDescent="0.25">
      <c r="M5186" s="31"/>
    </row>
    <row r="5187" spans="13:13" x14ac:dyDescent="0.25">
      <c r="M5187" s="31"/>
    </row>
    <row r="5188" spans="13:13" x14ac:dyDescent="0.25">
      <c r="M5188" s="31"/>
    </row>
    <row r="5189" spans="13:13" x14ac:dyDescent="0.25">
      <c r="M5189" s="31"/>
    </row>
    <row r="5190" spans="13:13" x14ac:dyDescent="0.25">
      <c r="M5190" s="31"/>
    </row>
    <row r="5191" spans="13:13" x14ac:dyDescent="0.25">
      <c r="M5191" s="31"/>
    </row>
    <row r="5192" spans="13:13" x14ac:dyDescent="0.25">
      <c r="M5192" s="31"/>
    </row>
    <row r="5193" spans="13:13" x14ac:dyDescent="0.25">
      <c r="M5193" s="31"/>
    </row>
    <row r="5194" spans="13:13" x14ac:dyDescent="0.25">
      <c r="M5194" s="31"/>
    </row>
    <row r="5195" spans="13:13" x14ac:dyDescent="0.25">
      <c r="M5195" s="31"/>
    </row>
    <row r="5196" spans="13:13" x14ac:dyDescent="0.25">
      <c r="M5196" s="31"/>
    </row>
    <row r="5197" spans="13:13" x14ac:dyDescent="0.25">
      <c r="M5197" s="31"/>
    </row>
    <row r="5198" spans="13:13" x14ac:dyDescent="0.25">
      <c r="M5198" s="31"/>
    </row>
    <row r="5199" spans="13:13" x14ac:dyDescent="0.25">
      <c r="M5199" s="31"/>
    </row>
    <row r="5200" spans="13:13" x14ac:dyDescent="0.25">
      <c r="M5200" s="31"/>
    </row>
    <row r="5201" spans="13:13" x14ac:dyDescent="0.25">
      <c r="M5201" s="31"/>
    </row>
    <row r="5202" spans="13:13" x14ac:dyDescent="0.25">
      <c r="M5202" s="31"/>
    </row>
    <row r="5203" spans="13:13" x14ac:dyDescent="0.25">
      <c r="M5203" s="31"/>
    </row>
    <row r="5204" spans="13:13" x14ac:dyDescent="0.25">
      <c r="M5204" s="31"/>
    </row>
    <row r="5205" spans="13:13" x14ac:dyDescent="0.25">
      <c r="M5205" s="31"/>
    </row>
    <row r="5206" spans="13:13" x14ac:dyDescent="0.25">
      <c r="M5206" s="31"/>
    </row>
    <row r="5207" spans="13:13" x14ac:dyDescent="0.25">
      <c r="M5207" s="31"/>
    </row>
    <row r="5208" spans="13:13" x14ac:dyDescent="0.25">
      <c r="M5208" s="31"/>
    </row>
    <row r="5209" spans="13:13" x14ac:dyDescent="0.25">
      <c r="M5209" s="31"/>
    </row>
    <row r="5210" spans="13:13" x14ac:dyDescent="0.25">
      <c r="M5210" s="31"/>
    </row>
    <row r="5211" spans="13:13" x14ac:dyDescent="0.25">
      <c r="M5211" s="31"/>
    </row>
    <row r="5212" spans="13:13" x14ac:dyDescent="0.25">
      <c r="M5212" s="31"/>
    </row>
    <row r="5213" spans="13:13" x14ac:dyDescent="0.25">
      <c r="M5213" s="31"/>
    </row>
    <row r="5214" spans="13:13" x14ac:dyDescent="0.25">
      <c r="M5214" s="31"/>
    </row>
    <row r="5215" spans="13:13" x14ac:dyDescent="0.25">
      <c r="M5215" s="31"/>
    </row>
    <row r="5216" spans="13:13" x14ac:dyDescent="0.25">
      <c r="M5216" s="31"/>
    </row>
    <row r="5217" spans="13:13" x14ac:dyDescent="0.25">
      <c r="M5217" s="31"/>
    </row>
    <row r="5218" spans="13:13" x14ac:dyDescent="0.25">
      <c r="M5218" s="31"/>
    </row>
    <row r="5219" spans="13:13" x14ac:dyDescent="0.25">
      <c r="M5219" s="31"/>
    </row>
    <row r="5220" spans="13:13" x14ac:dyDescent="0.25">
      <c r="M5220" s="31"/>
    </row>
    <row r="5221" spans="13:13" x14ac:dyDescent="0.25">
      <c r="M5221" s="31"/>
    </row>
    <row r="5222" spans="13:13" x14ac:dyDescent="0.25">
      <c r="M5222" s="31"/>
    </row>
    <row r="5223" spans="13:13" x14ac:dyDescent="0.25">
      <c r="M5223" s="31"/>
    </row>
    <row r="5224" spans="13:13" x14ac:dyDescent="0.25">
      <c r="M5224" s="31"/>
    </row>
    <row r="5225" spans="13:13" x14ac:dyDescent="0.25">
      <c r="M5225" s="31"/>
    </row>
    <row r="5226" spans="13:13" x14ac:dyDescent="0.25">
      <c r="M5226" s="31"/>
    </row>
    <row r="5227" spans="13:13" x14ac:dyDescent="0.25">
      <c r="M5227" s="31"/>
    </row>
    <row r="5228" spans="13:13" x14ac:dyDescent="0.25">
      <c r="M5228" s="31"/>
    </row>
    <row r="5229" spans="13:13" x14ac:dyDescent="0.25">
      <c r="M5229" s="31"/>
    </row>
    <row r="5230" spans="13:13" x14ac:dyDescent="0.25">
      <c r="M5230" s="31"/>
    </row>
    <row r="5231" spans="13:13" x14ac:dyDescent="0.25">
      <c r="M5231" s="31"/>
    </row>
    <row r="5232" spans="13:13" x14ac:dyDescent="0.25">
      <c r="M5232" s="31"/>
    </row>
    <row r="5233" spans="13:13" x14ac:dyDescent="0.25">
      <c r="M5233" s="31"/>
    </row>
    <row r="5234" spans="13:13" x14ac:dyDescent="0.25">
      <c r="M5234" s="31"/>
    </row>
    <row r="5235" spans="13:13" x14ac:dyDescent="0.25">
      <c r="M5235" s="31"/>
    </row>
    <row r="5236" spans="13:13" x14ac:dyDescent="0.25">
      <c r="M5236" s="31"/>
    </row>
    <row r="5237" spans="13:13" x14ac:dyDescent="0.25">
      <c r="M5237" s="31"/>
    </row>
    <row r="5238" spans="13:13" x14ac:dyDescent="0.25">
      <c r="M5238" s="31"/>
    </row>
    <row r="5239" spans="13:13" x14ac:dyDescent="0.25">
      <c r="M5239" s="31"/>
    </row>
    <row r="5240" spans="13:13" x14ac:dyDescent="0.25">
      <c r="M5240" s="31"/>
    </row>
    <row r="5241" spans="13:13" x14ac:dyDescent="0.25">
      <c r="M5241" s="31"/>
    </row>
    <row r="5242" spans="13:13" x14ac:dyDescent="0.25">
      <c r="M5242" s="31"/>
    </row>
    <row r="5243" spans="13:13" x14ac:dyDescent="0.25">
      <c r="M5243" s="31"/>
    </row>
    <row r="5244" spans="13:13" x14ac:dyDescent="0.25">
      <c r="M5244" s="31"/>
    </row>
    <row r="5245" spans="13:13" x14ac:dyDescent="0.25">
      <c r="M5245" s="31"/>
    </row>
    <row r="5246" spans="13:13" x14ac:dyDescent="0.25">
      <c r="M5246" s="31"/>
    </row>
    <row r="5247" spans="13:13" x14ac:dyDescent="0.25">
      <c r="M5247" s="31"/>
    </row>
    <row r="5248" spans="13:13" x14ac:dyDescent="0.25">
      <c r="M5248" s="31"/>
    </row>
    <row r="5249" spans="13:13" x14ac:dyDescent="0.25">
      <c r="M5249" s="31"/>
    </row>
    <row r="5250" spans="13:13" x14ac:dyDescent="0.25">
      <c r="M5250" s="31"/>
    </row>
    <row r="5251" spans="13:13" x14ac:dyDescent="0.25">
      <c r="M5251" s="31"/>
    </row>
    <row r="5252" spans="13:13" x14ac:dyDescent="0.25">
      <c r="M5252" s="31"/>
    </row>
    <row r="5253" spans="13:13" x14ac:dyDescent="0.25">
      <c r="M5253" s="31"/>
    </row>
    <row r="5254" spans="13:13" x14ac:dyDescent="0.25">
      <c r="M5254" s="31"/>
    </row>
    <row r="5255" spans="13:13" x14ac:dyDescent="0.25">
      <c r="M5255" s="31"/>
    </row>
    <row r="5256" spans="13:13" x14ac:dyDescent="0.25">
      <c r="M5256" s="31"/>
    </row>
    <row r="5257" spans="13:13" x14ac:dyDescent="0.25">
      <c r="M5257" s="31"/>
    </row>
    <row r="5258" spans="13:13" x14ac:dyDescent="0.25">
      <c r="M5258" s="31"/>
    </row>
    <row r="5259" spans="13:13" x14ac:dyDescent="0.25">
      <c r="M5259" s="31"/>
    </row>
    <row r="5260" spans="13:13" x14ac:dyDescent="0.25">
      <c r="M5260" s="31"/>
    </row>
    <row r="5261" spans="13:13" x14ac:dyDescent="0.25">
      <c r="M5261" s="31"/>
    </row>
    <row r="5262" spans="13:13" x14ac:dyDescent="0.25">
      <c r="M5262" s="31"/>
    </row>
    <row r="5263" spans="13:13" x14ac:dyDescent="0.25">
      <c r="M5263" s="31"/>
    </row>
    <row r="5264" spans="13:13" x14ac:dyDescent="0.25">
      <c r="M5264" s="31"/>
    </row>
    <row r="5265" spans="13:13" x14ac:dyDescent="0.25">
      <c r="M5265" s="31"/>
    </row>
    <row r="5266" spans="13:13" x14ac:dyDescent="0.25">
      <c r="M5266" s="31"/>
    </row>
    <row r="5267" spans="13:13" x14ac:dyDescent="0.25">
      <c r="M5267" s="31"/>
    </row>
    <row r="5268" spans="13:13" x14ac:dyDescent="0.25">
      <c r="M5268" s="31"/>
    </row>
    <row r="5269" spans="13:13" x14ac:dyDescent="0.25">
      <c r="M5269" s="31"/>
    </row>
    <row r="5270" spans="13:13" x14ac:dyDescent="0.25">
      <c r="M5270" s="31"/>
    </row>
    <row r="5271" spans="13:13" x14ac:dyDescent="0.25">
      <c r="M5271" s="31"/>
    </row>
    <row r="5272" spans="13:13" x14ac:dyDescent="0.25">
      <c r="M5272" s="31"/>
    </row>
    <row r="5273" spans="13:13" x14ac:dyDescent="0.25">
      <c r="M5273" s="31"/>
    </row>
    <row r="5274" spans="13:13" x14ac:dyDescent="0.25">
      <c r="M5274" s="31"/>
    </row>
    <row r="5275" spans="13:13" x14ac:dyDescent="0.25">
      <c r="M5275" s="31"/>
    </row>
    <row r="5276" spans="13:13" x14ac:dyDescent="0.25">
      <c r="M5276" s="31"/>
    </row>
    <row r="5277" spans="13:13" x14ac:dyDescent="0.25">
      <c r="M5277" s="31"/>
    </row>
    <row r="5278" spans="13:13" x14ac:dyDescent="0.25">
      <c r="M5278" s="31"/>
    </row>
    <row r="5279" spans="13:13" x14ac:dyDescent="0.25">
      <c r="M5279" s="31"/>
    </row>
    <row r="5280" spans="13:13" x14ac:dyDescent="0.25">
      <c r="M5280" s="31"/>
    </row>
    <row r="5281" spans="13:13" x14ac:dyDescent="0.25">
      <c r="M5281" s="31"/>
    </row>
    <row r="5282" spans="13:13" x14ac:dyDescent="0.25">
      <c r="M5282" s="31"/>
    </row>
    <row r="5283" spans="13:13" x14ac:dyDescent="0.25">
      <c r="M5283" s="31"/>
    </row>
    <row r="5284" spans="13:13" x14ac:dyDescent="0.25">
      <c r="M5284" s="31"/>
    </row>
    <row r="5285" spans="13:13" x14ac:dyDescent="0.25">
      <c r="M5285" s="31"/>
    </row>
    <row r="5286" spans="13:13" x14ac:dyDescent="0.25">
      <c r="M5286" s="31"/>
    </row>
    <row r="5287" spans="13:13" x14ac:dyDescent="0.25">
      <c r="M5287" s="31"/>
    </row>
    <row r="5288" spans="13:13" x14ac:dyDescent="0.25">
      <c r="M5288" s="31"/>
    </row>
    <row r="5289" spans="13:13" x14ac:dyDescent="0.25">
      <c r="M5289" s="31"/>
    </row>
    <row r="5290" spans="13:13" x14ac:dyDescent="0.25">
      <c r="M5290" s="31"/>
    </row>
    <row r="5291" spans="13:13" x14ac:dyDescent="0.25">
      <c r="M5291" s="31"/>
    </row>
    <row r="5292" spans="13:13" x14ac:dyDescent="0.25">
      <c r="M5292" s="31"/>
    </row>
    <row r="5293" spans="13:13" x14ac:dyDescent="0.25">
      <c r="M5293" s="31"/>
    </row>
    <row r="5294" spans="13:13" x14ac:dyDescent="0.25">
      <c r="M5294" s="31"/>
    </row>
    <row r="5295" spans="13:13" x14ac:dyDescent="0.25">
      <c r="M5295" s="31"/>
    </row>
    <row r="5296" spans="13:13" x14ac:dyDescent="0.25">
      <c r="M5296" s="31"/>
    </row>
    <row r="5297" spans="13:13" x14ac:dyDescent="0.25">
      <c r="M5297" s="31"/>
    </row>
    <row r="5298" spans="13:13" x14ac:dyDescent="0.25">
      <c r="M5298" s="31"/>
    </row>
    <row r="5299" spans="13:13" x14ac:dyDescent="0.25">
      <c r="M5299" s="31"/>
    </row>
    <row r="5300" spans="13:13" x14ac:dyDescent="0.25">
      <c r="M5300" s="31"/>
    </row>
    <row r="5301" spans="13:13" x14ac:dyDescent="0.25">
      <c r="M5301" s="31"/>
    </row>
    <row r="5302" spans="13:13" x14ac:dyDescent="0.25">
      <c r="M5302" s="31"/>
    </row>
    <row r="5303" spans="13:13" x14ac:dyDescent="0.25">
      <c r="M5303" s="31"/>
    </row>
    <row r="5304" spans="13:13" x14ac:dyDescent="0.25">
      <c r="M5304" s="31"/>
    </row>
    <row r="5305" spans="13:13" x14ac:dyDescent="0.25">
      <c r="M5305" s="31"/>
    </row>
    <row r="5306" spans="13:13" x14ac:dyDescent="0.25">
      <c r="M5306" s="31"/>
    </row>
    <row r="5307" spans="13:13" x14ac:dyDescent="0.25">
      <c r="M5307" s="31"/>
    </row>
    <row r="5308" spans="13:13" x14ac:dyDescent="0.25">
      <c r="M5308" s="31"/>
    </row>
    <row r="5309" spans="13:13" x14ac:dyDescent="0.25">
      <c r="M5309" s="31"/>
    </row>
    <row r="5310" spans="13:13" x14ac:dyDescent="0.25">
      <c r="M5310" s="31"/>
    </row>
    <row r="5311" spans="13:13" x14ac:dyDescent="0.25">
      <c r="M5311" s="31"/>
    </row>
    <row r="5312" spans="13:13" x14ac:dyDescent="0.25">
      <c r="M5312" s="31"/>
    </row>
    <row r="5313" spans="13:13" x14ac:dyDescent="0.25">
      <c r="M5313" s="31"/>
    </row>
    <row r="5314" spans="13:13" x14ac:dyDescent="0.25">
      <c r="M5314" s="31"/>
    </row>
    <row r="5315" spans="13:13" x14ac:dyDescent="0.25">
      <c r="M5315" s="31"/>
    </row>
    <row r="5316" spans="13:13" x14ac:dyDescent="0.25">
      <c r="M5316" s="31"/>
    </row>
    <row r="5317" spans="13:13" x14ac:dyDescent="0.25">
      <c r="M5317" s="31"/>
    </row>
    <row r="5318" spans="13:13" x14ac:dyDescent="0.25">
      <c r="M5318" s="31"/>
    </row>
    <row r="5319" spans="13:13" x14ac:dyDescent="0.25">
      <c r="M5319" s="31"/>
    </row>
    <row r="5320" spans="13:13" x14ac:dyDescent="0.25">
      <c r="M5320" s="31"/>
    </row>
    <row r="5321" spans="13:13" x14ac:dyDescent="0.25">
      <c r="M5321" s="31"/>
    </row>
    <row r="5322" spans="13:13" x14ac:dyDescent="0.25">
      <c r="M5322" s="31"/>
    </row>
    <row r="5323" spans="13:13" x14ac:dyDescent="0.25">
      <c r="M5323" s="31"/>
    </row>
    <row r="5324" spans="13:13" x14ac:dyDescent="0.25">
      <c r="M5324" s="31"/>
    </row>
    <row r="5325" spans="13:13" x14ac:dyDescent="0.25">
      <c r="M5325" s="31"/>
    </row>
    <row r="5326" spans="13:13" x14ac:dyDescent="0.25">
      <c r="M5326" s="31"/>
    </row>
    <row r="5327" spans="13:13" x14ac:dyDescent="0.25">
      <c r="M5327" s="31"/>
    </row>
    <row r="5328" spans="13:13" x14ac:dyDescent="0.25">
      <c r="M5328" s="31"/>
    </row>
    <row r="5329" spans="13:13" x14ac:dyDescent="0.25">
      <c r="M5329" s="31"/>
    </row>
    <row r="5330" spans="13:13" x14ac:dyDescent="0.25">
      <c r="M5330" s="31"/>
    </row>
    <row r="5331" spans="13:13" x14ac:dyDescent="0.25">
      <c r="M5331" s="31"/>
    </row>
    <row r="5332" spans="13:13" x14ac:dyDescent="0.25">
      <c r="M5332" s="31"/>
    </row>
    <row r="5333" spans="13:13" x14ac:dyDescent="0.25">
      <c r="M5333" s="31"/>
    </row>
    <row r="5334" spans="13:13" x14ac:dyDescent="0.25">
      <c r="M5334" s="31"/>
    </row>
    <row r="5335" spans="13:13" x14ac:dyDescent="0.25">
      <c r="M5335" s="31"/>
    </row>
    <row r="5336" spans="13:13" x14ac:dyDescent="0.25">
      <c r="M5336" s="31"/>
    </row>
    <row r="5337" spans="13:13" x14ac:dyDescent="0.25">
      <c r="M5337" s="31"/>
    </row>
    <row r="5338" spans="13:13" x14ac:dyDescent="0.25">
      <c r="M5338" s="31"/>
    </row>
    <row r="5339" spans="13:13" x14ac:dyDescent="0.25">
      <c r="M5339" s="31"/>
    </row>
    <row r="5340" spans="13:13" x14ac:dyDescent="0.25">
      <c r="M5340" s="31"/>
    </row>
    <row r="5341" spans="13:13" x14ac:dyDescent="0.25">
      <c r="M5341" s="31"/>
    </row>
    <row r="5342" spans="13:13" x14ac:dyDescent="0.25">
      <c r="M5342" s="31"/>
    </row>
    <row r="5343" spans="13:13" x14ac:dyDescent="0.25">
      <c r="M5343" s="31"/>
    </row>
    <row r="5344" spans="13:13" x14ac:dyDescent="0.25">
      <c r="M5344" s="31"/>
    </row>
    <row r="5345" spans="13:13" x14ac:dyDescent="0.25">
      <c r="M5345" s="31"/>
    </row>
    <row r="5346" spans="13:13" x14ac:dyDescent="0.25">
      <c r="M5346" s="31"/>
    </row>
    <row r="5347" spans="13:13" x14ac:dyDescent="0.25">
      <c r="M5347" s="31"/>
    </row>
    <row r="5348" spans="13:13" x14ac:dyDescent="0.25">
      <c r="M5348" s="31"/>
    </row>
    <row r="5349" spans="13:13" x14ac:dyDescent="0.25">
      <c r="M5349" s="31"/>
    </row>
    <row r="5350" spans="13:13" x14ac:dyDescent="0.25">
      <c r="M5350" s="31"/>
    </row>
    <row r="5351" spans="13:13" x14ac:dyDescent="0.25">
      <c r="M5351" s="31"/>
    </row>
    <row r="5352" spans="13:13" x14ac:dyDescent="0.25">
      <c r="M5352" s="31"/>
    </row>
    <row r="5353" spans="13:13" x14ac:dyDescent="0.25">
      <c r="M5353" s="31"/>
    </row>
    <row r="5354" spans="13:13" x14ac:dyDescent="0.25">
      <c r="M5354" s="31"/>
    </row>
    <row r="5355" spans="13:13" x14ac:dyDescent="0.25">
      <c r="M5355" s="31"/>
    </row>
    <row r="5356" spans="13:13" x14ac:dyDescent="0.25">
      <c r="M5356" s="31"/>
    </row>
    <row r="5357" spans="13:13" x14ac:dyDescent="0.25">
      <c r="M5357" s="31"/>
    </row>
    <row r="5358" spans="13:13" x14ac:dyDescent="0.25">
      <c r="M5358" s="31"/>
    </row>
    <row r="5359" spans="13:13" x14ac:dyDescent="0.25">
      <c r="M5359" s="31"/>
    </row>
    <row r="5360" spans="13:13" x14ac:dyDescent="0.25">
      <c r="M5360" s="31"/>
    </row>
    <row r="5361" spans="13:13" x14ac:dyDescent="0.25">
      <c r="M5361" s="31"/>
    </row>
    <row r="5362" spans="13:13" x14ac:dyDescent="0.25">
      <c r="M5362" s="31"/>
    </row>
    <row r="5363" spans="13:13" x14ac:dyDescent="0.25">
      <c r="M5363" s="31"/>
    </row>
    <row r="5364" spans="13:13" x14ac:dyDescent="0.25">
      <c r="M5364" s="31"/>
    </row>
    <row r="5365" spans="13:13" x14ac:dyDescent="0.25">
      <c r="M5365" s="31"/>
    </row>
    <row r="5366" spans="13:13" x14ac:dyDescent="0.25">
      <c r="M5366" s="31"/>
    </row>
    <row r="5367" spans="13:13" x14ac:dyDescent="0.25">
      <c r="M5367" s="31"/>
    </row>
    <row r="5368" spans="13:13" x14ac:dyDescent="0.25">
      <c r="M5368" s="31"/>
    </row>
    <row r="5369" spans="13:13" x14ac:dyDescent="0.25">
      <c r="M5369" s="31"/>
    </row>
    <row r="5370" spans="13:13" x14ac:dyDescent="0.25">
      <c r="M5370" s="31"/>
    </row>
    <row r="5371" spans="13:13" x14ac:dyDescent="0.25">
      <c r="M5371" s="31"/>
    </row>
    <row r="5372" spans="13:13" x14ac:dyDescent="0.25">
      <c r="M5372" s="31"/>
    </row>
    <row r="5373" spans="13:13" x14ac:dyDescent="0.25">
      <c r="M5373" s="31"/>
    </row>
    <row r="5374" spans="13:13" x14ac:dyDescent="0.25">
      <c r="M5374" s="31"/>
    </row>
    <row r="5375" spans="13:13" x14ac:dyDescent="0.25">
      <c r="M5375" s="31"/>
    </row>
    <row r="5376" spans="13:13" x14ac:dyDescent="0.25">
      <c r="M5376" s="31"/>
    </row>
    <row r="5377" spans="13:13" x14ac:dyDescent="0.25">
      <c r="M5377" s="31"/>
    </row>
    <row r="5378" spans="13:13" x14ac:dyDescent="0.25">
      <c r="M5378" s="31"/>
    </row>
    <row r="5379" spans="13:13" x14ac:dyDescent="0.25">
      <c r="M5379" s="31"/>
    </row>
    <row r="5380" spans="13:13" x14ac:dyDescent="0.25">
      <c r="M5380" s="31"/>
    </row>
    <row r="5381" spans="13:13" x14ac:dyDescent="0.25">
      <c r="M5381" s="31"/>
    </row>
    <row r="5382" spans="13:13" x14ac:dyDescent="0.25">
      <c r="M5382" s="31"/>
    </row>
    <row r="5383" spans="13:13" x14ac:dyDescent="0.25">
      <c r="M5383" s="31"/>
    </row>
    <row r="5384" spans="13:13" x14ac:dyDescent="0.25">
      <c r="M5384" s="31"/>
    </row>
    <row r="5385" spans="13:13" x14ac:dyDescent="0.25">
      <c r="M5385" s="31"/>
    </row>
    <row r="5386" spans="13:13" x14ac:dyDescent="0.25">
      <c r="M5386" s="31"/>
    </row>
    <row r="5387" spans="13:13" x14ac:dyDescent="0.25">
      <c r="M5387" s="31"/>
    </row>
    <row r="5388" spans="13:13" x14ac:dyDescent="0.25">
      <c r="M5388" s="31"/>
    </row>
    <row r="5389" spans="13:13" x14ac:dyDescent="0.25">
      <c r="M5389" s="31"/>
    </row>
    <row r="5390" spans="13:13" x14ac:dyDescent="0.25">
      <c r="M5390" s="31"/>
    </row>
    <row r="5391" spans="13:13" x14ac:dyDescent="0.25">
      <c r="M5391" s="31"/>
    </row>
    <row r="5392" spans="13:13" x14ac:dyDescent="0.25">
      <c r="M5392" s="31"/>
    </row>
    <row r="5393" spans="13:13" x14ac:dyDescent="0.25">
      <c r="M5393" s="31"/>
    </row>
    <row r="5394" spans="13:13" x14ac:dyDescent="0.25">
      <c r="M5394" s="31"/>
    </row>
    <row r="5395" spans="13:13" x14ac:dyDescent="0.25">
      <c r="M5395" s="31"/>
    </row>
    <row r="5396" spans="13:13" x14ac:dyDescent="0.25">
      <c r="M5396" s="31"/>
    </row>
    <row r="5397" spans="13:13" x14ac:dyDescent="0.25">
      <c r="M5397" s="31"/>
    </row>
    <row r="5398" spans="13:13" x14ac:dyDescent="0.25">
      <c r="M5398" s="31"/>
    </row>
    <row r="5399" spans="13:13" x14ac:dyDescent="0.25">
      <c r="M5399" s="31"/>
    </row>
    <row r="5400" spans="13:13" x14ac:dyDescent="0.25">
      <c r="M5400" s="31"/>
    </row>
    <row r="5401" spans="13:13" x14ac:dyDescent="0.25">
      <c r="M5401" s="31"/>
    </row>
    <row r="5402" spans="13:13" x14ac:dyDescent="0.25">
      <c r="M5402" s="31"/>
    </row>
    <row r="5403" spans="13:13" x14ac:dyDescent="0.25">
      <c r="M5403" s="31"/>
    </row>
    <row r="5404" spans="13:13" x14ac:dyDescent="0.25">
      <c r="M5404" s="31"/>
    </row>
    <row r="5405" spans="13:13" x14ac:dyDescent="0.25">
      <c r="M5405" s="31"/>
    </row>
    <row r="5406" spans="13:13" x14ac:dyDescent="0.25">
      <c r="M5406" s="31"/>
    </row>
    <row r="5407" spans="13:13" x14ac:dyDescent="0.25">
      <c r="M5407" s="31"/>
    </row>
    <row r="5408" spans="13:13" x14ac:dyDescent="0.25">
      <c r="M5408" s="31"/>
    </row>
    <row r="5409" spans="13:13" x14ac:dyDescent="0.25">
      <c r="M5409" s="31"/>
    </row>
    <row r="5410" spans="13:13" x14ac:dyDescent="0.25">
      <c r="M5410" s="31"/>
    </row>
    <row r="5411" spans="13:13" x14ac:dyDescent="0.25">
      <c r="M5411" s="31"/>
    </row>
    <row r="5412" spans="13:13" x14ac:dyDescent="0.25">
      <c r="M5412" s="31"/>
    </row>
    <row r="5413" spans="13:13" x14ac:dyDescent="0.25">
      <c r="M5413" s="31"/>
    </row>
    <row r="5414" spans="13:13" x14ac:dyDescent="0.25">
      <c r="M5414" s="31"/>
    </row>
    <row r="5415" spans="13:13" x14ac:dyDescent="0.25">
      <c r="M5415" s="31"/>
    </row>
    <row r="5416" spans="13:13" x14ac:dyDescent="0.25">
      <c r="M5416" s="31"/>
    </row>
    <row r="5417" spans="13:13" x14ac:dyDescent="0.25">
      <c r="M5417" s="31"/>
    </row>
    <row r="5418" spans="13:13" x14ac:dyDescent="0.25">
      <c r="M5418" s="31"/>
    </row>
    <row r="5419" spans="13:13" x14ac:dyDescent="0.25">
      <c r="M5419" s="31"/>
    </row>
    <row r="5420" spans="13:13" x14ac:dyDescent="0.25">
      <c r="M5420" s="31"/>
    </row>
    <row r="5421" spans="13:13" x14ac:dyDescent="0.25">
      <c r="M5421" s="31"/>
    </row>
    <row r="5422" spans="13:13" x14ac:dyDescent="0.25">
      <c r="M5422" s="31"/>
    </row>
    <row r="5423" spans="13:13" x14ac:dyDescent="0.25">
      <c r="M5423" s="31"/>
    </row>
    <row r="5424" spans="13:13" x14ac:dyDescent="0.25">
      <c r="M5424" s="31"/>
    </row>
    <row r="5425" spans="13:13" x14ac:dyDescent="0.25">
      <c r="M5425" s="31"/>
    </row>
    <row r="5426" spans="13:13" x14ac:dyDescent="0.25">
      <c r="M5426" s="31"/>
    </row>
    <row r="5427" spans="13:13" x14ac:dyDescent="0.25">
      <c r="M5427" s="31"/>
    </row>
    <row r="5428" spans="13:13" x14ac:dyDescent="0.25">
      <c r="M5428" s="31"/>
    </row>
    <row r="5429" spans="13:13" x14ac:dyDescent="0.25">
      <c r="M5429" s="31"/>
    </row>
    <row r="5430" spans="13:13" x14ac:dyDescent="0.25">
      <c r="M5430" s="31"/>
    </row>
    <row r="5431" spans="13:13" x14ac:dyDescent="0.25">
      <c r="M5431" s="31"/>
    </row>
    <row r="5432" spans="13:13" x14ac:dyDescent="0.25">
      <c r="M5432" s="31"/>
    </row>
    <row r="5433" spans="13:13" x14ac:dyDescent="0.25">
      <c r="M5433" s="31"/>
    </row>
    <row r="5434" spans="13:13" x14ac:dyDescent="0.25">
      <c r="M5434" s="31"/>
    </row>
    <row r="5435" spans="13:13" x14ac:dyDescent="0.25">
      <c r="M5435" s="31"/>
    </row>
    <row r="5436" spans="13:13" x14ac:dyDescent="0.25">
      <c r="M5436" s="31"/>
    </row>
    <row r="5437" spans="13:13" x14ac:dyDescent="0.25">
      <c r="M5437" s="31"/>
    </row>
    <row r="5438" spans="13:13" x14ac:dyDescent="0.25">
      <c r="M5438" s="31"/>
    </row>
    <row r="5439" spans="13:13" x14ac:dyDescent="0.25">
      <c r="M5439" s="31"/>
    </row>
    <row r="5440" spans="13:13" x14ac:dyDescent="0.25">
      <c r="M5440" s="31"/>
    </row>
    <row r="5441" spans="13:13" x14ac:dyDescent="0.25">
      <c r="M5441" s="31"/>
    </row>
    <row r="5442" spans="13:13" x14ac:dyDescent="0.25">
      <c r="M5442" s="31"/>
    </row>
    <row r="5443" spans="13:13" x14ac:dyDescent="0.25">
      <c r="M5443" s="31"/>
    </row>
    <row r="5444" spans="13:13" x14ac:dyDescent="0.25">
      <c r="M5444" s="31"/>
    </row>
    <row r="5445" spans="13:13" x14ac:dyDescent="0.25">
      <c r="M5445" s="31"/>
    </row>
    <row r="5446" spans="13:13" x14ac:dyDescent="0.25">
      <c r="M5446" s="31"/>
    </row>
    <row r="5447" spans="13:13" x14ac:dyDescent="0.25">
      <c r="M5447" s="31"/>
    </row>
    <row r="5448" spans="13:13" x14ac:dyDescent="0.25">
      <c r="M5448" s="31"/>
    </row>
    <row r="5449" spans="13:13" x14ac:dyDescent="0.25">
      <c r="M5449" s="31"/>
    </row>
    <row r="5450" spans="13:13" x14ac:dyDescent="0.25">
      <c r="M5450" s="31"/>
    </row>
    <row r="5451" spans="13:13" x14ac:dyDescent="0.25">
      <c r="M5451" s="31"/>
    </row>
    <row r="5452" spans="13:13" x14ac:dyDescent="0.25">
      <c r="M5452" s="31"/>
    </row>
    <row r="5453" spans="13:13" x14ac:dyDescent="0.25">
      <c r="M5453" s="31"/>
    </row>
    <row r="5454" spans="13:13" x14ac:dyDescent="0.25">
      <c r="M5454" s="31"/>
    </row>
    <row r="5455" spans="13:13" x14ac:dyDescent="0.25">
      <c r="M5455" s="31"/>
    </row>
    <row r="5456" spans="13:13" x14ac:dyDescent="0.25">
      <c r="M5456" s="31"/>
    </row>
    <row r="5457" spans="13:13" x14ac:dyDescent="0.25">
      <c r="M5457" s="31"/>
    </row>
    <row r="5458" spans="13:13" x14ac:dyDescent="0.25">
      <c r="M5458" s="31"/>
    </row>
    <row r="5459" spans="13:13" x14ac:dyDescent="0.25">
      <c r="M5459" s="31"/>
    </row>
    <row r="5460" spans="13:13" x14ac:dyDescent="0.25">
      <c r="M5460" s="31"/>
    </row>
    <row r="5461" spans="13:13" x14ac:dyDescent="0.25">
      <c r="M5461" s="31"/>
    </row>
    <row r="5462" spans="13:13" x14ac:dyDescent="0.25">
      <c r="M5462" s="31"/>
    </row>
    <row r="5463" spans="13:13" x14ac:dyDescent="0.25">
      <c r="M5463" s="31"/>
    </row>
    <row r="5464" spans="13:13" x14ac:dyDescent="0.25">
      <c r="M5464" s="31"/>
    </row>
    <row r="5465" spans="13:13" x14ac:dyDescent="0.25">
      <c r="M5465" s="31"/>
    </row>
    <row r="5466" spans="13:13" x14ac:dyDescent="0.25">
      <c r="M5466" s="31"/>
    </row>
    <row r="5467" spans="13:13" x14ac:dyDescent="0.25">
      <c r="M5467" s="31"/>
    </row>
    <row r="5468" spans="13:13" x14ac:dyDescent="0.25">
      <c r="M5468" s="31"/>
    </row>
    <row r="5469" spans="13:13" x14ac:dyDescent="0.25">
      <c r="M5469" s="31"/>
    </row>
    <row r="5470" spans="13:13" x14ac:dyDescent="0.25">
      <c r="M5470" s="31"/>
    </row>
    <row r="5471" spans="13:13" x14ac:dyDescent="0.25">
      <c r="M5471" s="31"/>
    </row>
    <row r="5472" spans="13:13" x14ac:dyDescent="0.25">
      <c r="M5472" s="31"/>
    </row>
    <row r="5473" spans="13:13" x14ac:dyDescent="0.25">
      <c r="M5473" s="31"/>
    </row>
    <row r="5474" spans="13:13" x14ac:dyDescent="0.25">
      <c r="M5474" s="31"/>
    </row>
    <row r="5475" spans="13:13" x14ac:dyDescent="0.25">
      <c r="M5475" s="31"/>
    </row>
    <row r="5476" spans="13:13" x14ac:dyDescent="0.25">
      <c r="M5476" s="31"/>
    </row>
    <row r="5477" spans="13:13" x14ac:dyDescent="0.25">
      <c r="M5477" s="31"/>
    </row>
    <row r="5478" spans="13:13" x14ac:dyDescent="0.25">
      <c r="M5478" s="31"/>
    </row>
    <row r="5479" spans="13:13" x14ac:dyDescent="0.25">
      <c r="M5479" s="31"/>
    </row>
    <row r="5480" spans="13:13" x14ac:dyDescent="0.25">
      <c r="M5480" s="31"/>
    </row>
    <row r="5481" spans="13:13" x14ac:dyDescent="0.25">
      <c r="M5481" s="31"/>
    </row>
    <row r="5482" spans="13:13" x14ac:dyDescent="0.25">
      <c r="M5482" s="31"/>
    </row>
    <row r="5483" spans="13:13" x14ac:dyDescent="0.25">
      <c r="M5483" s="31"/>
    </row>
    <row r="5484" spans="13:13" x14ac:dyDescent="0.25">
      <c r="M5484" s="31"/>
    </row>
    <row r="5485" spans="13:13" x14ac:dyDescent="0.25">
      <c r="M5485" s="31"/>
    </row>
    <row r="5486" spans="13:13" x14ac:dyDescent="0.25">
      <c r="M5486" s="31"/>
    </row>
    <row r="5487" spans="13:13" x14ac:dyDescent="0.25">
      <c r="M5487" s="31"/>
    </row>
    <row r="5488" spans="13:13" x14ac:dyDescent="0.25">
      <c r="M5488" s="31"/>
    </row>
    <row r="5489" spans="13:13" x14ac:dyDescent="0.25">
      <c r="M5489" s="31"/>
    </row>
    <row r="5490" spans="13:13" x14ac:dyDescent="0.25">
      <c r="M5490" s="31"/>
    </row>
    <row r="5491" spans="13:13" x14ac:dyDescent="0.25">
      <c r="M5491" s="31"/>
    </row>
    <row r="5492" spans="13:13" x14ac:dyDescent="0.25">
      <c r="M5492" s="31"/>
    </row>
    <row r="5493" spans="13:13" x14ac:dyDescent="0.25">
      <c r="M5493" s="31"/>
    </row>
    <row r="5494" spans="13:13" x14ac:dyDescent="0.25">
      <c r="M5494" s="31"/>
    </row>
    <row r="5495" spans="13:13" x14ac:dyDescent="0.25">
      <c r="M5495" s="31"/>
    </row>
    <row r="5496" spans="13:13" x14ac:dyDescent="0.25">
      <c r="M5496" s="31"/>
    </row>
    <row r="5497" spans="13:13" x14ac:dyDescent="0.25">
      <c r="M5497" s="31"/>
    </row>
    <row r="5498" spans="13:13" x14ac:dyDescent="0.25">
      <c r="M5498" s="31"/>
    </row>
    <row r="5499" spans="13:13" x14ac:dyDescent="0.25">
      <c r="M5499" s="31"/>
    </row>
    <row r="5500" spans="13:13" x14ac:dyDescent="0.25">
      <c r="M5500" s="31"/>
    </row>
    <row r="5501" spans="13:13" x14ac:dyDescent="0.25">
      <c r="M5501" s="31"/>
    </row>
    <row r="5502" spans="13:13" x14ac:dyDescent="0.25">
      <c r="M5502" s="31"/>
    </row>
    <row r="5503" spans="13:13" x14ac:dyDescent="0.25">
      <c r="M5503" s="31"/>
    </row>
    <row r="5504" spans="13:13" x14ac:dyDescent="0.25">
      <c r="M5504" s="31"/>
    </row>
    <row r="5505" spans="13:13" x14ac:dyDescent="0.25">
      <c r="M5505" s="31"/>
    </row>
    <row r="5506" spans="13:13" x14ac:dyDescent="0.25">
      <c r="M5506" s="31"/>
    </row>
    <row r="5507" spans="13:13" x14ac:dyDescent="0.25">
      <c r="M5507" s="31"/>
    </row>
    <row r="5508" spans="13:13" x14ac:dyDescent="0.25">
      <c r="M5508" s="31"/>
    </row>
    <row r="5509" spans="13:13" x14ac:dyDescent="0.25">
      <c r="M5509" s="31"/>
    </row>
    <row r="5510" spans="13:13" x14ac:dyDescent="0.25">
      <c r="M5510" s="31"/>
    </row>
    <row r="5511" spans="13:13" x14ac:dyDescent="0.25">
      <c r="M5511" s="31"/>
    </row>
    <row r="5512" spans="13:13" x14ac:dyDescent="0.25">
      <c r="M5512" s="31"/>
    </row>
    <row r="5513" spans="13:13" x14ac:dyDescent="0.25">
      <c r="M5513" s="31"/>
    </row>
    <row r="5514" spans="13:13" x14ac:dyDescent="0.25">
      <c r="M5514" s="31"/>
    </row>
    <row r="5515" spans="13:13" x14ac:dyDescent="0.25">
      <c r="M5515" s="31"/>
    </row>
    <row r="5516" spans="13:13" x14ac:dyDescent="0.25">
      <c r="M5516" s="31"/>
    </row>
    <row r="5517" spans="13:13" x14ac:dyDescent="0.25">
      <c r="M5517" s="31"/>
    </row>
    <row r="5518" spans="13:13" x14ac:dyDescent="0.25">
      <c r="M5518" s="31"/>
    </row>
    <row r="5519" spans="13:13" x14ac:dyDescent="0.25">
      <c r="M5519" s="31"/>
    </row>
    <row r="5520" spans="13:13" x14ac:dyDescent="0.25">
      <c r="M5520" s="31"/>
    </row>
    <row r="5521" spans="13:13" x14ac:dyDescent="0.25">
      <c r="M5521" s="31"/>
    </row>
    <row r="5522" spans="13:13" x14ac:dyDescent="0.25">
      <c r="M5522" s="31"/>
    </row>
    <row r="5523" spans="13:13" x14ac:dyDescent="0.25">
      <c r="M5523" s="31"/>
    </row>
    <row r="5524" spans="13:13" x14ac:dyDescent="0.25">
      <c r="M5524" s="31"/>
    </row>
    <row r="5525" spans="13:13" x14ac:dyDescent="0.25">
      <c r="M5525" s="31"/>
    </row>
    <row r="5526" spans="13:13" x14ac:dyDescent="0.25">
      <c r="M5526" s="31"/>
    </row>
    <row r="5527" spans="13:13" x14ac:dyDescent="0.25">
      <c r="M5527" s="31"/>
    </row>
    <row r="5528" spans="13:13" x14ac:dyDescent="0.25">
      <c r="M5528" s="31"/>
    </row>
    <row r="5529" spans="13:13" x14ac:dyDescent="0.25">
      <c r="M5529" s="31"/>
    </row>
    <row r="5530" spans="13:13" x14ac:dyDescent="0.25">
      <c r="M5530" s="31"/>
    </row>
    <row r="5531" spans="13:13" x14ac:dyDescent="0.25">
      <c r="M5531" s="31"/>
    </row>
    <row r="5532" spans="13:13" x14ac:dyDescent="0.25">
      <c r="M5532" s="31"/>
    </row>
    <row r="5533" spans="13:13" x14ac:dyDescent="0.25">
      <c r="M5533" s="31"/>
    </row>
    <row r="5534" spans="13:13" x14ac:dyDescent="0.25">
      <c r="M5534" s="31"/>
    </row>
    <row r="5535" spans="13:13" x14ac:dyDescent="0.25">
      <c r="M5535" s="31"/>
    </row>
    <row r="5536" spans="13:13" x14ac:dyDescent="0.25">
      <c r="M5536" s="31"/>
    </row>
    <row r="5537" spans="13:13" x14ac:dyDescent="0.25">
      <c r="M5537" s="31"/>
    </row>
    <row r="5538" spans="13:13" x14ac:dyDescent="0.25">
      <c r="M5538" s="31"/>
    </row>
    <row r="5539" spans="13:13" x14ac:dyDescent="0.25">
      <c r="M5539" s="31"/>
    </row>
    <row r="5540" spans="13:13" x14ac:dyDescent="0.25">
      <c r="M5540" s="31"/>
    </row>
    <row r="5541" spans="13:13" x14ac:dyDescent="0.25">
      <c r="M5541" s="31"/>
    </row>
    <row r="5542" spans="13:13" x14ac:dyDescent="0.25">
      <c r="M5542" s="31"/>
    </row>
    <row r="5543" spans="13:13" x14ac:dyDescent="0.25">
      <c r="M5543" s="31"/>
    </row>
    <row r="5544" spans="13:13" x14ac:dyDescent="0.25">
      <c r="M5544" s="31"/>
    </row>
    <row r="5545" spans="13:13" x14ac:dyDescent="0.25">
      <c r="M5545" s="31"/>
    </row>
    <row r="5546" spans="13:13" x14ac:dyDescent="0.25">
      <c r="M5546" s="31"/>
    </row>
    <row r="5547" spans="13:13" x14ac:dyDescent="0.25">
      <c r="M5547" s="31"/>
    </row>
    <row r="5548" spans="13:13" x14ac:dyDescent="0.25">
      <c r="M5548" s="31"/>
    </row>
    <row r="5549" spans="13:13" x14ac:dyDescent="0.25">
      <c r="M5549" s="31"/>
    </row>
    <row r="5550" spans="13:13" x14ac:dyDescent="0.25">
      <c r="M5550" s="31"/>
    </row>
    <row r="5551" spans="13:13" x14ac:dyDescent="0.25">
      <c r="M5551" s="31"/>
    </row>
    <row r="5552" spans="13:13" x14ac:dyDescent="0.25">
      <c r="M5552" s="31"/>
    </row>
    <row r="5553" spans="13:13" x14ac:dyDescent="0.25">
      <c r="M5553" s="31"/>
    </row>
    <row r="5554" spans="13:13" x14ac:dyDescent="0.25">
      <c r="M5554" s="31"/>
    </row>
    <row r="5555" spans="13:13" x14ac:dyDescent="0.25">
      <c r="M5555" s="31"/>
    </row>
    <row r="5556" spans="13:13" x14ac:dyDescent="0.25">
      <c r="M5556" s="31"/>
    </row>
    <row r="5557" spans="13:13" x14ac:dyDescent="0.25">
      <c r="M5557" s="31"/>
    </row>
    <row r="5558" spans="13:13" x14ac:dyDescent="0.25">
      <c r="M5558" s="31"/>
    </row>
    <row r="5559" spans="13:13" x14ac:dyDescent="0.25">
      <c r="M5559" s="31"/>
    </row>
    <row r="5560" spans="13:13" x14ac:dyDescent="0.25">
      <c r="M5560" s="31"/>
    </row>
    <row r="5561" spans="13:13" x14ac:dyDescent="0.25">
      <c r="M5561" s="31"/>
    </row>
    <row r="5562" spans="13:13" x14ac:dyDescent="0.25">
      <c r="M5562" s="31"/>
    </row>
    <row r="5563" spans="13:13" x14ac:dyDescent="0.25">
      <c r="M5563" s="31"/>
    </row>
    <row r="5564" spans="13:13" x14ac:dyDescent="0.25">
      <c r="M5564" s="31"/>
    </row>
    <row r="5565" spans="13:13" x14ac:dyDescent="0.25">
      <c r="M5565" s="31"/>
    </row>
    <row r="5566" spans="13:13" x14ac:dyDescent="0.25">
      <c r="M5566" s="31"/>
    </row>
    <row r="5567" spans="13:13" x14ac:dyDescent="0.25">
      <c r="M5567" s="31"/>
    </row>
    <row r="5568" spans="13:13" x14ac:dyDescent="0.25">
      <c r="M5568" s="31"/>
    </row>
    <row r="5569" spans="13:13" x14ac:dyDescent="0.25">
      <c r="M5569" s="31"/>
    </row>
    <row r="5570" spans="13:13" x14ac:dyDescent="0.25">
      <c r="M5570" s="31"/>
    </row>
    <row r="5571" spans="13:13" x14ac:dyDescent="0.25">
      <c r="M5571" s="31"/>
    </row>
    <row r="5572" spans="13:13" x14ac:dyDescent="0.25">
      <c r="M5572" s="31"/>
    </row>
    <row r="5573" spans="13:13" x14ac:dyDescent="0.25">
      <c r="M5573" s="31"/>
    </row>
    <row r="5574" spans="13:13" x14ac:dyDescent="0.25">
      <c r="M5574" s="31"/>
    </row>
    <row r="5575" spans="13:13" x14ac:dyDescent="0.25">
      <c r="M5575" s="31"/>
    </row>
    <row r="5576" spans="13:13" x14ac:dyDescent="0.25">
      <c r="M5576" s="31"/>
    </row>
    <row r="5577" spans="13:13" x14ac:dyDescent="0.25">
      <c r="M5577" s="31"/>
    </row>
    <row r="5578" spans="13:13" x14ac:dyDescent="0.25">
      <c r="M5578" s="31"/>
    </row>
    <row r="5579" spans="13:13" x14ac:dyDescent="0.25">
      <c r="M5579" s="31"/>
    </row>
    <row r="5580" spans="13:13" x14ac:dyDescent="0.25">
      <c r="M5580" s="31"/>
    </row>
    <row r="5581" spans="13:13" x14ac:dyDescent="0.25">
      <c r="M5581" s="31"/>
    </row>
    <row r="5582" spans="13:13" x14ac:dyDescent="0.25">
      <c r="M5582" s="31"/>
    </row>
    <row r="5583" spans="13:13" x14ac:dyDescent="0.25">
      <c r="M5583" s="31"/>
    </row>
    <row r="5584" spans="13:13" x14ac:dyDescent="0.25">
      <c r="M5584" s="31"/>
    </row>
    <row r="5585" spans="13:13" x14ac:dyDescent="0.25">
      <c r="M5585" s="31"/>
    </row>
    <row r="5586" spans="13:13" x14ac:dyDescent="0.25">
      <c r="M5586" s="31"/>
    </row>
    <row r="5587" spans="13:13" x14ac:dyDescent="0.25">
      <c r="M5587" s="31"/>
    </row>
    <row r="5588" spans="13:13" x14ac:dyDescent="0.25">
      <c r="M5588" s="31"/>
    </row>
    <row r="5589" spans="13:13" x14ac:dyDescent="0.25">
      <c r="M5589" s="31"/>
    </row>
    <row r="5590" spans="13:13" x14ac:dyDescent="0.25">
      <c r="M5590" s="31"/>
    </row>
    <row r="5591" spans="13:13" x14ac:dyDescent="0.25">
      <c r="M5591" s="31"/>
    </row>
    <row r="5592" spans="13:13" x14ac:dyDescent="0.25">
      <c r="M5592" s="31"/>
    </row>
    <row r="5593" spans="13:13" x14ac:dyDescent="0.25">
      <c r="M5593" s="31"/>
    </row>
    <row r="5594" spans="13:13" x14ac:dyDescent="0.25">
      <c r="M5594" s="31"/>
    </row>
    <row r="5595" spans="13:13" x14ac:dyDescent="0.25">
      <c r="M5595" s="31"/>
    </row>
    <row r="5596" spans="13:13" x14ac:dyDescent="0.25">
      <c r="M5596" s="31"/>
    </row>
    <row r="5597" spans="13:13" x14ac:dyDescent="0.25">
      <c r="M5597" s="31"/>
    </row>
    <row r="5598" spans="13:13" x14ac:dyDescent="0.25">
      <c r="M5598" s="31"/>
    </row>
    <row r="5599" spans="13:13" x14ac:dyDescent="0.25">
      <c r="M5599" s="31"/>
    </row>
    <row r="5600" spans="13:13" x14ac:dyDescent="0.25">
      <c r="M5600" s="31"/>
    </row>
    <row r="5601" spans="13:13" x14ac:dyDescent="0.25">
      <c r="M5601" s="31"/>
    </row>
    <row r="5602" spans="13:13" x14ac:dyDescent="0.25">
      <c r="M5602" s="31"/>
    </row>
    <row r="5603" spans="13:13" x14ac:dyDescent="0.25">
      <c r="M5603" s="31"/>
    </row>
    <row r="5604" spans="13:13" x14ac:dyDescent="0.25">
      <c r="M5604" s="31"/>
    </row>
    <row r="5605" spans="13:13" x14ac:dyDescent="0.25">
      <c r="M5605" s="31"/>
    </row>
    <row r="5606" spans="13:13" x14ac:dyDescent="0.25">
      <c r="M5606" s="31"/>
    </row>
    <row r="5607" spans="13:13" x14ac:dyDescent="0.25">
      <c r="M5607" s="31"/>
    </row>
    <row r="5608" spans="13:13" x14ac:dyDescent="0.25">
      <c r="M5608" s="31"/>
    </row>
    <row r="5609" spans="13:13" x14ac:dyDescent="0.25">
      <c r="M5609" s="31"/>
    </row>
    <row r="5610" spans="13:13" x14ac:dyDescent="0.25">
      <c r="M5610" s="31"/>
    </row>
    <row r="5611" spans="13:13" x14ac:dyDescent="0.25">
      <c r="M5611" s="31"/>
    </row>
    <row r="5612" spans="13:13" x14ac:dyDescent="0.25">
      <c r="M5612" s="31"/>
    </row>
    <row r="5613" spans="13:13" x14ac:dyDescent="0.25">
      <c r="M5613" s="31"/>
    </row>
    <row r="5614" spans="13:13" x14ac:dyDescent="0.25">
      <c r="M5614" s="31"/>
    </row>
    <row r="5615" spans="13:13" x14ac:dyDescent="0.25">
      <c r="M5615" s="31"/>
    </row>
    <row r="5616" spans="13:13" x14ac:dyDescent="0.25">
      <c r="M5616" s="31"/>
    </row>
    <row r="5617" spans="13:13" x14ac:dyDescent="0.25">
      <c r="M5617" s="31"/>
    </row>
    <row r="5618" spans="13:13" x14ac:dyDescent="0.25">
      <c r="M5618" s="31"/>
    </row>
    <row r="5619" spans="13:13" x14ac:dyDescent="0.25">
      <c r="M5619" s="31"/>
    </row>
    <row r="5620" spans="13:13" x14ac:dyDescent="0.25">
      <c r="M5620" s="31"/>
    </row>
    <row r="5621" spans="13:13" x14ac:dyDescent="0.25">
      <c r="M5621" s="31"/>
    </row>
    <row r="5622" spans="13:13" x14ac:dyDescent="0.25">
      <c r="M5622" s="31"/>
    </row>
    <row r="5623" spans="13:13" x14ac:dyDescent="0.25">
      <c r="M5623" s="31"/>
    </row>
    <row r="5624" spans="13:13" x14ac:dyDescent="0.25">
      <c r="M5624" s="31"/>
    </row>
    <row r="5625" spans="13:13" x14ac:dyDescent="0.25">
      <c r="M5625" s="31"/>
    </row>
    <row r="5626" spans="13:13" x14ac:dyDescent="0.25">
      <c r="M5626" s="31"/>
    </row>
    <row r="5627" spans="13:13" x14ac:dyDescent="0.25">
      <c r="M5627" s="31"/>
    </row>
    <row r="5628" spans="13:13" x14ac:dyDescent="0.25">
      <c r="M5628" s="31"/>
    </row>
    <row r="5629" spans="13:13" x14ac:dyDescent="0.25">
      <c r="M5629" s="31"/>
    </row>
    <row r="5630" spans="13:13" x14ac:dyDescent="0.25">
      <c r="M5630" s="31"/>
    </row>
    <row r="5631" spans="13:13" x14ac:dyDescent="0.25">
      <c r="M5631" s="31"/>
    </row>
    <row r="5632" spans="13:13" x14ac:dyDescent="0.25">
      <c r="M5632" s="31"/>
    </row>
    <row r="5633" spans="13:13" x14ac:dyDescent="0.25">
      <c r="M5633" s="31"/>
    </row>
    <row r="5634" spans="13:13" x14ac:dyDescent="0.25">
      <c r="M5634" s="31"/>
    </row>
    <row r="5635" spans="13:13" x14ac:dyDescent="0.25">
      <c r="M5635" s="31"/>
    </row>
    <row r="5636" spans="13:13" x14ac:dyDescent="0.25">
      <c r="M5636" s="31"/>
    </row>
    <row r="5637" spans="13:13" x14ac:dyDescent="0.25">
      <c r="M5637" s="31"/>
    </row>
    <row r="5638" spans="13:13" x14ac:dyDescent="0.25">
      <c r="M5638" s="31"/>
    </row>
    <row r="5639" spans="13:13" x14ac:dyDescent="0.25">
      <c r="M5639" s="31"/>
    </row>
    <row r="5640" spans="13:13" x14ac:dyDescent="0.25">
      <c r="M5640" s="31"/>
    </row>
    <row r="5641" spans="13:13" x14ac:dyDescent="0.25">
      <c r="M5641" s="31"/>
    </row>
    <row r="5642" spans="13:13" x14ac:dyDescent="0.25">
      <c r="M5642" s="31"/>
    </row>
    <row r="5643" spans="13:13" x14ac:dyDescent="0.25">
      <c r="M5643" s="31"/>
    </row>
    <row r="5644" spans="13:13" x14ac:dyDescent="0.25">
      <c r="M5644" s="31"/>
    </row>
    <row r="5645" spans="13:13" x14ac:dyDescent="0.25">
      <c r="M5645" s="31"/>
    </row>
    <row r="5646" spans="13:13" x14ac:dyDescent="0.25">
      <c r="M5646" s="31"/>
    </row>
    <row r="5647" spans="13:13" x14ac:dyDescent="0.25">
      <c r="M5647" s="31"/>
    </row>
    <row r="5648" spans="13:13" x14ac:dyDescent="0.25">
      <c r="M5648" s="31"/>
    </row>
    <row r="5649" spans="13:13" x14ac:dyDescent="0.25">
      <c r="M5649" s="31"/>
    </row>
    <row r="5650" spans="13:13" x14ac:dyDescent="0.25">
      <c r="M5650" s="31"/>
    </row>
    <row r="5651" spans="13:13" x14ac:dyDescent="0.25">
      <c r="M5651" s="31"/>
    </row>
    <row r="5652" spans="13:13" x14ac:dyDescent="0.25">
      <c r="M5652" s="31"/>
    </row>
    <row r="5653" spans="13:13" x14ac:dyDescent="0.25">
      <c r="M5653" s="31"/>
    </row>
    <row r="5654" spans="13:13" x14ac:dyDescent="0.25">
      <c r="M5654" s="31"/>
    </row>
    <row r="5655" spans="13:13" x14ac:dyDescent="0.25">
      <c r="M5655" s="31"/>
    </row>
    <row r="5656" spans="13:13" x14ac:dyDescent="0.25">
      <c r="M5656" s="31"/>
    </row>
    <row r="5657" spans="13:13" x14ac:dyDescent="0.25">
      <c r="M5657" s="31"/>
    </row>
    <row r="5658" spans="13:13" x14ac:dyDescent="0.25">
      <c r="M5658" s="31"/>
    </row>
    <row r="5659" spans="13:13" x14ac:dyDescent="0.25">
      <c r="M5659" s="31"/>
    </row>
    <row r="5660" spans="13:13" x14ac:dyDescent="0.25">
      <c r="M5660" s="31"/>
    </row>
    <row r="5661" spans="13:13" x14ac:dyDescent="0.25">
      <c r="M5661" s="31"/>
    </row>
    <row r="5662" spans="13:13" x14ac:dyDescent="0.25">
      <c r="M5662" s="31"/>
    </row>
    <row r="5663" spans="13:13" x14ac:dyDescent="0.25">
      <c r="M5663" s="31"/>
    </row>
    <row r="5664" spans="13:13" x14ac:dyDescent="0.25">
      <c r="M5664" s="31"/>
    </row>
    <row r="5665" spans="13:13" x14ac:dyDescent="0.25">
      <c r="M5665" s="31"/>
    </row>
    <row r="5666" spans="13:13" x14ac:dyDescent="0.25">
      <c r="M5666" s="31"/>
    </row>
    <row r="5667" spans="13:13" x14ac:dyDescent="0.25">
      <c r="M5667" s="31"/>
    </row>
    <row r="5668" spans="13:13" x14ac:dyDescent="0.25">
      <c r="M5668" s="31"/>
    </row>
    <row r="5669" spans="13:13" x14ac:dyDescent="0.25">
      <c r="M5669" s="31"/>
    </row>
    <row r="5670" spans="13:13" x14ac:dyDescent="0.25">
      <c r="M5670" s="31"/>
    </row>
    <row r="5671" spans="13:13" x14ac:dyDescent="0.25">
      <c r="M5671" s="31"/>
    </row>
    <row r="5672" spans="13:13" x14ac:dyDescent="0.25">
      <c r="M5672" s="31"/>
    </row>
    <row r="5673" spans="13:13" x14ac:dyDescent="0.25">
      <c r="M5673" s="31"/>
    </row>
    <row r="5674" spans="13:13" x14ac:dyDescent="0.25">
      <c r="M5674" s="31"/>
    </row>
    <row r="5675" spans="13:13" x14ac:dyDescent="0.25">
      <c r="M5675" s="31"/>
    </row>
    <row r="5676" spans="13:13" x14ac:dyDescent="0.25">
      <c r="M5676" s="31"/>
    </row>
    <row r="5677" spans="13:13" x14ac:dyDescent="0.25">
      <c r="M5677" s="31"/>
    </row>
    <row r="5678" spans="13:13" x14ac:dyDescent="0.25">
      <c r="M5678" s="31"/>
    </row>
    <row r="5679" spans="13:13" x14ac:dyDescent="0.25">
      <c r="M5679" s="31"/>
    </row>
    <row r="5680" spans="13:13" x14ac:dyDescent="0.25">
      <c r="M5680" s="31"/>
    </row>
    <row r="5681" spans="13:13" x14ac:dyDescent="0.25">
      <c r="M5681" s="31"/>
    </row>
    <row r="5682" spans="13:13" x14ac:dyDescent="0.25">
      <c r="M5682" s="31"/>
    </row>
    <row r="5683" spans="13:13" x14ac:dyDescent="0.25">
      <c r="M5683" s="31"/>
    </row>
    <row r="5684" spans="13:13" x14ac:dyDescent="0.25">
      <c r="M5684" s="31"/>
    </row>
    <row r="5685" spans="13:13" x14ac:dyDescent="0.25">
      <c r="M5685" s="31"/>
    </row>
    <row r="5686" spans="13:13" x14ac:dyDescent="0.25">
      <c r="M5686" s="31"/>
    </row>
    <row r="5687" spans="13:13" x14ac:dyDescent="0.25">
      <c r="M5687" s="31"/>
    </row>
    <row r="5688" spans="13:13" x14ac:dyDescent="0.25">
      <c r="M5688" s="31"/>
    </row>
    <row r="5689" spans="13:13" x14ac:dyDescent="0.25">
      <c r="M5689" s="31"/>
    </row>
    <row r="5690" spans="13:13" x14ac:dyDescent="0.25">
      <c r="M5690" s="31"/>
    </row>
    <row r="5691" spans="13:13" x14ac:dyDescent="0.25">
      <c r="M5691" s="31"/>
    </row>
    <row r="5692" spans="13:13" x14ac:dyDescent="0.25">
      <c r="M5692" s="31"/>
    </row>
    <row r="5693" spans="13:13" x14ac:dyDescent="0.25">
      <c r="M5693" s="31"/>
    </row>
    <row r="5694" spans="13:13" x14ac:dyDescent="0.25">
      <c r="M5694" s="31"/>
    </row>
    <row r="5695" spans="13:13" x14ac:dyDescent="0.25">
      <c r="M5695" s="31"/>
    </row>
    <row r="5696" spans="13:13" x14ac:dyDescent="0.25">
      <c r="M5696" s="31"/>
    </row>
    <row r="5697" spans="13:13" x14ac:dyDescent="0.25">
      <c r="M5697" s="31"/>
    </row>
    <row r="5698" spans="13:13" x14ac:dyDescent="0.25">
      <c r="M5698" s="31"/>
    </row>
    <row r="5699" spans="13:13" x14ac:dyDescent="0.25">
      <c r="M5699" s="31"/>
    </row>
    <row r="5700" spans="13:13" x14ac:dyDescent="0.25">
      <c r="M5700" s="31"/>
    </row>
    <row r="5701" spans="13:13" x14ac:dyDescent="0.25">
      <c r="M5701" s="31"/>
    </row>
    <row r="5702" spans="13:13" x14ac:dyDescent="0.25">
      <c r="M5702" s="31"/>
    </row>
    <row r="5703" spans="13:13" x14ac:dyDescent="0.25">
      <c r="M5703" s="31"/>
    </row>
    <row r="5704" spans="13:13" x14ac:dyDescent="0.25">
      <c r="M5704" s="31"/>
    </row>
    <row r="5705" spans="13:13" x14ac:dyDescent="0.25">
      <c r="M5705" s="31"/>
    </row>
    <row r="5706" spans="13:13" x14ac:dyDescent="0.25">
      <c r="M5706" s="31"/>
    </row>
    <row r="5707" spans="13:13" x14ac:dyDescent="0.25">
      <c r="M5707" s="31"/>
    </row>
    <row r="5708" spans="13:13" x14ac:dyDescent="0.25">
      <c r="M5708" s="31"/>
    </row>
    <row r="5709" spans="13:13" x14ac:dyDescent="0.25">
      <c r="M5709" s="31"/>
    </row>
    <row r="5710" spans="13:13" x14ac:dyDescent="0.25">
      <c r="M5710" s="31"/>
    </row>
    <row r="5711" spans="13:13" x14ac:dyDescent="0.25">
      <c r="M5711" s="31"/>
    </row>
    <row r="5712" spans="13:13" x14ac:dyDescent="0.25">
      <c r="M5712" s="31"/>
    </row>
    <row r="5713" spans="13:13" x14ac:dyDescent="0.25">
      <c r="M5713" s="31"/>
    </row>
    <row r="5714" spans="13:13" x14ac:dyDescent="0.25">
      <c r="M5714" s="31"/>
    </row>
    <row r="5715" spans="13:13" x14ac:dyDescent="0.25">
      <c r="M5715" s="31"/>
    </row>
    <row r="5716" spans="13:13" x14ac:dyDescent="0.25">
      <c r="M5716" s="31"/>
    </row>
    <row r="5717" spans="13:13" x14ac:dyDescent="0.25">
      <c r="M5717" s="31"/>
    </row>
    <row r="5718" spans="13:13" x14ac:dyDescent="0.25">
      <c r="M5718" s="31"/>
    </row>
    <row r="5719" spans="13:13" x14ac:dyDescent="0.25">
      <c r="M5719" s="31"/>
    </row>
    <row r="5720" spans="13:13" x14ac:dyDescent="0.25">
      <c r="M5720" s="31"/>
    </row>
    <row r="5721" spans="13:13" x14ac:dyDescent="0.25">
      <c r="M5721" s="31"/>
    </row>
    <row r="5722" spans="13:13" x14ac:dyDescent="0.25">
      <c r="M5722" s="31"/>
    </row>
    <row r="5723" spans="13:13" x14ac:dyDescent="0.25">
      <c r="M5723" s="31"/>
    </row>
    <row r="5724" spans="13:13" x14ac:dyDescent="0.25">
      <c r="M5724" s="31"/>
    </row>
    <row r="5725" spans="13:13" x14ac:dyDescent="0.25">
      <c r="M5725" s="31"/>
    </row>
    <row r="5726" spans="13:13" x14ac:dyDescent="0.25">
      <c r="M5726" s="31"/>
    </row>
    <row r="5727" spans="13:13" x14ac:dyDescent="0.25">
      <c r="M5727" s="31"/>
    </row>
    <row r="5728" spans="13:13" x14ac:dyDescent="0.25">
      <c r="M5728" s="31"/>
    </row>
    <row r="5729" spans="13:13" x14ac:dyDescent="0.25">
      <c r="M5729" s="31"/>
    </row>
    <row r="5730" spans="13:13" x14ac:dyDescent="0.25">
      <c r="M5730" s="31"/>
    </row>
    <row r="5731" spans="13:13" x14ac:dyDescent="0.25">
      <c r="M5731" s="31"/>
    </row>
    <row r="5732" spans="13:13" x14ac:dyDescent="0.25">
      <c r="M5732" s="31"/>
    </row>
    <row r="5733" spans="13:13" x14ac:dyDescent="0.25">
      <c r="M5733" s="31"/>
    </row>
    <row r="5734" spans="13:13" x14ac:dyDescent="0.25">
      <c r="M5734" s="31"/>
    </row>
    <row r="5735" spans="13:13" x14ac:dyDescent="0.25">
      <c r="M5735" s="31"/>
    </row>
    <row r="5736" spans="13:13" x14ac:dyDescent="0.25">
      <c r="M5736" s="31"/>
    </row>
    <row r="5737" spans="13:13" x14ac:dyDescent="0.25">
      <c r="M5737" s="31"/>
    </row>
    <row r="5738" spans="13:13" x14ac:dyDescent="0.25">
      <c r="M5738" s="31"/>
    </row>
    <row r="5739" spans="13:13" x14ac:dyDescent="0.25">
      <c r="M5739" s="31"/>
    </row>
    <row r="5740" spans="13:13" x14ac:dyDescent="0.25">
      <c r="M5740" s="31"/>
    </row>
    <row r="5741" spans="13:13" x14ac:dyDescent="0.25">
      <c r="M5741" s="31"/>
    </row>
    <row r="5742" spans="13:13" x14ac:dyDescent="0.25">
      <c r="M5742" s="31"/>
    </row>
    <row r="5743" spans="13:13" x14ac:dyDescent="0.25">
      <c r="M5743" s="31"/>
    </row>
    <row r="5744" spans="13:13" x14ac:dyDescent="0.25">
      <c r="M5744" s="31"/>
    </row>
    <row r="5745" spans="13:13" x14ac:dyDescent="0.25">
      <c r="M5745" s="31"/>
    </row>
    <row r="5746" spans="13:13" x14ac:dyDescent="0.25">
      <c r="M5746" s="31"/>
    </row>
    <row r="5747" spans="13:13" x14ac:dyDescent="0.25">
      <c r="M5747" s="31"/>
    </row>
    <row r="5748" spans="13:13" x14ac:dyDescent="0.25">
      <c r="M5748" s="31"/>
    </row>
    <row r="5749" spans="13:13" x14ac:dyDescent="0.25">
      <c r="M5749" s="31"/>
    </row>
    <row r="5750" spans="13:13" x14ac:dyDescent="0.25">
      <c r="M5750" s="31"/>
    </row>
    <row r="5751" spans="13:13" x14ac:dyDescent="0.25">
      <c r="M5751" s="31"/>
    </row>
    <row r="5752" spans="13:13" x14ac:dyDescent="0.25">
      <c r="M5752" s="31"/>
    </row>
    <row r="5753" spans="13:13" x14ac:dyDescent="0.25">
      <c r="M5753" s="31"/>
    </row>
    <row r="5754" spans="13:13" x14ac:dyDescent="0.25">
      <c r="M5754" s="31"/>
    </row>
    <row r="5755" spans="13:13" x14ac:dyDescent="0.25">
      <c r="M5755" s="31"/>
    </row>
    <row r="5756" spans="13:13" x14ac:dyDescent="0.25">
      <c r="M5756" s="31"/>
    </row>
    <row r="5757" spans="13:13" x14ac:dyDescent="0.25">
      <c r="M5757" s="31"/>
    </row>
    <row r="5758" spans="13:13" x14ac:dyDescent="0.25">
      <c r="M5758" s="31"/>
    </row>
    <row r="5759" spans="13:13" x14ac:dyDescent="0.25">
      <c r="M5759" s="31"/>
    </row>
    <row r="5760" spans="13:13" x14ac:dyDescent="0.25">
      <c r="M5760" s="31"/>
    </row>
    <row r="5761" spans="13:13" x14ac:dyDescent="0.25">
      <c r="M5761" s="31"/>
    </row>
    <row r="5762" spans="13:13" x14ac:dyDescent="0.25">
      <c r="M5762" s="31"/>
    </row>
    <row r="5763" spans="13:13" x14ac:dyDescent="0.25">
      <c r="M5763" s="31"/>
    </row>
    <row r="5764" spans="13:13" x14ac:dyDescent="0.25">
      <c r="M5764" s="31"/>
    </row>
    <row r="5765" spans="13:13" x14ac:dyDescent="0.25">
      <c r="M5765" s="31"/>
    </row>
    <row r="5766" spans="13:13" x14ac:dyDescent="0.25">
      <c r="M5766" s="31"/>
    </row>
    <row r="5767" spans="13:13" x14ac:dyDescent="0.25">
      <c r="M5767" s="31"/>
    </row>
    <row r="5768" spans="13:13" x14ac:dyDescent="0.25">
      <c r="M5768" s="31"/>
    </row>
    <row r="5769" spans="13:13" x14ac:dyDescent="0.25">
      <c r="M5769" s="31"/>
    </row>
    <row r="5770" spans="13:13" x14ac:dyDescent="0.25">
      <c r="M5770" s="31"/>
    </row>
    <row r="5771" spans="13:13" x14ac:dyDescent="0.25">
      <c r="M5771" s="31"/>
    </row>
    <row r="5772" spans="13:13" x14ac:dyDescent="0.25">
      <c r="M5772" s="31"/>
    </row>
    <row r="5773" spans="13:13" x14ac:dyDescent="0.25">
      <c r="M5773" s="31"/>
    </row>
    <row r="5774" spans="13:13" x14ac:dyDescent="0.25">
      <c r="M5774" s="31"/>
    </row>
    <row r="5775" spans="13:13" x14ac:dyDescent="0.25">
      <c r="M5775" s="31"/>
    </row>
    <row r="5776" spans="13:13" x14ac:dyDescent="0.25">
      <c r="M5776" s="31"/>
    </row>
    <row r="5777" spans="13:13" x14ac:dyDescent="0.25">
      <c r="M5777" s="31"/>
    </row>
    <row r="5778" spans="13:13" x14ac:dyDescent="0.25">
      <c r="M5778" s="31"/>
    </row>
    <row r="5779" spans="13:13" x14ac:dyDescent="0.25">
      <c r="M5779" s="31"/>
    </row>
    <row r="5780" spans="13:13" x14ac:dyDescent="0.25">
      <c r="M5780" s="31"/>
    </row>
    <row r="5781" spans="13:13" x14ac:dyDescent="0.25">
      <c r="M5781" s="31"/>
    </row>
    <row r="5782" spans="13:13" x14ac:dyDescent="0.25">
      <c r="M5782" s="31"/>
    </row>
    <row r="5783" spans="13:13" x14ac:dyDescent="0.25">
      <c r="M5783" s="31"/>
    </row>
    <row r="5784" spans="13:13" x14ac:dyDescent="0.25">
      <c r="M5784" s="31"/>
    </row>
    <row r="5785" spans="13:13" x14ac:dyDescent="0.25">
      <c r="M5785" s="31"/>
    </row>
    <row r="5786" spans="13:13" x14ac:dyDescent="0.25">
      <c r="M5786" s="31"/>
    </row>
    <row r="5787" spans="13:13" x14ac:dyDescent="0.25">
      <c r="M5787" s="31"/>
    </row>
    <row r="5788" spans="13:13" x14ac:dyDescent="0.25">
      <c r="M5788" s="31"/>
    </row>
    <row r="5789" spans="13:13" x14ac:dyDescent="0.25">
      <c r="M5789" s="31"/>
    </row>
    <row r="5790" spans="13:13" x14ac:dyDescent="0.25">
      <c r="M5790" s="31"/>
    </row>
    <row r="5791" spans="13:13" x14ac:dyDescent="0.25">
      <c r="M5791" s="31"/>
    </row>
    <row r="5792" spans="13:13" x14ac:dyDescent="0.25">
      <c r="M5792" s="31"/>
    </row>
    <row r="5793" spans="13:13" x14ac:dyDescent="0.25">
      <c r="M5793" s="31"/>
    </row>
    <row r="5794" spans="13:13" x14ac:dyDescent="0.25">
      <c r="M5794" s="31"/>
    </row>
    <row r="5795" spans="13:13" x14ac:dyDescent="0.25">
      <c r="M5795" s="31"/>
    </row>
    <row r="5796" spans="13:13" x14ac:dyDescent="0.25">
      <c r="M5796" s="31"/>
    </row>
    <row r="5797" spans="13:13" x14ac:dyDescent="0.25">
      <c r="M5797" s="31"/>
    </row>
    <row r="5798" spans="13:13" x14ac:dyDescent="0.25">
      <c r="M5798" s="31"/>
    </row>
    <row r="5799" spans="13:13" x14ac:dyDescent="0.25">
      <c r="M5799" s="31"/>
    </row>
    <row r="5800" spans="13:13" x14ac:dyDescent="0.25">
      <c r="M5800" s="31"/>
    </row>
    <row r="5801" spans="13:13" x14ac:dyDescent="0.25">
      <c r="M5801" s="31"/>
    </row>
    <row r="5802" spans="13:13" x14ac:dyDescent="0.25">
      <c r="M5802" s="31"/>
    </row>
    <row r="5803" spans="13:13" x14ac:dyDescent="0.25">
      <c r="M5803" s="31"/>
    </row>
    <row r="5804" spans="13:13" x14ac:dyDescent="0.25">
      <c r="M5804" s="31"/>
    </row>
    <row r="5805" spans="13:13" x14ac:dyDescent="0.25">
      <c r="M5805" s="31"/>
    </row>
    <row r="5806" spans="13:13" x14ac:dyDescent="0.25">
      <c r="M5806" s="31"/>
    </row>
    <row r="5807" spans="13:13" x14ac:dyDescent="0.25">
      <c r="M5807" s="31"/>
    </row>
    <row r="5808" spans="13:13" x14ac:dyDescent="0.25">
      <c r="M5808" s="31"/>
    </row>
    <row r="5809" spans="13:13" x14ac:dyDescent="0.25">
      <c r="M5809" s="31"/>
    </row>
    <row r="5810" spans="13:13" x14ac:dyDescent="0.25">
      <c r="M5810" s="31"/>
    </row>
    <row r="5811" spans="13:13" x14ac:dyDescent="0.25">
      <c r="M5811" s="31"/>
    </row>
    <row r="5812" spans="13:13" x14ac:dyDescent="0.25">
      <c r="M5812" s="31"/>
    </row>
    <row r="5813" spans="13:13" x14ac:dyDescent="0.25">
      <c r="M5813" s="31"/>
    </row>
    <row r="5814" spans="13:13" x14ac:dyDescent="0.25">
      <c r="M5814" s="31"/>
    </row>
    <row r="5815" spans="13:13" x14ac:dyDescent="0.25">
      <c r="M5815" s="31"/>
    </row>
    <row r="5816" spans="13:13" x14ac:dyDescent="0.25">
      <c r="M5816" s="31"/>
    </row>
    <row r="5817" spans="13:13" x14ac:dyDescent="0.25">
      <c r="M5817" s="31"/>
    </row>
    <row r="5818" spans="13:13" x14ac:dyDescent="0.25">
      <c r="M5818" s="31"/>
    </row>
    <row r="5819" spans="13:13" x14ac:dyDescent="0.25">
      <c r="M5819" s="31"/>
    </row>
    <row r="5820" spans="13:13" x14ac:dyDescent="0.25">
      <c r="M5820" s="31"/>
    </row>
    <row r="5821" spans="13:13" x14ac:dyDescent="0.25">
      <c r="M5821" s="31"/>
    </row>
    <row r="5822" spans="13:13" x14ac:dyDescent="0.25">
      <c r="M5822" s="31"/>
    </row>
    <row r="5823" spans="13:13" x14ac:dyDescent="0.25">
      <c r="M5823" s="31"/>
    </row>
    <row r="5824" spans="13:13" x14ac:dyDescent="0.25">
      <c r="M5824" s="31"/>
    </row>
    <row r="5825" spans="13:13" x14ac:dyDescent="0.25">
      <c r="M5825" s="31"/>
    </row>
    <row r="5826" spans="13:13" x14ac:dyDescent="0.25">
      <c r="M5826" s="31"/>
    </row>
    <row r="5827" spans="13:13" x14ac:dyDescent="0.25">
      <c r="M5827" s="31"/>
    </row>
    <row r="5828" spans="13:13" x14ac:dyDescent="0.25">
      <c r="M5828" s="31"/>
    </row>
    <row r="5829" spans="13:13" x14ac:dyDescent="0.25">
      <c r="M5829" s="31"/>
    </row>
    <row r="5830" spans="13:13" x14ac:dyDescent="0.25">
      <c r="M5830" s="31"/>
    </row>
    <row r="5831" spans="13:13" x14ac:dyDescent="0.25">
      <c r="M5831" s="31"/>
    </row>
    <row r="5832" spans="13:13" x14ac:dyDescent="0.25">
      <c r="M5832" s="31"/>
    </row>
    <row r="5833" spans="13:13" x14ac:dyDescent="0.25">
      <c r="M5833" s="31"/>
    </row>
    <row r="5834" spans="13:13" x14ac:dyDescent="0.25">
      <c r="M5834" s="31"/>
    </row>
    <row r="5835" spans="13:13" x14ac:dyDescent="0.25">
      <c r="M5835" s="31"/>
    </row>
    <row r="5836" spans="13:13" x14ac:dyDescent="0.25">
      <c r="M5836" s="31"/>
    </row>
    <row r="5837" spans="13:13" x14ac:dyDescent="0.25">
      <c r="M5837" s="31"/>
    </row>
    <row r="5838" spans="13:13" x14ac:dyDescent="0.25">
      <c r="M5838" s="31"/>
    </row>
    <row r="5839" spans="13:13" x14ac:dyDescent="0.25">
      <c r="M5839" s="31"/>
    </row>
    <row r="5840" spans="13:13" x14ac:dyDescent="0.25">
      <c r="M5840" s="31"/>
    </row>
    <row r="5841" spans="13:13" x14ac:dyDescent="0.25">
      <c r="M5841" s="31"/>
    </row>
    <row r="5842" spans="13:13" x14ac:dyDescent="0.25">
      <c r="M5842" s="31"/>
    </row>
    <row r="5843" spans="13:13" x14ac:dyDescent="0.25">
      <c r="M5843" s="31"/>
    </row>
    <row r="5844" spans="13:13" x14ac:dyDescent="0.25">
      <c r="M5844" s="31"/>
    </row>
    <row r="5845" spans="13:13" x14ac:dyDescent="0.25">
      <c r="M5845" s="31"/>
    </row>
    <row r="5846" spans="13:13" x14ac:dyDescent="0.25">
      <c r="M5846" s="31"/>
    </row>
    <row r="5847" spans="13:13" x14ac:dyDescent="0.25">
      <c r="M5847" s="31"/>
    </row>
    <row r="5848" spans="13:13" x14ac:dyDescent="0.25">
      <c r="M5848" s="31"/>
    </row>
    <row r="5849" spans="13:13" x14ac:dyDescent="0.25">
      <c r="M5849" s="31"/>
    </row>
    <row r="5850" spans="13:13" x14ac:dyDescent="0.25">
      <c r="M5850" s="31"/>
    </row>
    <row r="5851" spans="13:13" x14ac:dyDescent="0.25">
      <c r="M5851" s="31"/>
    </row>
    <row r="5852" spans="13:13" x14ac:dyDescent="0.25">
      <c r="M5852" s="31"/>
    </row>
    <row r="5853" spans="13:13" x14ac:dyDescent="0.25">
      <c r="M5853" s="31"/>
    </row>
    <row r="5854" spans="13:13" x14ac:dyDescent="0.25">
      <c r="M5854" s="31"/>
    </row>
    <row r="5855" spans="13:13" x14ac:dyDescent="0.25">
      <c r="M5855" s="31"/>
    </row>
    <row r="5856" spans="13:13" x14ac:dyDescent="0.25">
      <c r="M5856" s="31"/>
    </row>
    <row r="5857" spans="13:13" x14ac:dyDescent="0.25">
      <c r="M5857" s="31"/>
    </row>
    <row r="5858" spans="13:13" x14ac:dyDescent="0.25">
      <c r="M5858" s="31"/>
    </row>
    <row r="5859" spans="13:13" x14ac:dyDescent="0.25">
      <c r="M5859" s="31"/>
    </row>
    <row r="5860" spans="13:13" x14ac:dyDescent="0.25">
      <c r="M5860" s="31"/>
    </row>
    <row r="5861" spans="13:13" x14ac:dyDescent="0.25">
      <c r="M5861" s="31"/>
    </row>
    <row r="5862" spans="13:13" x14ac:dyDescent="0.25">
      <c r="M5862" s="31"/>
    </row>
    <row r="5863" spans="13:13" x14ac:dyDescent="0.25">
      <c r="M5863" s="31"/>
    </row>
    <row r="5864" spans="13:13" x14ac:dyDescent="0.25">
      <c r="M5864" s="31"/>
    </row>
    <row r="5865" spans="13:13" x14ac:dyDescent="0.25">
      <c r="M5865" s="31"/>
    </row>
    <row r="5866" spans="13:13" x14ac:dyDescent="0.25">
      <c r="M5866" s="31"/>
    </row>
    <row r="5867" spans="13:13" x14ac:dyDescent="0.25">
      <c r="M5867" s="31"/>
    </row>
    <row r="5868" spans="13:13" x14ac:dyDescent="0.25">
      <c r="M5868" s="31"/>
    </row>
    <row r="5869" spans="13:13" x14ac:dyDescent="0.25">
      <c r="M5869" s="31"/>
    </row>
    <row r="5870" spans="13:13" x14ac:dyDescent="0.25">
      <c r="M5870" s="31"/>
    </row>
    <row r="5871" spans="13:13" x14ac:dyDescent="0.25">
      <c r="M5871" s="31"/>
    </row>
    <row r="5872" spans="13:13" x14ac:dyDescent="0.25">
      <c r="M5872" s="31"/>
    </row>
    <row r="5873" spans="13:13" x14ac:dyDescent="0.25">
      <c r="M5873" s="31"/>
    </row>
    <row r="5874" spans="13:13" x14ac:dyDescent="0.25">
      <c r="M5874" s="31"/>
    </row>
    <row r="5875" spans="13:13" x14ac:dyDescent="0.25">
      <c r="M5875" s="31"/>
    </row>
    <row r="5876" spans="13:13" x14ac:dyDescent="0.25">
      <c r="M5876" s="31"/>
    </row>
    <row r="5877" spans="13:13" x14ac:dyDescent="0.25">
      <c r="M5877" s="31"/>
    </row>
    <row r="5878" spans="13:13" x14ac:dyDescent="0.25">
      <c r="M5878" s="31"/>
    </row>
    <row r="5879" spans="13:13" x14ac:dyDescent="0.25">
      <c r="M5879" s="31"/>
    </row>
    <row r="5880" spans="13:13" x14ac:dyDescent="0.25">
      <c r="M5880" s="31"/>
    </row>
    <row r="5881" spans="13:13" x14ac:dyDescent="0.25">
      <c r="M5881" s="31"/>
    </row>
    <row r="5882" spans="13:13" x14ac:dyDescent="0.25">
      <c r="M5882" s="31"/>
    </row>
    <row r="5883" spans="13:13" x14ac:dyDescent="0.25">
      <c r="M5883" s="31"/>
    </row>
    <row r="5884" spans="13:13" x14ac:dyDescent="0.25">
      <c r="M5884" s="31"/>
    </row>
    <row r="5885" spans="13:13" x14ac:dyDescent="0.25">
      <c r="M5885" s="31"/>
    </row>
    <row r="5886" spans="13:13" x14ac:dyDescent="0.25">
      <c r="M5886" s="31"/>
    </row>
    <row r="5887" spans="13:13" x14ac:dyDescent="0.25">
      <c r="M5887" s="31"/>
    </row>
    <row r="5888" spans="13:13" x14ac:dyDescent="0.25">
      <c r="M5888" s="31"/>
    </row>
    <row r="5889" spans="13:13" x14ac:dyDescent="0.25">
      <c r="M5889" s="31"/>
    </row>
    <row r="5890" spans="13:13" x14ac:dyDescent="0.25">
      <c r="M5890" s="31"/>
    </row>
    <row r="5891" spans="13:13" x14ac:dyDescent="0.25">
      <c r="M5891" s="31"/>
    </row>
    <row r="5892" spans="13:13" x14ac:dyDescent="0.25">
      <c r="M5892" s="31"/>
    </row>
    <row r="5893" spans="13:13" x14ac:dyDescent="0.25">
      <c r="M5893" s="31"/>
    </row>
    <row r="5894" spans="13:13" x14ac:dyDescent="0.25">
      <c r="M5894" s="31"/>
    </row>
    <row r="5895" spans="13:13" x14ac:dyDescent="0.25">
      <c r="M5895" s="31"/>
    </row>
    <row r="5896" spans="13:13" x14ac:dyDescent="0.25">
      <c r="M5896" s="31"/>
    </row>
    <row r="5897" spans="13:13" x14ac:dyDescent="0.25">
      <c r="M5897" s="31"/>
    </row>
    <row r="5898" spans="13:13" x14ac:dyDescent="0.25">
      <c r="M5898" s="31"/>
    </row>
    <row r="5899" spans="13:13" x14ac:dyDescent="0.25">
      <c r="M5899" s="31"/>
    </row>
    <row r="5900" spans="13:13" x14ac:dyDescent="0.25">
      <c r="M5900" s="31"/>
    </row>
    <row r="5901" spans="13:13" x14ac:dyDescent="0.25">
      <c r="M5901" s="31"/>
    </row>
    <row r="5902" spans="13:13" x14ac:dyDescent="0.25">
      <c r="M5902" s="31"/>
    </row>
    <row r="5903" spans="13:13" x14ac:dyDescent="0.25">
      <c r="M5903" s="31"/>
    </row>
    <row r="5904" spans="13:13" x14ac:dyDescent="0.25">
      <c r="M5904" s="31"/>
    </row>
    <row r="5905" spans="13:13" x14ac:dyDescent="0.25">
      <c r="M5905" s="31"/>
    </row>
    <row r="5906" spans="13:13" x14ac:dyDescent="0.25">
      <c r="M5906" s="31"/>
    </row>
    <row r="5907" spans="13:13" x14ac:dyDescent="0.25">
      <c r="M5907" s="31"/>
    </row>
    <row r="5908" spans="13:13" x14ac:dyDescent="0.25">
      <c r="M5908" s="31"/>
    </row>
    <row r="5909" spans="13:13" x14ac:dyDescent="0.25">
      <c r="M5909" s="31"/>
    </row>
    <row r="5910" spans="13:13" x14ac:dyDescent="0.25">
      <c r="M5910" s="31"/>
    </row>
    <row r="5911" spans="13:13" x14ac:dyDescent="0.25">
      <c r="M5911" s="31"/>
    </row>
    <row r="5912" spans="13:13" x14ac:dyDescent="0.25">
      <c r="M5912" s="31"/>
    </row>
    <row r="5913" spans="13:13" x14ac:dyDescent="0.25">
      <c r="M5913" s="31"/>
    </row>
    <row r="5914" spans="13:13" x14ac:dyDescent="0.25">
      <c r="M5914" s="31"/>
    </row>
    <row r="5915" spans="13:13" x14ac:dyDescent="0.25">
      <c r="M5915" s="31"/>
    </row>
    <row r="5916" spans="13:13" x14ac:dyDescent="0.25">
      <c r="M5916" s="31"/>
    </row>
    <row r="5917" spans="13:13" x14ac:dyDescent="0.25">
      <c r="M5917" s="31"/>
    </row>
    <row r="5918" spans="13:13" x14ac:dyDescent="0.25">
      <c r="M5918" s="31"/>
    </row>
    <row r="5919" spans="13:13" x14ac:dyDescent="0.25">
      <c r="M5919" s="31"/>
    </row>
    <row r="5920" spans="13:13" x14ac:dyDescent="0.25">
      <c r="M5920" s="31"/>
    </row>
    <row r="5921" spans="13:13" x14ac:dyDescent="0.25">
      <c r="M5921" s="31"/>
    </row>
    <row r="5922" spans="13:13" x14ac:dyDescent="0.25">
      <c r="M5922" s="31"/>
    </row>
    <row r="5923" spans="13:13" x14ac:dyDescent="0.25">
      <c r="M5923" s="31"/>
    </row>
    <row r="5924" spans="13:13" x14ac:dyDescent="0.25">
      <c r="M5924" s="31"/>
    </row>
    <row r="5925" spans="13:13" x14ac:dyDescent="0.25">
      <c r="M5925" s="31"/>
    </row>
    <row r="5926" spans="13:13" x14ac:dyDescent="0.25">
      <c r="M5926" s="31"/>
    </row>
    <row r="5927" spans="13:13" x14ac:dyDescent="0.25">
      <c r="M5927" s="31"/>
    </row>
    <row r="5928" spans="13:13" x14ac:dyDescent="0.25">
      <c r="M5928" s="31"/>
    </row>
    <row r="5929" spans="13:13" x14ac:dyDescent="0.25">
      <c r="M5929" s="31"/>
    </row>
    <row r="5930" spans="13:13" x14ac:dyDescent="0.25">
      <c r="M5930" s="31"/>
    </row>
    <row r="5931" spans="13:13" x14ac:dyDescent="0.25">
      <c r="M5931" s="31"/>
    </row>
    <row r="5932" spans="13:13" x14ac:dyDescent="0.25">
      <c r="M5932" s="31"/>
    </row>
    <row r="5933" spans="13:13" x14ac:dyDescent="0.25">
      <c r="M5933" s="31"/>
    </row>
    <row r="5934" spans="13:13" x14ac:dyDescent="0.25">
      <c r="M5934" s="31"/>
    </row>
    <row r="5935" spans="13:13" x14ac:dyDescent="0.25">
      <c r="M5935" s="31"/>
    </row>
    <row r="5936" spans="13:13" x14ac:dyDescent="0.25">
      <c r="M5936" s="31"/>
    </row>
    <row r="5937" spans="13:13" x14ac:dyDescent="0.25">
      <c r="M5937" s="31"/>
    </row>
    <row r="5938" spans="13:13" x14ac:dyDescent="0.25">
      <c r="M5938" s="31"/>
    </row>
    <row r="5939" spans="13:13" x14ac:dyDescent="0.25">
      <c r="M5939" s="31"/>
    </row>
    <row r="5940" spans="13:13" x14ac:dyDescent="0.25">
      <c r="M5940" s="31"/>
    </row>
    <row r="5941" spans="13:13" x14ac:dyDescent="0.25">
      <c r="M5941" s="31"/>
    </row>
    <row r="5942" spans="13:13" x14ac:dyDescent="0.25">
      <c r="M5942" s="31"/>
    </row>
    <row r="5943" spans="13:13" x14ac:dyDescent="0.25">
      <c r="M5943" s="31"/>
    </row>
    <row r="5944" spans="13:13" x14ac:dyDescent="0.25">
      <c r="M5944" s="31"/>
    </row>
    <row r="5945" spans="13:13" x14ac:dyDescent="0.25">
      <c r="M5945" s="31"/>
    </row>
    <row r="5946" spans="13:13" x14ac:dyDescent="0.25">
      <c r="M5946" s="31"/>
    </row>
    <row r="5947" spans="13:13" x14ac:dyDescent="0.25">
      <c r="M5947" s="31"/>
    </row>
    <row r="5948" spans="13:13" x14ac:dyDescent="0.25">
      <c r="M5948" s="31"/>
    </row>
    <row r="5949" spans="13:13" x14ac:dyDescent="0.25">
      <c r="M5949" s="31"/>
    </row>
    <row r="5950" spans="13:13" x14ac:dyDescent="0.25">
      <c r="M5950" s="31"/>
    </row>
    <row r="5951" spans="13:13" x14ac:dyDescent="0.25">
      <c r="M5951" s="31"/>
    </row>
    <row r="5952" spans="13:13" x14ac:dyDescent="0.25">
      <c r="M5952" s="31"/>
    </row>
    <row r="5953" spans="13:13" x14ac:dyDescent="0.25">
      <c r="M5953" s="31"/>
    </row>
    <row r="5954" spans="13:13" x14ac:dyDescent="0.25">
      <c r="M5954" s="31"/>
    </row>
    <row r="5955" spans="13:13" x14ac:dyDescent="0.25">
      <c r="M5955" s="31"/>
    </row>
    <row r="5956" spans="13:13" x14ac:dyDescent="0.25">
      <c r="M5956" s="31"/>
    </row>
    <row r="5957" spans="13:13" x14ac:dyDescent="0.25">
      <c r="M5957" s="31"/>
    </row>
    <row r="5958" spans="13:13" x14ac:dyDescent="0.25">
      <c r="M5958" s="31"/>
    </row>
    <row r="5959" spans="13:13" x14ac:dyDescent="0.25">
      <c r="M5959" s="31"/>
    </row>
    <row r="5960" spans="13:13" x14ac:dyDescent="0.25">
      <c r="M5960" s="31"/>
    </row>
    <row r="5961" spans="13:13" x14ac:dyDescent="0.25">
      <c r="M5961" s="31"/>
    </row>
    <row r="5962" spans="13:13" x14ac:dyDescent="0.25">
      <c r="M5962" s="31"/>
    </row>
    <row r="5963" spans="13:13" x14ac:dyDescent="0.25">
      <c r="M5963" s="31"/>
    </row>
    <row r="5964" spans="13:13" x14ac:dyDescent="0.25">
      <c r="M5964" s="31"/>
    </row>
    <row r="5965" spans="13:13" x14ac:dyDescent="0.25">
      <c r="M5965" s="31"/>
    </row>
    <row r="5966" spans="13:13" x14ac:dyDescent="0.25">
      <c r="M5966" s="31"/>
    </row>
    <row r="5967" spans="13:13" x14ac:dyDescent="0.25">
      <c r="M5967" s="31"/>
    </row>
    <row r="5968" spans="13:13" x14ac:dyDescent="0.25">
      <c r="M5968" s="31"/>
    </row>
    <row r="5969" spans="13:13" x14ac:dyDescent="0.25">
      <c r="M5969" s="31"/>
    </row>
    <row r="5970" spans="13:13" x14ac:dyDescent="0.25">
      <c r="M5970" s="31"/>
    </row>
    <row r="5971" spans="13:13" x14ac:dyDescent="0.25">
      <c r="M5971" s="31"/>
    </row>
    <row r="5972" spans="13:13" x14ac:dyDescent="0.25">
      <c r="M5972" s="31"/>
    </row>
    <row r="5973" spans="13:13" x14ac:dyDescent="0.25">
      <c r="M5973" s="31"/>
    </row>
    <row r="5974" spans="13:13" x14ac:dyDescent="0.25">
      <c r="M5974" s="31"/>
    </row>
    <row r="5975" spans="13:13" x14ac:dyDescent="0.25">
      <c r="M5975" s="31"/>
    </row>
    <row r="5976" spans="13:13" x14ac:dyDescent="0.25">
      <c r="M5976" s="31"/>
    </row>
    <row r="5977" spans="13:13" x14ac:dyDescent="0.25">
      <c r="M5977" s="31"/>
    </row>
    <row r="5978" spans="13:13" x14ac:dyDescent="0.25">
      <c r="M5978" s="31"/>
    </row>
    <row r="5979" spans="13:13" x14ac:dyDescent="0.25">
      <c r="M5979" s="31"/>
    </row>
    <row r="5980" spans="13:13" x14ac:dyDescent="0.25">
      <c r="M5980" s="31"/>
    </row>
    <row r="5981" spans="13:13" x14ac:dyDescent="0.25">
      <c r="M5981" s="31"/>
    </row>
    <row r="5982" spans="13:13" x14ac:dyDescent="0.25">
      <c r="M5982" s="31"/>
    </row>
    <row r="5983" spans="13:13" x14ac:dyDescent="0.25">
      <c r="M5983" s="31"/>
    </row>
    <row r="5984" spans="13:13" x14ac:dyDescent="0.25">
      <c r="M5984" s="31"/>
    </row>
    <row r="5985" spans="13:13" x14ac:dyDescent="0.25">
      <c r="M5985" s="31"/>
    </row>
    <row r="5986" spans="13:13" x14ac:dyDescent="0.25">
      <c r="M5986" s="31"/>
    </row>
    <row r="5987" spans="13:13" x14ac:dyDescent="0.25">
      <c r="M5987" s="31"/>
    </row>
    <row r="5988" spans="13:13" x14ac:dyDescent="0.25">
      <c r="M5988" s="31"/>
    </row>
    <row r="5989" spans="13:13" x14ac:dyDescent="0.25">
      <c r="M5989" s="31"/>
    </row>
    <row r="5990" spans="13:13" x14ac:dyDescent="0.25">
      <c r="M5990" s="31"/>
    </row>
    <row r="5991" spans="13:13" x14ac:dyDescent="0.25">
      <c r="M5991" s="31"/>
    </row>
    <row r="5992" spans="13:13" x14ac:dyDescent="0.25">
      <c r="M5992" s="31"/>
    </row>
    <row r="5993" spans="13:13" x14ac:dyDescent="0.25">
      <c r="M5993" s="31"/>
    </row>
    <row r="5994" spans="13:13" x14ac:dyDescent="0.25">
      <c r="M5994" s="31"/>
    </row>
    <row r="5995" spans="13:13" x14ac:dyDescent="0.25">
      <c r="M5995" s="31"/>
    </row>
    <row r="5996" spans="13:13" x14ac:dyDescent="0.25">
      <c r="M5996" s="31"/>
    </row>
    <row r="5997" spans="13:13" x14ac:dyDescent="0.25">
      <c r="M5997" s="31"/>
    </row>
    <row r="5998" spans="13:13" x14ac:dyDescent="0.25">
      <c r="M5998" s="31"/>
    </row>
    <row r="5999" spans="13:13" x14ac:dyDescent="0.25">
      <c r="M5999" s="31"/>
    </row>
    <row r="6000" spans="13:13" x14ac:dyDescent="0.25">
      <c r="M6000" s="31"/>
    </row>
    <row r="6001" spans="13:13" x14ac:dyDescent="0.25">
      <c r="M6001" s="31"/>
    </row>
    <row r="6002" spans="13:13" x14ac:dyDescent="0.25">
      <c r="M6002" s="31"/>
    </row>
    <row r="6003" spans="13:13" x14ac:dyDescent="0.25">
      <c r="M6003" s="31"/>
    </row>
    <row r="6004" spans="13:13" x14ac:dyDescent="0.25">
      <c r="M6004" s="31"/>
    </row>
    <row r="6005" spans="13:13" x14ac:dyDescent="0.25">
      <c r="M6005" s="31"/>
    </row>
    <row r="6006" spans="13:13" x14ac:dyDescent="0.25">
      <c r="M6006" s="31"/>
    </row>
    <row r="6007" spans="13:13" x14ac:dyDescent="0.25">
      <c r="M6007" s="31"/>
    </row>
    <row r="6008" spans="13:13" x14ac:dyDescent="0.25">
      <c r="M6008" s="31"/>
    </row>
    <row r="6009" spans="13:13" x14ac:dyDescent="0.25">
      <c r="M6009" s="31"/>
    </row>
    <row r="6010" spans="13:13" x14ac:dyDescent="0.25">
      <c r="M6010" s="31"/>
    </row>
    <row r="6011" spans="13:13" x14ac:dyDescent="0.25">
      <c r="M6011" s="31"/>
    </row>
    <row r="6012" spans="13:13" x14ac:dyDescent="0.25">
      <c r="M6012" s="31"/>
    </row>
    <row r="6013" spans="13:13" x14ac:dyDescent="0.25">
      <c r="M6013" s="31"/>
    </row>
    <row r="6014" spans="13:13" x14ac:dyDescent="0.25">
      <c r="M6014" s="31"/>
    </row>
    <row r="6015" spans="13:13" x14ac:dyDescent="0.25">
      <c r="M6015" s="31"/>
    </row>
    <row r="6016" spans="13:13" x14ac:dyDescent="0.25">
      <c r="M6016" s="31"/>
    </row>
    <row r="6017" spans="13:13" x14ac:dyDescent="0.25">
      <c r="M6017" s="31"/>
    </row>
    <row r="6018" spans="13:13" x14ac:dyDescent="0.25">
      <c r="M6018" s="31"/>
    </row>
    <row r="6019" spans="13:13" x14ac:dyDescent="0.25">
      <c r="M6019" s="31"/>
    </row>
    <row r="6020" spans="13:13" x14ac:dyDescent="0.25">
      <c r="M6020" s="31"/>
    </row>
    <row r="6021" spans="13:13" x14ac:dyDescent="0.25">
      <c r="M6021" s="31"/>
    </row>
    <row r="6022" spans="13:13" x14ac:dyDescent="0.25">
      <c r="M6022" s="31"/>
    </row>
    <row r="6023" spans="13:13" x14ac:dyDescent="0.25">
      <c r="M6023" s="31"/>
    </row>
    <row r="6024" spans="13:13" x14ac:dyDescent="0.25">
      <c r="M6024" s="31"/>
    </row>
    <row r="6025" spans="13:13" x14ac:dyDescent="0.25">
      <c r="M6025" s="31"/>
    </row>
    <row r="6026" spans="13:13" x14ac:dyDescent="0.25">
      <c r="M6026" s="31"/>
    </row>
    <row r="6027" spans="13:13" x14ac:dyDescent="0.25">
      <c r="M6027" s="31"/>
    </row>
    <row r="6028" spans="13:13" x14ac:dyDescent="0.25">
      <c r="M6028" s="31"/>
    </row>
    <row r="6029" spans="13:13" x14ac:dyDescent="0.25">
      <c r="M6029" s="31"/>
    </row>
    <row r="6030" spans="13:13" x14ac:dyDescent="0.25">
      <c r="M6030" s="31"/>
    </row>
    <row r="6031" spans="13:13" x14ac:dyDescent="0.25">
      <c r="M6031" s="31"/>
    </row>
    <row r="6032" spans="13:13" x14ac:dyDescent="0.25">
      <c r="M6032" s="31"/>
    </row>
    <row r="6033" spans="13:13" x14ac:dyDescent="0.25">
      <c r="M6033" s="31"/>
    </row>
    <row r="6034" spans="13:13" x14ac:dyDescent="0.25">
      <c r="M6034" s="31"/>
    </row>
    <row r="6035" spans="13:13" x14ac:dyDescent="0.25">
      <c r="M6035" s="31"/>
    </row>
    <row r="6036" spans="13:13" x14ac:dyDescent="0.25">
      <c r="M6036" s="31"/>
    </row>
    <row r="6037" spans="13:13" x14ac:dyDescent="0.25">
      <c r="M6037" s="31"/>
    </row>
    <row r="6038" spans="13:13" x14ac:dyDescent="0.25">
      <c r="M6038" s="31"/>
    </row>
    <row r="6039" spans="13:13" x14ac:dyDescent="0.25">
      <c r="M6039" s="31"/>
    </row>
    <row r="6040" spans="13:13" x14ac:dyDescent="0.25">
      <c r="M6040" s="31"/>
    </row>
    <row r="6041" spans="13:13" x14ac:dyDescent="0.25">
      <c r="M6041" s="31"/>
    </row>
    <row r="6042" spans="13:13" x14ac:dyDescent="0.25">
      <c r="M6042" s="31"/>
    </row>
    <row r="6043" spans="13:13" x14ac:dyDescent="0.25">
      <c r="M6043" s="31"/>
    </row>
    <row r="6044" spans="13:13" x14ac:dyDescent="0.25">
      <c r="M6044" s="31"/>
    </row>
    <row r="6045" spans="13:13" x14ac:dyDescent="0.25">
      <c r="M6045" s="31"/>
    </row>
    <row r="6046" spans="13:13" x14ac:dyDescent="0.25">
      <c r="M6046" s="31"/>
    </row>
    <row r="6047" spans="13:13" x14ac:dyDescent="0.25">
      <c r="M6047" s="31"/>
    </row>
    <row r="6048" spans="13:13" x14ac:dyDescent="0.25">
      <c r="M6048" s="31"/>
    </row>
    <row r="6049" spans="13:13" x14ac:dyDescent="0.25">
      <c r="M6049" s="31"/>
    </row>
    <row r="6050" spans="13:13" x14ac:dyDescent="0.25">
      <c r="M6050" s="31"/>
    </row>
    <row r="6051" spans="13:13" x14ac:dyDescent="0.25">
      <c r="M6051" s="31"/>
    </row>
    <row r="6052" spans="13:13" x14ac:dyDescent="0.25">
      <c r="M6052" s="31"/>
    </row>
    <row r="6053" spans="13:13" x14ac:dyDescent="0.25">
      <c r="M6053" s="31"/>
    </row>
    <row r="6054" spans="13:13" x14ac:dyDescent="0.25">
      <c r="M6054" s="31"/>
    </row>
    <row r="6055" spans="13:13" x14ac:dyDescent="0.25">
      <c r="M6055" s="31"/>
    </row>
    <row r="6056" spans="13:13" x14ac:dyDescent="0.25">
      <c r="M6056" s="31"/>
    </row>
    <row r="6057" spans="13:13" x14ac:dyDescent="0.25">
      <c r="M6057" s="31"/>
    </row>
    <row r="6058" spans="13:13" x14ac:dyDescent="0.25">
      <c r="M6058" s="31"/>
    </row>
    <row r="6059" spans="13:13" x14ac:dyDescent="0.25">
      <c r="M6059" s="31"/>
    </row>
    <row r="6060" spans="13:13" x14ac:dyDescent="0.25">
      <c r="M6060" s="31"/>
    </row>
    <row r="6061" spans="13:13" x14ac:dyDescent="0.25">
      <c r="M6061" s="31"/>
    </row>
    <row r="6062" spans="13:13" x14ac:dyDescent="0.25">
      <c r="M6062" s="31"/>
    </row>
    <row r="6063" spans="13:13" x14ac:dyDescent="0.25">
      <c r="M6063" s="31"/>
    </row>
    <row r="6064" spans="13:13" x14ac:dyDescent="0.25">
      <c r="M6064" s="31"/>
    </row>
    <row r="6065" spans="13:13" x14ac:dyDescent="0.25">
      <c r="M6065" s="31"/>
    </row>
    <row r="6066" spans="13:13" x14ac:dyDescent="0.25">
      <c r="M6066" s="31"/>
    </row>
    <row r="6067" spans="13:13" x14ac:dyDescent="0.25">
      <c r="M6067" s="31"/>
    </row>
    <row r="6068" spans="13:13" x14ac:dyDescent="0.25">
      <c r="M6068" s="31"/>
    </row>
    <row r="6069" spans="13:13" x14ac:dyDescent="0.25">
      <c r="M6069" s="31"/>
    </row>
    <row r="6070" spans="13:13" x14ac:dyDescent="0.25">
      <c r="M6070" s="31"/>
    </row>
    <row r="6071" spans="13:13" x14ac:dyDescent="0.25">
      <c r="M6071" s="31"/>
    </row>
    <row r="6072" spans="13:13" x14ac:dyDescent="0.25">
      <c r="M6072" s="31"/>
    </row>
    <row r="6073" spans="13:13" x14ac:dyDescent="0.25">
      <c r="M6073" s="31"/>
    </row>
    <row r="6074" spans="13:13" x14ac:dyDescent="0.25">
      <c r="M6074" s="31"/>
    </row>
    <row r="6075" spans="13:13" x14ac:dyDescent="0.25">
      <c r="M6075" s="31"/>
    </row>
    <row r="6076" spans="13:13" x14ac:dyDescent="0.25">
      <c r="M6076" s="31"/>
    </row>
    <row r="6077" spans="13:13" x14ac:dyDescent="0.25">
      <c r="M6077" s="31"/>
    </row>
    <row r="6078" spans="13:13" x14ac:dyDescent="0.25">
      <c r="M6078" s="31"/>
    </row>
    <row r="6079" spans="13:13" x14ac:dyDescent="0.25">
      <c r="M6079" s="31"/>
    </row>
    <row r="6080" spans="13:13" x14ac:dyDescent="0.25">
      <c r="M6080" s="31"/>
    </row>
    <row r="6081" spans="13:13" x14ac:dyDescent="0.25">
      <c r="M6081" s="31"/>
    </row>
    <row r="6082" spans="13:13" x14ac:dyDescent="0.25">
      <c r="M6082" s="31"/>
    </row>
    <row r="6083" spans="13:13" x14ac:dyDescent="0.25">
      <c r="M6083" s="31"/>
    </row>
    <row r="6084" spans="13:13" x14ac:dyDescent="0.25">
      <c r="M6084" s="31"/>
    </row>
    <row r="6085" spans="13:13" x14ac:dyDescent="0.25">
      <c r="M6085" s="31"/>
    </row>
    <row r="6086" spans="13:13" x14ac:dyDescent="0.25">
      <c r="M6086" s="31"/>
    </row>
    <row r="6087" spans="13:13" x14ac:dyDescent="0.25">
      <c r="M6087" s="31"/>
    </row>
    <row r="6088" spans="13:13" x14ac:dyDescent="0.25">
      <c r="M6088" s="31"/>
    </row>
    <row r="6089" spans="13:13" x14ac:dyDescent="0.25">
      <c r="M6089" s="31"/>
    </row>
    <row r="6090" spans="13:13" x14ac:dyDescent="0.25">
      <c r="M6090" s="31"/>
    </row>
    <row r="6091" spans="13:13" x14ac:dyDescent="0.25">
      <c r="M6091" s="31"/>
    </row>
    <row r="6092" spans="13:13" x14ac:dyDescent="0.25">
      <c r="M6092" s="31"/>
    </row>
    <row r="6093" spans="13:13" x14ac:dyDescent="0.25">
      <c r="M6093" s="31"/>
    </row>
    <row r="6094" spans="13:13" x14ac:dyDescent="0.25">
      <c r="M6094" s="31"/>
    </row>
    <row r="6095" spans="13:13" x14ac:dyDescent="0.25">
      <c r="M6095" s="31"/>
    </row>
    <row r="6096" spans="13:13" x14ac:dyDescent="0.25">
      <c r="M6096" s="31"/>
    </row>
    <row r="6097" spans="13:13" x14ac:dyDescent="0.25">
      <c r="M6097" s="31"/>
    </row>
    <row r="6098" spans="13:13" x14ac:dyDescent="0.25">
      <c r="M6098" s="31"/>
    </row>
    <row r="6099" spans="13:13" x14ac:dyDescent="0.25">
      <c r="M6099" s="31"/>
    </row>
    <row r="6100" spans="13:13" x14ac:dyDescent="0.25">
      <c r="M6100" s="31"/>
    </row>
    <row r="6101" spans="13:13" x14ac:dyDescent="0.25">
      <c r="M6101" s="31"/>
    </row>
    <row r="6102" spans="13:13" x14ac:dyDescent="0.25">
      <c r="M6102" s="31"/>
    </row>
    <row r="6103" spans="13:13" x14ac:dyDescent="0.25">
      <c r="M6103" s="31"/>
    </row>
    <row r="6104" spans="13:13" x14ac:dyDescent="0.25">
      <c r="M6104" s="31"/>
    </row>
    <row r="6105" spans="13:13" x14ac:dyDescent="0.25">
      <c r="M6105" s="31"/>
    </row>
    <row r="6106" spans="13:13" x14ac:dyDescent="0.25">
      <c r="M6106" s="31"/>
    </row>
    <row r="6107" spans="13:13" x14ac:dyDescent="0.25">
      <c r="M6107" s="31"/>
    </row>
    <row r="6108" spans="13:13" x14ac:dyDescent="0.25">
      <c r="M6108" s="31"/>
    </row>
    <row r="6109" spans="13:13" x14ac:dyDescent="0.25">
      <c r="M6109" s="31"/>
    </row>
    <row r="6110" spans="13:13" x14ac:dyDescent="0.25">
      <c r="M6110" s="31"/>
    </row>
    <row r="6111" spans="13:13" x14ac:dyDescent="0.25">
      <c r="M6111" s="31"/>
    </row>
    <row r="6112" spans="13:13" x14ac:dyDescent="0.25">
      <c r="M6112" s="31"/>
    </row>
    <row r="6113" spans="13:13" x14ac:dyDescent="0.25">
      <c r="M6113" s="31"/>
    </row>
    <row r="6114" spans="13:13" x14ac:dyDescent="0.25">
      <c r="M6114" s="31"/>
    </row>
    <row r="6115" spans="13:13" x14ac:dyDescent="0.25">
      <c r="M6115" s="31"/>
    </row>
    <row r="6116" spans="13:13" x14ac:dyDescent="0.25">
      <c r="M6116" s="31"/>
    </row>
    <row r="6117" spans="13:13" x14ac:dyDescent="0.25">
      <c r="M6117" s="31"/>
    </row>
    <row r="6118" spans="13:13" x14ac:dyDescent="0.25">
      <c r="M6118" s="31"/>
    </row>
    <row r="6119" spans="13:13" x14ac:dyDescent="0.25">
      <c r="M6119" s="31"/>
    </row>
    <row r="6120" spans="13:13" x14ac:dyDescent="0.25">
      <c r="M6120" s="31"/>
    </row>
    <row r="6121" spans="13:13" x14ac:dyDescent="0.25">
      <c r="M6121" s="31"/>
    </row>
    <row r="6122" spans="13:13" x14ac:dyDescent="0.25">
      <c r="M6122" s="31"/>
    </row>
    <row r="6123" spans="13:13" x14ac:dyDescent="0.25">
      <c r="M6123" s="31"/>
    </row>
    <row r="6124" spans="13:13" x14ac:dyDescent="0.25">
      <c r="M6124" s="31"/>
    </row>
    <row r="6125" spans="13:13" x14ac:dyDescent="0.25">
      <c r="M6125" s="31"/>
    </row>
    <row r="6126" spans="13:13" x14ac:dyDescent="0.25">
      <c r="M6126" s="31"/>
    </row>
    <row r="6127" spans="13:13" x14ac:dyDescent="0.25">
      <c r="M6127" s="31"/>
    </row>
    <row r="6128" spans="13:13" x14ac:dyDescent="0.25">
      <c r="M6128" s="31"/>
    </row>
    <row r="6129" spans="13:13" x14ac:dyDescent="0.25">
      <c r="M6129" s="31"/>
    </row>
    <row r="6130" spans="13:13" x14ac:dyDescent="0.25">
      <c r="M6130" s="31"/>
    </row>
    <row r="6131" spans="13:13" x14ac:dyDescent="0.25">
      <c r="M6131" s="31"/>
    </row>
    <row r="6132" spans="13:13" x14ac:dyDescent="0.25">
      <c r="M6132" s="31"/>
    </row>
    <row r="6133" spans="13:13" x14ac:dyDescent="0.25">
      <c r="M6133" s="31"/>
    </row>
    <row r="6134" spans="13:13" x14ac:dyDescent="0.25">
      <c r="M6134" s="31"/>
    </row>
    <row r="6135" spans="13:13" x14ac:dyDescent="0.25">
      <c r="M6135" s="31"/>
    </row>
    <row r="6136" spans="13:13" x14ac:dyDescent="0.25">
      <c r="M6136" s="31"/>
    </row>
    <row r="6137" spans="13:13" x14ac:dyDescent="0.25">
      <c r="M6137" s="31"/>
    </row>
    <row r="6138" spans="13:13" x14ac:dyDescent="0.25">
      <c r="M6138" s="31"/>
    </row>
    <row r="6139" spans="13:13" x14ac:dyDescent="0.25">
      <c r="M6139" s="31"/>
    </row>
    <row r="6140" spans="13:13" x14ac:dyDescent="0.25">
      <c r="M6140" s="31"/>
    </row>
    <row r="6141" spans="13:13" x14ac:dyDescent="0.25">
      <c r="M6141" s="31"/>
    </row>
    <row r="6142" spans="13:13" x14ac:dyDescent="0.25">
      <c r="M6142" s="31"/>
    </row>
    <row r="6143" spans="13:13" x14ac:dyDescent="0.25">
      <c r="M6143" s="31"/>
    </row>
    <row r="6144" spans="13:13" x14ac:dyDescent="0.25">
      <c r="M6144" s="31"/>
    </row>
    <row r="6145" spans="13:13" x14ac:dyDescent="0.25">
      <c r="M6145" s="31"/>
    </row>
    <row r="6146" spans="13:13" x14ac:dyDescent="0.25">
      <c r="M6146" s="31"/>
    </row>
    <row r="6147" spans="13:13" x14ac:dyDescent="0.25">
      <c r="M6147" s="31"/>
    </row>
    <row r="6148" spans="13:13" x14ac:dyDescent="0.25">
      <c r="M6148" s="31"/>
    </row>
    <row r="6149" spans="13:13" x14ac:dyDescent="0.25">
      <c r="M6149" s="31"/>
    </row>
    <row r="6150" spans="13:13" x14ac:dyDescent="0.25">
      <c r="M6150" s="31"/>
    </row>
    <row r="6151" spans="13:13" x14ac:dyDescent="0.25">
      <c r="M6151" s="31"/>
    </row>
    <row r="6152" spans="13:13" x14ac:dyDescent="0.25">
      <c r="M6152" s="31"/>
    </row>
    <row r="6153" spans="13:13" x14ac:dyDescent="0.25">
      <c r="M6153" s="31"/>
    </row>
    <row r="6154" spans="13:13" x14ac:dyDescent="0.25">
      <c r="M6154" s="31"/>
    </row>
    <row r="6155" spans="13:13" x14ac:dyDescent="0.25">
      <c r="M6155" s="31"/>
    </row>
    <row r="6156" spans="13:13" x14ac:dyDescent="0.25">
      <c r="M6156" s="31"/>
    </row>
    <row r="6157" spans="13:13" x14ac:dyDescent="0.25">
      <c r="M6157" s="31"/>
    </row>
    <row r="6158" spans="13:13" x14ac:dyDescent="0.25">
      <c r="M6158" s="31"/>
    </row>
    <row r="6159" spans="13:13" x14ac:dyDescent="0.25">
      <c r="M6159" s="31"/>
    </row>
    <row r="6160" spans="13:13" x14ac:dyDescent="0.25">
      <c r="M6160" s="31"/>
    </row>
    <row r="6161" spans="13:13" x14ac:dyDescent="0.25">
      <c r="M6161" s="31"/>
    </row>
    <row r="6162" spans="13:13" x14ac:dyDescent="0.25">
      <c r="M6162" s="31"/>
    </row>
    <row r="6163" spans="13:13" x14ac:dyDescent="0.25">
      <c r="M6163" s="31"/>
    </row>
    <row r="6164" spans="13:13" x14ac:dyDescent="0.25">
      <c r="M6164" s="31"/>
    </row>
    <row r="6165" spans="13:13" x14ac:dyDescent="0.25">
      <c r="M6165" s="31"/>
    </row>
    <row r="6166" spans="13:13" x14ac:dyDescent="0.25">
      <c r="M6166" s="31"/>
    </row>
    <row r="6167" spans="13:13" x14ac:dyDescent="0.25">
      <c r="M6167" s="31"/>
    </row>
    <row r="6168" spans="13:13" x14ac:dyDescent="0.25">
      <c r="M6168" s="31"/>
    </row>
    <row r="6169" spans="13:13" x14ac:dyDescent="0.25">
      <c r="M6169" s="31"/>
    </row>
    <row r="6170" spans="13:13" x14ac:dyDescent="0.25">
      <c r="M6170" s="31"/>
    </row>
    <row r="6171" spans="13:13" x14ac:dyDescent="0.25">
      <c r="M6171" s="31"/>
    </row>
    <row r="6172" spans="13:13" x14ac:dyDescent="0.25">
      <c r="M6172" s="31"/>
    </row>
    <row r="6173" spans="13:13" x14ac:dyDescent="0.25">
      <c r="M6173" s="31"/>
    </row>
    <row r="6174" spans="13:13" x14ac:dyDescent="0.25">
      <c r="M6174" s="31"/>
    </row>
    <row r="6175" spans="13:13" x14ac:dyDescent="0.25">
      <c r="M6175" s="31"/>
    </row>
    <row r="6176" spans="13:13" x14ac:dyDescent="0.25">
      <c r="M6176" s="31"/>
    </row>
    <row r="6177" spans="13:13" x14ac:dyDescent="0.25">
      <c r="M6177" s="31"/>
    </row>
    <row r="6178" spans="13:13" x14ac:dyDescent="0.25">
      <c r="M6178" s="31"/>
    </row>
    <row r="6179" spans="13:13" x14ac:dyDescent="0.25">
      <c r="M6179" s="31"/>
    </row>
    <row r="6180" spans="13:13" x14ac:dyDescent="0.25">
      <c r="M6180" s="31"/>
    </row>
    <row r="6181" spans="13:13" x14ac:dyDescent="0.25">
      <c r="M6181" s="31"/>
    </row>
    <row r="6182" spans="13:13" x14ac:dyDescent="0.25">
      <c r="M6182" s="31"/>
    </row>
    <row r="6183" spans="13:13" x14ac:dyDescent="0.25">
      <c r="M6183" s="31"/>
    </row>
    <row r="6184" spans="13:13" x14ac:dyDescent="0.25">
      <c r="M6184" s="31"/>
    </row>
    <row r="6185" spans="13:13" x14ac:dyDescent="0.25">
      <c r="M6185" s="31"/>
    </row>
    <row r="6186" spans="13:13" x14ac:dyDescent="0.25">
      <c r="M6186" s="31"/>
    </row>
    <row r="6187" spans="13:13" x14ac:dyDescent="0.25">
      <c r="M6187" s="31"/>
    </row>
    <row r="6188" spans="13:13" x14ac:dyDescent="0.25">
      <c r="M6188" s="31"/>
    </row>
    <row r="6189" spans="13:13" x14ac:dyDescent="0.25">
      <c r="M6189" s="31"/>
    </row>
    <row r="6190" spans="13:13" x14ac:dyDescent="0.25">
      <c r="M6190" s="31"/>
    </row>
    <row r="6191" spans="13:13" x14ac:dyDescent="0.25">
      <c r="M6191" s="31"/>
    </row>
    <row r="6192" spans="13:13" x14ac:dyDescent="0.25">
      <c r="M6192" s="31"/>
    </row>
    <row r="6193" spans="13:13" x14ac:dyDescent="0.25">
      <c r="M6193" s="31"/>
    </row>
    <row r="6194" spans="13:13" x14ac:dyDescent="0.25">
      <c r="M6194" s="31"/>
    </row>
    <row r="6195" spans="13:13" x14ac:dyDescent="0.25">
      <c r="M6195" s="31"/>
    </row>
    <row r="6196" spans="13:13" x14ac:dyDescent="0.25">
      <c r="M6196" s="31"/>
    </row>
    <row r="6197" spans="13:13" x14ac:dyDescent="0.25">
      <c r="M6197" s="31"/>
    </row>
    <row r="6198" spans="13:13" x14ac:dyDescent="0.25">
      <c r="M6198" s="31"/>
    </row>
    <row r="6199" spans="13:13" x14ac:dyDescent="0.25">
      <c r="M6199" s="31"/>
    </row>
    <row r="6200" spans="13:13" x14ac:dyDescent="0.25">
      <c r="M6200" s="31"/>
    </row>
    <row r="6201" spans="13:13" x14ac:dyDescent="0.25">
      <c r="M6201" s="31"/>
    </row>
    <row r="6202" spans="13:13" x14ac:dyDescent="0.25">
      <c r="M6202" s="31"/>
    </row>
    <row r="6203" spans="13:13" x14ac:dyDescent="0.25">
      <c r="M6203" s="31"/>
    </row>
    <row r="6204" spans="13:13" x14ac:dyDescent="0.25">
      <c r="M6204" s="31"/>
    </row>
    <row r="6205" spans="13:13" x14ac:dyDescent="0.25">
      <c r="M6205" s="31"/>
    </row>
    <row r="6206" spans="13:13" x14ac:dyDescent="0.25">
      <c r="M6206" s="31"/>
    </row>
    <row r="6207" spans="13:13" x14ac:dyDescent="0.25">
      <c r="M6207" s="31"/>
    </row>
    <row r="6208" spans="13:13" x14ac:dyDescent="0.25">
      <c r="M6208" s="31"/>
    </row>
    <row r="6209" spans="13:13" x14ac:dyDescent="0.25">
      <c r="M6209" s="31"/>
    </row>
    <row r="6210" spans="13:13" x14ac:dyDescent="0.25">
      <c r="M6210" s="31"/>
    </row>
    <row r="6211" spans="13:13" x14ac:dyDescent="0.25">
      <c r="M6211" s="31"/>
    </row>
    <row r="6212" spans="13:13" x14ac:dyDescent="0.25">
      <c r="M6212" s="31"/>
    </row>
    <row r="6213" spans="13:13" x14ac:dyDescent="0.25">
      <c r="M6213" s="31"/>
    </row>
    <row r="6214" spans="13:13" x14ac:dyDescent="0.25">
      <c r="M6214" s="31"/>
    </row>
    <row r="6215" spans="13:13" x14ac:dyDescent="0.25">
      <c r="M6215" s="31"/>
    </row>
    <row r="6216" spans="13:13" x14ac:dyDescent="0.25">
      <c r="M6216" s="31"/>
    </row>
    <row r="6217" spans="13:13" x14ac:dyDescent="0.25">
      <c r="M6217" s="31"/>
    </row>
    <row r="6218" spans="13:13" x14ac:dyDescent="0.25">
      <c r="M6218" s="31"/>
    </row>
    <row r="6219" spans="13:13" x14ac:dyDescent="0.25">
      <c r="M6219" s="31"/>
    </row>
    <row r="6220" spans="13:13" x14ac:dyDescent="0.25">
      <c r="M6220" s="31"/>
    </row>
    <row r="6221" spans="13:13" x14ac:dyDescent="0.25">
      <c r="M6221" s="31"/>
    </row>
    <row r="6222" spans="13:13" x14ac:dyDescent="0.25">
      <c r="M6222" s="31"/>
    </row>
    <row r="6223" spans="13:13" x14ac:dyDescent="0.25">
      <c r="M6223" s="31"/>
    </row>
    <row r="6224" spans="13:13" x14ac:dyDescent="0.25">
      <c r="M6224" s="31"/>
    </row>
    <row r="6225" spans="13:13" x14ac:dyDescent="0.25">
      <c r="M6225" s="31"/>
    </row>
    <row r="6226" spans="13:13" x14ac:dyDescent="0.25">
      <c r="M6226" s="31"/>
    </row>
    <row r="6227" spans="13:13" x14ac:dyDescent="0.25">
      <c r="M6227" s="31"/>
    </row>
    <row r="6228" spans="13:13" x14ac:dyDescent="0.25">
      <c r="M6228" s="31"/>
    </row>
    <row r="6229" spans="13:13" x14ac:dyDescent="0.25">
      <c r="M6229" s="31"/>
    </row>
    <row r="6230" spans="13:13" x14ac:dyDescent="0.25">
      <c r="M6230" s="31"/>
    </row>
    <row r="6231" spans="13:13" x14ac:dyDescent="0.25">
      <c r="M6231" s="31"/>
    </row>
    <row r="6232" spans="13:13" x14ac:dyDescent="0.25">
      <c r="M6232" s="31"/>
    </row>
    <row r="6233" spans="13:13" x14ac:dyDescent="0.25">
      <c r="M6233" s="31"/>
    </row>
    <row r="6234" spans="13:13" x14ac:dyDescent="0.25">
      <c r="M6234" s="31"/>
    </row>
    <row r="6235" spans="13:13" x14ac:dyDescent="0.25">
      <c r="M6235" s="31"/>
    </row>
    <row r="6236" spans="13:13" x14ac:dyDescent="0.25">
      <c r="M6236" s="31"/>
    </row>
    <row r="6237" spans="13:13" x14ac:dyDescent="0.25">
      <c r="M6237" s="31"/>
    </row>
    <row r="6238" spans="13:13" x14ac:dyDescent="0.25">
      <c r="M6238" s="31"/>
    </row>
    <row r="6239" spans="13:13" x14ac:dyDescent="0.25">
      <c r="M6239" s="31"/>
    </row>
    <row r="6240" spans="13:13" x14ac:dyDescent="0.25">
      <c r="M6240" s="31"/>
    </row>
    <row r="6241" spans="13:13" x14ac:dyDescent="0.25">
      <c r="M6241" s="31"/>
    </row>
    <row r="6242" spans="13:13" x14ac:dyDescent="0.25">
      <c r="M6242" s="31"/>
    </row>
    <row r="6243" spans="13:13" x14ac:dyDescent="0.25">
      <c r="M6243" s="31"/>
    </row>
    <row r="6244" spans="13:13" x14ac:dyDescent="0.25">
      <c r="M6244" s="31"/>
    </row>
    <row r="6245" spans="13:13" x14ac:dyDescent="0.25">
      <c r="M6245" s="31"/>
    </row>
    <row r="6246" spans="13:13" x14ac:dyDescent="0.25">
      <c r="M6246" s="31"/>
    </row>
    <row r="6247" spans="13:13" x14ac:dyDescent="0.25">
      <c r="M6247" s="31"/>
    </row>
    <row r="6248" spans="13:13" x14ac:dyDescent="0.25">
      <c r="M6248" s="31"/>
    </row>
    <row r="6249" spans="13:13" x14ac:dyDescent="0.25">
      <c r="M6249" s="31"/>
    </row>
    <row r="6250" spans="13:13" x14ac:dyDescent="0.25">
      <c r="M6250" s="31"/>
    </row>
    <row r="6251" spans="13:13" x14ac:dyDescent="0.25">
      <c r="M6251" s="31"/>
    </row>
    <row r="6252" spans="13:13" x14ac:dyDescent="0.25">
      <c r="M6252" s="31"/>
    </row>
    <row r="6253" spans="13:13" x14ac:dyDescent="0.25">
      <c r="M6253" s="31"/>
    </row>
    <row r="6254" spans="13:13" x14ac:dyDescent="0.25">
      <c r="M6254" s="31"/>
    </row>
    <row r="6255" spans="13:13" x14ac:dyDescent="0.25">
      <c r="M6255" s="31"/>
    </row>
    <row r="6256" spans="13:13" x14ac:dyDescent="0.25">
      <c r="M6256" s="31"/>
    </row>
    <row r="6257" spans="13:13" x14ac:dyDescent="0.25">
      <c r="M6257" s="31"/>
    </row>
    <row r="6258" spans="13:13" x14ac:dyDescent="0.25">
      <c r="M6258" s="31"/>
    </row>
    <row r="6259" spans="13:13" x14ac:dyDescent="0.25">
      <c r="M6259" s="31"/>
    </row>
    <row r="6260" spans="13:13" x14ac:dyDescent="0.25">
      <c r="M6260" s="31"/>
    </row>
    <row r="6261" spans="13:13" x14ac:dyDescent="0.25">
      <c r="M6261" s="31"/>
    </row>
    <row r="6262" spans="13:13" x14ac:dyDescent="0.25">
      <c r="M6262" s="31"/>
    </row>
    <row r="6263" spans="13:13" x14ac:dyDescent="0.25">
      <c r="M6263" s="31"/>
    </row>
    <row r="6264" spans="13:13" x14ac:dyDescent="0.25">
      <c r="M6264" s="31"/>
    </row>
    <row r="6265" spans="13:13" x14ac:dyDescent="0.25">
      <c r="M6265" s="31"/>
    </row>
    <row r="6266" spans="13:13" x14ac:dyDescent="0.25">
      <c r="M6266" s="31"/>
    </row>
    <row r="6267" spans="13:13" x14ac:dyDescent="0.25">
      <c r="M6267" s="31"/>
    </row>
    <row r="6268" spans="13:13" x14ac:dyDescent="0.25">
      <c r="M6268" s="31"/>
    </row>
    <row r="6269" spans="13:13" x14ac:dyDescent="0.25">
      <c r="M6269" s="31"/>
    </row>
    <row r="6270" spans="13:13" x14ac:dyDescent="0.25">
      <c r="M6270" s="31"/>
    </row>
    <row r="6271" spans="13:13" x14ac:dyDescent="0.25">
      <c r="M6271" s="31"/>
    </row>
    <row r="6272" spans="13:13" x14ac:dyDescent="0.25">
      <c r="M6272" s="31"/>
    </row>
    <row r="6273" spans="13:13" x14ac:dyDescent="0.25">
      <c r="M6273" s="31"/>
    </row>
    <row r="6274" spans="13:13" x14ac:dyDescent="0.25">
      <c r="M6274" s="31"/>
    </row>
    <row r="6275" spans="13:13" x14ac:dyDescent="0.25">
      <c r="M6275" s="31"/>
    </row>
    <row r="6276" spans="13:13" x14ac:dyDescent="0.25">
      <c r="M6276" s="31"/>
    </row>
    <row r="6277" spans="13:13" x14ac:dyDescent="0.25">
      <c r="M6277" s="31"/>
    </row>
    <row r="6278" spans="13:13" x14ac:dyDescent="0.25">
      <c r="M6278" s="31"/>
    </row>
    <row r="6279" spans="13:13" x14ac:dyDescent="0.25">
      <c r="M6279" s="31"/>
    </row>
    <row r="6280" spans="13:13" x14ac:dyDescent="0.25">
      <c r="M6280" s="31"/>
    </row>
    <row r="6281" spans="13:13" x14ac:dyDescent="0.25">
      <c r="M6281" s="31"/>
    </row>
    <row r="6282" spans="13:13" x14ac:dyDescent="0.25">
      <c r="M6282" s="31"/>
    </row>
    <row r="6283" spans="13:13" x14ac:dyDescent="0.25">
      <c r="M6283" s="31"/>
    </row>
    <row r="6284" spans="13:13" x14ac:dyDescent="0.25">
      <c r="M6284" s="31"/>
    </row>
    <row r="6285" spans="13:13" x14ac:dyDescent="0.25">
      <c r="M6285" s="31"/>
    </row>
    <row r="6286" spans="13:13" x14ac:dyDescent="0.25">
      <c r="M6286" s="31"/>
    </row>
    <row r="6287" spans="13:13" x14ac:dyDescent="0.25">
      <c r="M6287" s="31"/>
    </row>
    <row r="6288" spans="13:13" x14ac:dyDescent="0.25">
      <c r="M6288" s="31"/>
    </row>
    <row r="6289" spans="13:13" x14ac:dyDescent="0.25">
      <c r="M6289" s="31"/>
    </row>
    <row r="6290" spans="13:13" x14ac:dyDescent="0.25">
      <c r="M6290" s="31"/>
    </row>
    <row r="6291" spans="13:13" x14ac:dyDescent="0.25">
      <c r="M6291" s="31"/>
    </row>
    <row r="6292" spans="13:13" x14ac:dyDescent="0.25">
      <c r="M6292" s="31"/>
    </row>
    <row r="6293" spans="13:13" x14ac:dyDescent="0.25">
      <c r="M6293" s="31"/>
    </row>
    <row r="6294" spans="13:13" x14ac:dyDescent="0.25">
      <c r="M6294" s="31"/>
    </row>
    <row r="6295" spans="13:13" x14ac:dyDescent="0.25">
      <c r="M6295" s="31"/>
    </row>
    <row r="6296" spans="13:13" x14ac:dyDescent="0.25">
      <c r="M6296" s="31"/>
    </row>
    <row r="6297" spans="13:13" x14ac:dyDescent="0.25">
      <c r="M6297" s="31"/>
    </row>
    <row r="6298" spans="13:13" x14ac:dyDescent="0.25">
      <c r="M6298" s="31"/>
    </row>
    <row r="6299" spans="13:13" x14ac:dyDescent="0.25">
      <c r="M6299" s="31"/>
    </row>
    <row r="6300" spans="13:13" x14ac:dyDescent="0.25">
      <c r="M6300" s="31"/>
    </row>
    <row r="6301" spans="13:13" x14ac:dyDescent="0.25">
      <c r="M6301" s="31"/>
    </row>
    <row r="6302" spans="13:13" x14ac:dyDescent="0.25">
      <c r="M6302" s="31"/>
    </row>
    <row r="6303" spans="13:13" x14ac:dyDescent="0.25">
      <c r="M6303" s="31"/>
    </row>
    <row r="6304" spans="13:13" x14ac:dyDescent="0.25">
      <c r="M6304" s="31"/>
    </row>
    <row r="6305" spans="13:13" x14ac:dyDescent="0.25">
      <c r="M6305" s="31"/>
    </row>
    <row r="6306" spans="13:13" x14ac:dyDescent="0.25">
      <c r="M6306" s="31"/>
    </row>
    <row r="6307" spans="13:13" x14ac:dyDescent="0.25">
      <c r="M6307" s="31"/>
    </row>
    <row r="6308" spans="13:13" x14ac:dyDescent="0.25">
      <c r="M6308" s="31"/>
    </row>
    <row r="6309" spans="13:13" x14ac:dyDescent="0.25">
      <c r="M6309" s="31"/>
    </row>
    <row r="6310" spans="13:13" x14ac:dyDescent="0.25">
      <c r="M6310" s="31"/>
    </row>
    <row r="6311" spans="13:13" x14ac:dyDescent="0.25">
      <c r="M6311" s="31"/>
    </row>
    <row r="6312" spans="13:13" x14ac:dyDescent="0.25">
      <c r="M6312" s="31"/>
    </row>
    <row r="6313" spans="13:13" x14ac:dyDescent="0.25">
      <c r="M6313" s="31"/>
    </row>
    <row r="6314" spans="13:13" x14ac:dyDescent="0.25">
      <c r="M6314" s="31"/>
    </row>
    <row r="6315" spans="13:13" x14ac:dyDescent="0.25">
      <c r="M6315" s="31"/>
    </row>
    <row r="6316" spans="13:13" x14ac:dyDescent="0.25">
      <c r="M6316" s="31"/>
    </row>
    <row r="6317" spans="13:13" x14ac:dyDescent="0.25">
      <c r="M6317" s="31"/>
    </row>
    <row r="6318" spans="13:13" x14ac:dyDescent="0.25">
      <c r="M6318" s="31"/>
    </row>
    <row r="6319" spans="13:13" x14ac:dyDescent="0.25">
      <c r="M6319" s="31"/>
    </row>
    <row r="6320" spans="13:13" x14ac:dyDescent="0.25">
      <c r="M6320" s="31"/>
    </row>
    <row r="6321" spans="13:13" x14ac:dyDescent="0.25">
      <c r="M6321" s="31"/>
    </row>
    <row r="6322" spans="13:13" x14ac:dyDescent="0.25">
      <c r="M6322" s="31"/>
    </row>
    <row r="6323" spans="13:13" x14ac:dyDescent="0.25">
      <c r="M6323" s="31"/>
    </row>
    <row r="6324" spans="13:13" x14ac:dyDescent="0.25">
      <c r="M6324" s="31"/>
    </row>
    <row r="6325" spans="13:13" x14ac:dyDescent="0.25">
      <c r="M6325" s="31"/>
    </row>
    <row r="6326" spans="13:13" x14ac:dyDescent="0.25">
      <c r="M6326" s="31"/>
    </row>
    <row r="6327" spans="13:13" x14ac:dyDescent="0.25">
      <c r="M6327" s="31"/>
    </row>
    <row r="6328" spans="13:13" x14ac:dyDescent="0.25">
      <c r="M6328" s="31"/>
    </row>
    <row r="6329" spans="13:13" x14ac:dyDescent="0.25">
      <c r="M6329" s="31"/>
    </row>
    <row r="6330" spans="13:13" x14ac:dyDescent="0.25">
      <c r="M6330" s="31"/>
    </row>
    <row r="6331" spans="13:13" x14ac:dyDescent="0.25">
      <c r="M6331" s="31"/>
    </row>
    <row r="6332" spans="13:13" x14ac:dyDescent="0.25">
      <c r="M6332" s="31"/>
    </row>
    <row r="6333" spans="13:13" x14ac:dyDescent="0.25">
      <c r="M6333" s="31"/>
    </row>
    <row r="6334" spans="13:13" x14ac:dyDescent="0.25">
      <c r="M6334" s="31"/>
    </row>
    <row r="6335" spans="13:13" x14ac:dyDescent="0.25">
      <c r="M6335" s="31"/>
    </row>
    <row r="6336" spans="13:13" x14ac:dyDescent="0.25">
      <c r="M6336" s="31"/>
    </row>
    <row r="6337" spans="13:13" x14ac:dyDescent="0.25">
      <c r="M6337" s="31"/>
    </row>
    <row r="6338" spans="13:13" x14ac:dyDescent="0.25">
      <c r="M6338" s="31"/>
    </row>
    <row r="6339" spans="13:13" x14ac:dyDescent="0.25">
      <c r="M6339" s="31"/>
    </row>
    <row r="6340" spans="13:13" x14ac:dyDescent="0.25">
      <c r="M6340" s="31"/>
    </row>
    <row r="6341" spans="13:13" x14ac:dyDescent="0.25">
      <c r="M6341" s="31"/>
    </row>
    <row r="6342" spans="13:13" x14ac:dyDescent="0.25">
      <c r="M6342" s="31"/>
    </row>
    <row r="6343" spans="13:13" x14ac:dyDescent="0.25">
      <c r="M6343" s="31"/>
    </row>
    <row r="6344" spans="13:13" x14ac:dyDescent="0.25">
      <c r="M6344" s="31"/>
    </row>
    <row r="6345" spans="13:13" x14ac:dyDescent="0.25">
      <c r="M6345" s="31"/>
    </row>
    <row r="6346" spans="13:13" x14ac:dyDescent="0.25">
      <c r="M6346" s="31"/>
    </row>
    <row r="6347" spans="13:13" x14ac:dyDescent="0.25">
      <c r="M6347" s="31"/>
    </row>
    <row r="6348" spans="13:13" x14ac:dyDescent="0.25">
      <c r="M6348" s="31"/>
    </row>
    <row r="6349" spans="13:13" x14ac:dyDescent="0.25">
      <c r="M6349" s="31"/>
    </row>
    <row r="6350" spans="13:13" x14ac:dyDescent="0.25">
      <c r="M6350" s="31"/>
    </row>
    <row r="6351" spans="13:13" x14ac:dyDescent="0.25">
      <c r="M6351" s="31"/>
    </row>
    <row r="6352" spans="13:13" x14ac:dyDescent="0.25">
      <c r="M6352" s="31"/>
    </row>
    <row r="6353" spans="13:13" x14ac:dyDescent="0.25">
      <c r="M6353" s="31"/>
    </row>
    <row r="6354" spans="13:13" x14ac:dyDescent="0.25">
      <c r="M6354" s="31"/>
    </row>
    <row r="6355" spans="13:13" x14ac:dyDescent="0.25">
      <c r="M6355" s="31"/>
    </row>
    <row r="6356" spans="13:13" x14ac:dyDescent="0.25">
      <c r="M6356" s="31"/>
    </row>
    <row r="6357" spans="13:13" x14ac:dyDescent="0.25">
      <c r="M6357" s="31"/>
    </row>
    <row r="6358" spans="13:13" x14ac:dyDescent="0.25">
      <c r="M6358" s="31"/>
    </row>
    <row r="6359" spans="13:13" x14ac:dyDescent="0.25">
      <c r="M6359" s="31"/>
    </row>
    <row r="6360" spans="13:13" x14ac:dyDescent="0.25">
      <c r="M6360" s="31"/>
    </row>
    <row r="6361" spans="13:13" x14ac:dyDescent="0.25">
      <c r="M6361" s="31"/>
    </row>
    <row r="6362" spans="13:13" x14ac:dyDescent="0.25">
      <c r="M6362" s="31"/>
    </row>
    <row r="6363" spans="13:13" x14ac:dyDescent="0.25">
      <c r="M6363" s="31"/>
    </row>
    <row r="6364" spans="13:13" x14ac:dyDescent="0.25">
      <c r="M6364" s="31"/>
    </row>
    <row r="6365" spans="13:13" x14ac:dyDescent="0.25">
      <c r="M6365" s="31"/>
    </row>
    <row r="6366" spans="13:13" x14ac:dyDescent="0.25">
      <c r="M6366" s="31"/>
    </row>
    <row r="6367" spans="13:13" x14ac:dyDescent="0.25">
      <c r="M6367" s="31"/>
    </row>
    <row r="6368" spans="13:13" x14ac:dyDescent="0.25">
      <c r="M6368" s="31"/>
    </row>
    <row r="6369" spans="13:13" x14ac:dyDescent="0.25">
      <c r="M6369" s="31"/>
    </row>
    <row r="6370" spans="13:13" x14ac:dyDescent="0.25">
      <c r="M6370" s="31"/>
    </row>
    <row r="6371" spans="13:13" x14ac:dyDescent="0.25">
      <c r="M6371" s="31"/>
    </row>
    <row r="6372" spans="13:13" x14ac:dyDescent="0.25">
      <c r="M6372" s="31"/>
    </row>
    <row r="6373" spans="13:13" x14ac:dyDescent="0.25">
      <c r="M6373" s="31"/>
    </row>
    <row r="6374" spans="13:13" x14ac:dyDescent="0.25">
      <c r="M6374" s="31"/>
    </row>
    <row r="6375" spans="13:13" x14ac:dyDescent="0.25">
      <c r="M6375" s="31"/>
    </row>
    <row r="6376" spans="13:13" x14ac:dyDescent="0.25">
      <c r="M6376" s="31"/>
    </row>
    <row r="6377" spans="13:13" x14ac:dyDescent="0.25">
      <c r="M6377" s="31"/>
    </row>
    <row r="6378" spans="13:13" x14ac:dyDescent="0.25">
      <c r="M6378" s="31"/>
    </row>
    <row r="6379" spans="13:13" x14ac:dyDescent="0.25">
      <c r="M6379" s="31"/>
    </row>
    <row r="6380" spans="13:13" x14ac:dyDescent="0.25">
      <c r="M6380" s="31"/>
    </row>
    <row r="6381" spans="13:13" x14ac:dyDescent="0.25">
      <c r="M6381" s="31"/>
    </row>
    <row r="6382" spans="13:13" x14ac:dyDescent="0.25">
      <c r="M6382" s="31"/>
    </row>
    <row r="6383" spans="13:13" x14ac:dyDescent="0.25">
      <c r="M6383" s="31"/>
    </row>
    <row r="6384" spans="13:13" x14ac:dyDescent="0.25">
      <c r="M6384" s="31"/>
    </row>
    <row r="6385" spans="13:13" x14ac:dyDescent="0.25">
      <c r="M6385" s="31"/>
    </row>
    <row r="6386" spans="13:13" x14ac:dyDescent="0.25">
      <c r="M6386" s="31"/>
    </row>
    <row r="6387" spans="13:13" x14ac:dyDescent="0.25">
      <c r="M6387" s="31"/>
    </row>
    <row r="6388" spans="13:13" x14ac:dyDescent="0.25">
      <c r="M6388" s="31"/>
    </row>
    <row r="6389" spans="13:13" x14ac:dyDescent="0.25">
      <c r="M6389" s="31"/>
    </row>
    <row r="6390" spans="13:13" x14ac:dyDescent="0.25">
      <c r="M6390" s="31"/>
    </row>
    <row r="6391" spans="13:13" x14ac:dyDescent="0.25">
      <c r="M6391" s="31"/>
    </row>
    <row r="6392" spans="13:13" x14ac:dyDescent="0.25">
      <c r="M6392" s="31"/>
    </row>
    <row r="6393" spans="13:13" x14ac:dyDescent="0.25">
      <c r="M6393" s="31"/>
    </row>
    <row r="6394" spans="13:13" x14ac:dyDescent="0.25">
      <c r="M6394" s="31"/>
    </row>
    <row r="6395" spans="13:13" x14ac:dyDescent="0.25">
      <c r="M6395" s="31"/>
    </row>
    <row r="6396" spans="13:13" x14ac:dyDescent="0.25">
      <c r="M6396" s="31"/>
    </row>
    <row r="6397" spans="13:13" x14ac:dyDescent="0.25">
      <c r="M6397" s="31"/>
    </row>
    <row r="6398" spans="13:13" x14ac:dyDescent="0.25">
      <c r="M6398" s="31"/>
    </row>
    <row r="6399" spans="13:13" x14ac:dyDescent="0.25">
      <c r="M6399" s="31"/>
    </row>
    <row r="6400" spans="13:13" x14ac:dyDescent="0.25">
      <c r="M6400" s="31"/>
    </row>
    <row r="6401" spans="13:13" x14ac:dyDescent="0.25">
      <c r="M6401" s="31"/>
    </row>
    <row r="6402" spans="13:13" x14ac:dyDescent="0.25">
      <c r="M6402" s="31"/>
    </row>
    <row r="6403" spans="13:13" x14ac:dyDescent="0.25">
      <c r="M6403" s="31"/>
    </row>
    <row r="6404" spans="13:13" x14ac:dyDescent="0.25">
      <c r="M6404" s="31"/>
    </row>
    <row r="6405" spans="13:13" x14ac:dyDescent="0.25">
      <c r="M6405" s="31"/>
    </row>
    <row r="6406" spans="13:13" x14ac:dyDescent="0.25">
      <c r="M6406" s="31"/>
    </row>
    <row r="6407" spans="13:13" x14ac:dyDescent="0.25">
      <c r="M6407" s="31"/>
    </row>
    <row r="6408" spans="13:13" x14ac:dyDescent="0.25">
      <c r="M6408" s="31"/>
    </row>
    <row r="6409" spans="13:13" x14ac:dyDescent="0.25">
      <c r="M6409" s="31"/>
    </row>
    <row r="6410" spans="13:13" x14ac:dyDescent="0.25">
      <c r="M6410" s="31"/>
    </row>
    <row r="6411" spans="13:13" x14ac:dyDescent="0.25">
      <c r="M6411" s="31"/>
    </row>
    <row r="6412" spans="13:13" x14ac:dyDescent="0.25">
      <c r="M6412" s="31"/>
    </row>
    <row r="6413" spans="13:13" x14ac:dyDescent="0.25">
      <c r="M6413" s="31"/>
    </row>
    <row r="6414" spans="13:13" x14ac:dyDescent="0.25">
      <c r="M6414" s="31"/>
    </row>
    <row r="6415" spans="13:13" x14ac:dyDescent="0.25">
      <c r="M6415" s="31"/>
    </row>
    <row r="6416" spans="13:13" x14ac:dyDescent="0.25">
      <c r="M6416" s="31"/>
    </row>
    <row r="6417" spans="13:13" x14ac:dyDescent="0.25">
      <c r="M6417" s="31"/>
    </row>
    <row r="6418" spans="13:13" x14ac:dyDescent="0.25">
      <c r="M6418" s="31"/>
    </row>
    <row r="6419" spans="13:13" x14ac:dyDescent="0.25">
      <c r="M6419" s="31"/>
    </row>
    <row r="6420" spans="13:13" x14ac:dyDescent="0.25">
      <c r="M6420" s="31"/>
    </row>
    <row r="6421" spans="13:13" x14ac:dyDescent="0.25">
      <c r="M6421" s="31"/>
    </row>
    <row r="6422" spans="13:13" x14ac:dyDescent="0.25">
      <c r="M6422" s="31"/>
    </row>
    <row r="6423" spans="13:13" x14ac:dyDescent="0.25">
      <c r="M6423" s="31"/>
    </row>
    <row r="6424" spans="13:13" x14ac:dyDescent="0.25">
      <c r="M6424" s="31"/>
    </row>
    <row r="6425" spans="13:13" x14ac:dyDescent="0.25">
      <c r="M6425" s="31"/>
    </row>
    <row r="6426" spans="13:13" x14ac:dyDescent="0.25">
      <c r="M6426" s="31"/>
    </row>
    <row r="6427" spans="13:13" x14ac:dyDescent="0.25">
      <c r="M6427" s="31"/>
    </row>
    <row r="6428" spans="13:13" x14ac:dyDescent="0.25">
      <c r="M6428" s="31"/>
    </row>
    <row r="6429" spans="13:13" x14ac:dyDescent="0.25">
      <c r="M6429" s="31"/>
    </row>
    <row r="6430" spans="13:13" x14ac:dyDescent="0.25">
      <c r="M6430" s="31"/>
    </row>
    <row r="6431" spans="13:13" x14ac:dyDescent="0.25">
      <c r="M6431" s="31"/>
    </row>
    <row r="6432" spans="13:13" x14ac:dyDescent="0.25">
      <c r="M6432" s="31"/>
    </row>
    <row r="6433" spans="13:13" x14ac:dyDescent="0.25">
      <c r="M6433" s="31"/>
    </row>
    <row r="6434" spans="13:13" x14ac:dyDescent="0.25">
      <c r="M6434" s="31"/>
    </row>
    <row r="6435" spans="13:13" x14ac:dyDescent="0.25">
      <c r="M6435" s="31"/>
    </row>
    <row r="6436" spans="13:13" x14ac:dyDescent="0.25">
      <c r="M6436" s="31"/>
    </row>
    <row r="6437" spans="13:13" x14ac:dyDescent="0.25">
      <c r="M6437" s="31"/>
    </row>
    <row r="6438" spans="13:13" x14ac:dyDescent="0.25">
      <c r="M6438" s="31"/>
    </row>
    <row r="6439" spans="13:13" x14ac:dyDescent="0.25">
      <c r="M6439" s="31"/>
    </row>
    <row r="6440" spans="13:13" x14ac:dyDescent="0.25">
      <c r="M6440" s="31"/>
    </row>
    <row r="6441" spans="13:13" x14ac:dyDescent="0.25">
      <c r="M6441" s="31"/>
    </row>
    <row r="6442" spans="13:13" x14ac:dyDescent="0.25">
      <c r="M6442" s="31"/>
    </row>
    <row r="6443" spans="13:13" x14ac:dyDescent="0.25">
      <c r="M6443" s="31"/>
    </row>
    <row r="6444" spans="13:13" x14ac:dyDescent="0.25">
      <c r="M6444" s="31"/>
    </row>
    <row r="6445" spans="13:13" x14ac:dyDescent="0.25">
      <c r="M6445" s="31"/>
    </row>
    <row r="6446" spans="13:13" x14ac:dyDescent="0.25">
      <c r="M6446" s="31"/>
    </row>
    <row r="6447" spans="13:13" x14ac:dyDescent="0.25">
      <c r="M6447" s="31"/>
    </row>
    <row r="6448" spans="13:13" x14ac:dyDescent="0.25">
      <c r="M6448" s="31"/>
    </row>
    <row r="6449" spans="13:13" x14ac:dyDescent="0.25">
      <c r="M6449" s="31"/>
    </row>
    <row r="6450" spans="13:13" x14ac:dyDescent="0.25">
      <c r="M6450" s="31"/>
    </row>
    <row r="6451" spans="13:13" x14ac:dyDescent="0.25">
      <c r="M6451" s="31"/>
    </row>
    <row r="6452" spans="13:13" x14ac:dyDescent="0.25">
      <c r="M6452" s="31"/>
    </row>
    <row r="6453" spans="13:13" x14ac:dyDescent="0.25">
      <c r="M6453" s="31"/>
    </row>
    <row r="6454" spans="13:13" x14ac:dyDescent="0.25">
      <c r="M6454" s="31"/>
    </row>
    <row r="6455" spans="13:13" x14ac:dyDescent="0.25">
      <c r="M6455" s="31"/>
    </row>
    <row r="6456" spans="13:13" x14ac:dyDescent="0.25">
      <c r="M6456" s="31"/>
    </row>
    <row r="6457" spans="13:13" x14ac:dyDescent="0.25">
      <c r="M6457" s="31"/>
    </row>
    <row r="6458" spans="13:13" x14ac:dyDescent="0.25">
      <c r="M6458" s="31"/>
    </row>
    <row r="6459" spans="13:13" x14ac:dyDescent="0.25">
      <c r="M6459" s="31"/>
    </row>
    <row r="6460" spans="13:13" x14ac:dyDescent="0.25">
      <c r="M6460" s="31"/>
    </row>
    <row r="6461" spans="13:13" x14ac:dyDescent="0.25">
      <c r="M6461" s="31"/>
    </row>
    <row r="6462" spans="13:13" x14ac:dyDescent="0.25">
      <c r="M6462" s="31"/>
    </row>
    <row r="6463" spans="13:13" x14ac:dyDescent="0.25">
      <c r="M6463" s="31"/>
    </row>
    <row r="6464" spans="13:13" x14ac:dyDescent="0.25">
      <c r="M6464" s="31"/>
    </row>
    <row r="6465" spans="13:13" x14ac:dyDescent="0.25">
      <c r="M6465" s="31"/>
    </row>
    <row r="6466" spans="13:13" x14ac:dyDescent="0.25">
      <c r="M6466" s="31"/>
    </row>
    <row r="6467" spans="13:13" x14ac:dyDescent="0.25">
      <c r="M6467" s="31"/>
    </row>
    <row r="6468" spans="13:13" x14ac:dyDescent="0.25">
      <c r="M6468" s="31"/>
    </row>
    <row r="6469" spans="13:13" x14ac:dyDescent="0.25">
      <c r="M6469" s="31"/>
    </row>
    <row r="6470" spans="13:13" x14ac:dyDescent="0.25">
      <c r="M6470" s="31"/>
    </row>
    <row r="6471" spans="13:13" x14ac:dyDescent="0.25">
      <c r="M6471" s="31"/>
    </row>
    <row r="6472" spans="13:13" x14ac:dyDescent="0.25">
      <c r="M6472" s="31"/>
    </row>
    <row r="6473" spans="13:13" x14ac:dyDescent="0.25">
      <c r="M6473" s="31"/>
    </row>
    <row r="6474" spans="13:13" x14ac:dyDescent="0.25">
      <c r="M6474" s="31"/>
    </row>
    <row r="6475" spans="13:13" x14ac:dyDescent="0.25">
      <c r="M6475" s="31"/>
    </row>
    <row r="6476" spans="13:13" x14ac:dyDescent="0.25">
      <c r="M6476" s="31"/>
    </row>
    <row r="6477" spans="13:13" x14ac:dyDescent="0.25">
      <c r="M6477" s="31"/>
    </row>
    <row r="6478" spans="13:13" x14ac:dyDescent="0.25">
      <c r="M6478" s="31"/>
    </row>
    <row r="6479" spans="13:13" x14ac:dyDescent="0.25">
      <c r="M6479" s="31"/>
    </row>
    <row r="6480" spans="13:13" x14ac:dyDescent="0.25">
      <c r="M6480" s="31"/>
    </row>
    <row r="6481" spans="13:13" x14ac:dyDescent="0.25">
      <c r="M6481" s="31"/>
    </row>
    <row r="6482" spans="13:13" x14ac:dyDescent="0.25">
      <c r="M6482" s="31"/>
    </row>
    <row r="6483" spans="13:13" x14ac:dyDescent="0.25">
      <c r="M6483" s="31"/>
    </row>
    <row r="6484" spans="13:13" x14ac:dyDescent="0.25">
      <c r="M6484" s="31"/>
    </row>
    <row r="6485" spans="13:13" x14ac:dyDescent="0.25">
      <c r="M6485" s="31"/>
    </row>
    <row r="6486" spans="13:13" x14ac:dyDescent="0.25">
      <c r="M6486" s="31"/>
    </row>
    <row r="6487" spans="13:13" x14ac:dyDescent="0.25">
      <c r="M6487" s="31"/>
    </row>
    <row r="6488" spans="13:13" x14ac:dyDescent="0.25">
      <c r="M6488" s="31"/>
    </row>
    <row r="6489" spans="13:13" x14ac:dyDescent="0.25">
      <c r="M6489" s="31"/>
    </row>
    <row r="6490" spans="13:13" x14ac:dyDescent="0.25">
      <c r="M6490" s="31"/>
    </row>
    <row r="6491" spans="13:13" x14ac:dyDescent="0.25">
      <c r="M6491" s="31"/>
    </row>
    <row r="6492" spans="13:13" x14ac:dyDescent="0.25">
      <c r="M6492" s="31"/>
    </row>
    <row r="6493" spans="13:13" x14ac:dyDescent="0.25">
      <c r="M6493" s="31"/>
    </row>
    <row r="6494" spans="13:13" x14ac:dyDescent="0.25">
      <c r="M6494" s="31"/>
    </row>
    <row r="6495" spans="13:13" x14ac:dyDescent="0.25">
      <c r="M6495" s="31"/>
    </row>
    <row r="6496" spans="13:13" x14ac:dyDescent="0.25">
      <c r="M6496" s="31"/>
    </row>
    <row r="6497" spans="13:13" x14ac:dyDescent="0.25">
      <c r="M6497" s="31"/>
    </row>
    <row r="6498" spans="13:13" x14ac:dyDescent="0.25">
      <c r="M6498" s="31"/>
    </row>
    <row r="6499" spans="13:13" x14ac:dyDescent="0.25">
      <c r="M6499" s="31"/>
    </row>
    <row r="6500" spans="13:13" x14ac:dyDescent="0.25">
      <c r="M6500" s="31"/>
    </row>
    <row r="6501" spans="13:13" x14ac:dyDescent="0.25">
      <c r="M6501" s="31"/>
    </row>
    <row r="6502" spans="13:13" x14ac:dyDescent="0.25">
      <c r="M6502" s="31"/>
    </row>
    <row r="6503" spans="13:13" x14ac:dyDescent="0.25">
      <c r="M6503" s="31"/>
    </row>
    <row r="6504" spans="13:13" x14ac:dyDescent="0.25">
      <c r="M6504" s="31"/>
    </row>
    <row r="6505" spans="13:13" x14ac:dyDescent="0.25">
      <c r="M6505" s="31"/>
    </row>
    <row r="6506" spans="13:13" x14ac:dyDescent="0.25">
      <c r="M6506" s="31"/>
    </row>
    <row r="6507" spans="13:13" x14ac:dyDescent="0.25">
      <c r="M6507" s="31"/>
    </row>
    <row r="6508" spans="13:13" x14ac:dyDescent="0.25">
      <c r="M6508" s="31"/>
    </row>
    <row r="6509" spans="13:13" x14ac:dyDescent="0.25">
      <c r="M6509" s="31"/>
    </row>
    <row r="6510" spans="13:13" x14ac:dyDescent="0.25">
      <c r="M6510" s="31"/>
    </row>
    <row r="6511" spans="13:13" x14ac:dyDescent="0.25">
      <c r="M6511" s="31"/>
    </row>
    <row r="6512" spans="13:13" x14ac:dyDescent="0.25">
      <c r="M6512" s="31"/>
    </row>
    <row r="6513" spans="13:13" x14ac:dyDescent="0.25">
      <c r="M6513" s="31"/>
    </row>
    <row r="6514" spans="13:13" x14ac:dyDescent="0.25">
      <c r="M6514" s="31"/>
    </row>
    <row r="6515" spans="13:13" x14ac:dyDescent="0.25">
      <c r="M6515" s="31"/>
    </row>
    <row r="6516" spans="13:13" x14ac:dyDescent="0.25">
      <c r="M6516" s="31"/>
    </row>
    <row r="6517" spans="13:13" x14ac:dyDescent="0.25">
      <c r="M6517" s="31"/>
    </row>
    <row r="6518" spans="13:13" x14ac:dyDescent="0.25">
      <c r="M6518" s="31"/>
    </row>
    <row r="6519" spans="13:13" x14ac:dyDescent="0.25">
      <c r="M6519" s="31"/>
    </row>
    <row r="6520" spans="13:13" x14ac:dyDescent="0.25">
      <c r="M6520" s="31"/>
    </row>
    <row r="6521" spans="13:13" x14ac:dyDescent="0.25">
      <c r="M6521" s="31"/>
    </row>
    <row r="6522" spans="13:13" x14ac:dyDescent="0.25">
      <c r="M6522" s="31"/>
    </row>
    <row r="6523" spans="13:13" x14ac:dyDescent="0.25">
      <c r="M6523" s="31"/>
    </row>
    <row r="6524" spans="13:13" x14ac:dyDescent="0.25">
      <c r="M6524" s="31"/>
    </row>
    <row r="6525" spans="13:13" x14ac:dyDescent="0.25">
      <c r="M6525" s="31"/>
    </row>
    <row r="6526" spans="13:13" x14ac:dyDescent="0.25">
      <c r="M6526" s="31"/>
    </row>
    <row r="6527" spans="13:13" x14ac:dyDescent="0.25">
      <c r="M6527" s="31"/>
    </row>
    <row r="6528" spans="13:13" x14ac:dyDescent="0.25">
      <c r="M6528" s="31"/>
    </row>
    <row r="6529" spans="13:13" x14ac:dyDescent="0.25">
      <c r="M6529" s="31"/>
    </row>
    <row r="6530" spans="13:13" x14ac:dyDescent="0.25">
      <c r="M6530" s="31"/>
    </row>
    <row r="6531" spans="13:13" x14ac:dyDescent="0.25">
      <c r="M6531" s="31"/>
    </row>
    <row r="6532" spans="13:13" x14ac:dyDescent="0.25">
      <c r="M6532" s="31"/>
    </row>
    <row r="6533" spans="13:13" x14ac:dyDescent="0.25">
      <c r="M6533" s="31"/>
    </row>
    <row r="6534" spans="13:13" x14ac:dyDescent="0.25">
      <c r="M6534" s="31"/>
    </row>
    <row r="6535" spans="13:13" x14ac:dyDescent="0.25">
      <c r="M6535" s="31"/>
    </row>
    <row r="6536" spans="13:13" x14ac:dyDescent="0.25">
      <c r="M6536" s="31"/>
    </row>
    <row r="6537" spans="13:13" x14ac:dyDescent="0.25">
      <c r="M6537" s="31"/>
    </row>
    <row r="6538" spans="13:13" x14ac:dyDescent="0.25">
      <c r="M6538" s="31"/>
    </row>
    <row r="6539" spans="13:13" x14ac:dyDescent="0.25">
      <c r="M6539" s="31"/>
    </row>
    <row r="6540" spans="13:13" x14ac:dyDescent="0.25">
      <c r="M6540" s="31"/>
    </row>
    <row r="6541" spans="13:13" x14ac:dyDescent="0.25">
      <c r="M6541" s="31"/>
    </row>
    <row r="6542" spans="13:13" x14ac:dyDescent="0.25">
      <c r="M6542" s="31"/>
    </row>
    <row r="6543" spans="13:13" x14ac:dyDescent="0.25">
      <c r="M6543" s="31"/>
    </row>
    <row r="6544" spans="13:13" x14ac:dyDescent="0.25">
      <c r="M6544" s="31"/>
    </row>
    <row r="6545" spans="13:13" x14ac:dyDescent="0.25">
      <c r="M6545" s="31"/>
    </row>
    <row r="6546" spans="13:13" x14ac:dyDescent="0.25">
      <c r="M6546" s="31"/>
    </row>
    <row r="6547" spans="13:13" x14ac:dyDescent="0.25">
      <c r="M6547" s="31"/>
    </row>
    <row r="6548" spans="13:13" x14ac:dyDescent="0.25">
      <c r="M6548" s="31"/>
    </row>
    <row r="6549" spans="13:13" x14ac:dyDescent="0.25">
      <c r="M6549" s="31"/>
    </row>
    <row r="6550" spans="13:13" x14ac:dyDescent="0.25">
      <c r="M6550" s="31"/>
    </row>
    <row r="6551" spans="13:13" x14ac:dyDescent="0.25">
      <c r="M6551" s="31"/>
    </row>
    <row r="6552" spans="13:13" x14ac:dyDescent="0.25">
      <c r="M6552" s="31"/>
    </row>
    <row r="6553" spans="13:13" x14ac:dyDescent="0.25">
      <c r="M6553" s="31"/>
    </row>
    <row r="6554" spans="13:13" x14ac:dyDescent="0.25">
      <c r="M6554" s="31"/>
    </row>
    <row r="6555" spans="13:13" x14ac:dyDescent="0.25">
      <c r="M6555" s="31"/>
    </row>
    <row r="6556" spans="13:13" x14ac:dyDescent="0.25">
      <c r="M6556" s="31"/>
    </row>
    <row r="6557" spans="13:13" x14ac:dyDescent="0.25">
      <c r="M6557" s="31"/>
    </row>
    <row r="6558" spans="13:13" x14ac:dyDescent="0.25">
      <c r="M6558" s="31"/>
    </row>
    <row r="6559" spans="13:13" x14ac:dyDescent="0.25">
      <c r="M6559" s="31"/>
    </row>
    <row r="6560" spans="13:13" x14ac:dyDescent="0.25">
      <c r="M6560" s="31"/>
    </row>
    <row r="6561" spans="13:13" x14ac:dyDescent="0.25">
      <c r="M6561" s="31"/>
    </row>
    <row r="6562" spans="13:13" x14ac:dyDescent="0.25">
      <c r="M6562" s="31"/>
    </row>
    <row r="6563" spans="13:13" x14ac:dyDescent="0.25">
      <c r="M6563" s="31"/>
    </row>
    <row r="6564" spans="13:13" x14ac:dyDescent="0.25">
      <c r="M6564" s="31"/>
    </row>
    <row r="6565" spans="13:13" x14ac:dyDescent="0.25">
      <c r="M6565" s="31"/>
    </row>
    <row r="6566" spans="13:13" x14ac:dyDescent="0.25">
      <c r="M6566" s="31"/>
    </row>
    <row r="6567" spans="13:13" x14ac:dyDescent="0.25">
      <c r="M6567" s="31"/>
    </row>
    <row r="6568" spans="13:13" x14ac:dyDescent="0.25">
      <c r="M6568" s="31"/>
    </row>
    <row r="6569" spans="13:13" x14ac:dyDescent="0.25">
      <c r="M6569" s="31"/>
    </row>
    <row r="6570" spans="13:13" x14ac:dyDescent="0.25">
      <c r="M6570" s="31"/>
    </row>
    <row r="6571" spans="13:13" x14ac:dyDescent="0.25">
      <c r="M6571" s="31"/>
    </row>
    <row r="6572" spans="13:13" x14ac:dyDescent="0.25">
      <c r="M6572" s="31"/>
    </row>
    <row r="6573" spans="13:13" x14ac:dyDescent="0.25">
      <c r="M6573" s="31"/>
    </row>
    <row r="6574" spans="13:13" x14ac:dyDescent="0.25">
      <c r="M6574" s="31"/>
    </row>
    <row r="6575" spans="13:13" x14ac:dyDescent="0.25">
      <c r="M6575" s="31"/>
    </row>
    <row r="6576" spans="13:13" x14ac:dyDescent="0.25">
      <c r="M6576" s="31"/>
    </row>
    <row r="6577" spans="13:13" x14ac:dyDescent="0.25">
      <c r="M6577" s="31"/>
    </row>
    <row r="6578" spans="13:13" x14ac:dyDescent="0.25">
      <c r="M6578" s="31"/>
    </row>
    <row r="6579" spans="13:13" x14ac:dyDescent="0.25">
      <c r="M6579" s="31"/>
    </row>
    <row r="6580" spans="13:13" x14ac:dyDescent="0.25">
      <c r="M6580" s="31"/>
    </row>
    <row r="6581" spans="13:13" x14ac:dyDescent="0.25">
      <c r="M6581" s="31"/>
    </row>
    <row r="6582" spans="13:13" x14ac:dyDescent="0.25">
      <c r="M6582" s="31"/>
    </row>
    <row r="6583" spans="13:13" x14ac:dyDescent="0.25">
      <c r="M6583" s="31"/>
    </row>
    <row r="6584" spans="13:13" x14ac:dyDescent="0.25">
      <c r="M6584" s="31"/>
    </row>
    <row r="6585" spans="13:13" x14ac:dyDescent="0.25">
      <c r="M6585" s="31"/>
    </row>
    <row r="6586" spans="13:13" x14ac:dyDescent="0.25">
      <c r="M6586" s="31"/>
    </row>
    <row r="6587" spans="13:13" x14ac:dyDescent="0.25">
      <c r="M6587" s="31"/>
    </row>
    <row r="6588" spans="13:13" x14ac:dyDescent="0.25">
      <c r="M6588" s="31"/>
    </row>
    <row r="6589" spans="13:13" x14ac:dyDescent="0.25">
      <c r="M6589" s="31"/>
    </row>
    <row r="6590" spans="13:13" x14ac:dyDescent="0.25">
      <c r="M6590" s="31"/>
    </row>
    <row r="6591" spans="13:13" x14ac:dyDescent="0.25">
      <c r="M6591" s="31"/>
    </row>
    <row r="6592" spans="13:13" x14ac:dyDescent="0.25">
      <c r="M6592" s="31"/>
    </row>
    <row r="6593" spans="13:13" x14ac:dyDescent="0.25">
      <c r="M6593" s="31"/>
    </row>
    <row r="6594" spans="13:13" x14ac:dyDescent="0.25">
      <c r="M6594" s="31"/>
    </row>
    <row r="6595" spans="13:13" x14ac:dyDescent="0.25">
      <c r="M6595" s="31"/>
    </row>
    <row r="6596" spans="13:13" x14ac:dyDescent="0.25">
      <c r="M6596" s="31"/>
    </row>
    <row r="6597" spans="13:13" x14ac:dyDescent="0.25">
      <c r="M6597" s="31"/>
    </row>
    <row r="6598" spans="13:13" x14ac:dyDescent="0.25">
      <c r="M6598" s="31"/>
    </row>
    <row r="6599" spans="13:13" x14ac:dyDescent="0.25">
      <c r="M6599" s="31"/>
    </row>
    <row r="6600" spans="13:13" x14ac:dyDescent="0.25">
      <c r="M6600" s="31"/>
    </row>
    <row r="6601" spans="13:13" x14ac:dyDescent="0.25">
      <c r="M6601" s="31"/>
    </row>
    <row r="6602" spans="13:13" x14ac:dyDescent="0.25">
      <c r="M6602" s="31"/>
    </row>
    <row r="6603" spans="13:13" x14ac:dyDescent="0.25">
      <c r="M6603" s="31"/>
    </row>
    <row r="6604" spans="13:13" x14ac:dyDescent="0.25">
      <c r="M6604" s="31"/>
    </row>
    <row r="6605" spans="13:13" x14ac:dyDescent="0.25">
      <c r="M6605" s="31"/>
    </row>
    <row r="6606" spans="13:13" x14ac:dyDescent="0.25">
      <c r="M6606" s="31"/>
    </row>
    <row r="6607" spans="13:13" x14ac:dyDescent="0.25">
      <c r="M6607" s="31"/>
    </row>
    <row r="6608" spans="13:13" x14ac:dyDescent="0.25">
      <c r="M6608" s="31"/>
    </row>
    <row r="6609" spans="13:13" x14ac:dyDescent="0.25">
      <c r="M6609" s="31"/>
    </row>
    <row r="6610" spans="13:13" x14ac:dyDescent="0.25">
      <c r="M6610" s="31"/>
    </row>
    <row r="6611" spans="13:13" x14ac:dyDescent="0.25">
      <c r="M6611" s="31"/>
    </row>
    <row r="6612" spans="13:13" x14ac:dyDescent="0.25">
      <c r="M6612" s="31"/>
    </row>
    <row r="6613" spans="13:13" x14ac:dyDescent="0.25">
      <c r="M6613" s="31"/>
    </row>
    <row r="6614" spans="13:13" x14ac:dyDescent="0.25">
      <c r="M6614" s="31"/>
    </row>
    <row r="6615" spans="13:13" x14ac:dyDescent="0.25">
      <c r="M6615" s="31"/>
    </row>
    <row r="6616" spans="13:13" x14ac:dyDescent="0.25">
      <c r="M6616" s="31"/>
    </row>
    <row r="6617" spans="13:13" x14ac:dyDescent="0.25">
      <c r="M6617" s="31"/>
    </row>
    <row r="6618" spans="13:13" x14ac:dyDescent="0.25">
      <c r="M6618" s="31"/>
    </row>
    <row r="6619" spans="13:13" x14ac:dyDescent="0.25">
      <c r="M6619" s="31"/>
    </row>
    <row r="6620" spans="13:13" x14ac:dyDescent="0.25">
      <c r="M6620" s="31"/>
    </row>
    <row r="6621" spans="13:13" x14ac:dyDescent="0.25">
      <c r="M6621" s="31"/>
    </row>
    <row r="6622" spans="13:13" x14ac:dyDescent="0.25">
      <c r="M6622" s="31"/>
    </row>
    <row r="6623" spans="13:13" x14ac:dyDescent="0.25">
      <c r="M6623" s="31"/>
    </row>
    <row r="6624" spans="13:13" x14ac:dyDescent="0.25">
      <c r="M6624" s="31"/>
    </row>
    <row r="6625" spans="13:13" x14ac:dyDescent="0.25">
      <c r="M6625" s="31"/>
    </row>
    <row r="6626" spans="13:13" x14ac:dyDescent="0.25">
      <c r="M6626" s="31"/>
    </row>
    <row r="6627" spans="13:13" x14ac:dyDescent="0.25">
      <c r="M6627" s="31"/>
    </row>
    <row r="6628" spans="13:13" x14ac:dyDescent="0.25">
      <c r="M6628" s="31"/>
    </row>
    <row r="6629" spans="13:13" x14ac:dyDescent="0.25">
      <c r="M6629" s="31"/>
    </row>
    <row r="6630" spans="13:13" x14ac:dyDescent="0.25">
      <c r="M6630" s="31"/>
    </row>
    <row r="6631" spans="13:13" x14ac:dyDescent="0.25">
      <c r="M6631" s="31"/>
    </row>
    <row r="6632" spans="13:13" x14ac:dyDescent="0.25">
      <c r="M6632" s="31"/>
    </row>
    <row r="6633" spans="13:13" x14ac:dyDescent="0.25">
      <c r="M6633" s="31"/>
    </row>
    <row r="6634" spans="13:13" x14ac:dyDescent="0.25">
      <c r="M6634" s="31"/>
    </row>
    <row r="6635" spans="13:13" x14ac:dyDescent="0.25">
      <c r="M6635" s="31"/>
    </row>
    <row r="6636" spans="13:13" x14ac:dyDescent="0.25">
      <c r="M6636" s="31"/>
    </row>
    <row r="6637" spans="13:13" x14ac:dyDescent="0.25">
      <c r="M6637" s="31"/>
    </row>
    <row r="6638" spans="13:13" x14ac:dyDescent="0.25">
      <c r="M6638" s="31"/>
    </row>
    <row r="6639" spans="13:13" x14ac:dyDescent="0.25">
      <c r="M6639" s="31"/>
    </row>
    <row r="6640" spans="13:13" x14ac:dyDescent="0.25">
      <c r="M6640" s="31"/>
    </row>
    <row r="6641" spans="13:13" x14ac:dyDescent="0.25">
      <c r="M6641" s="31"/>
    </row>
    <row r="6642" spans="13:13" x14ac:dyDescent="0.25">
      <c r="M6642" s="31"/>
    </row>
    <row r="6643" spans="13:13" x14ac:dyDescent="0.25">
      <c r="M6643" s="31"/>
    </row>
    <row r="6644" spans="13:13" x14ac:dyDescent="0.25">
      <c r="M6644" s="31"/>
    </row>
    <row r="6645" spans="13:13" x14ac:dyDescent="0.25">
      <c r="M6645" s="31"/>
    </row>
    <row r="6646" spans="13:13" x14ac:dyDescent="0.25">
      <c r="M6646" s="31"/>
    </row>
    <row r="6647" spans="13:13" x14ac:dyDescent="0.25">
      <c r="M6647" s="31"/>
    </row>
    <row r="6648" spans="13:13" x14ac:dyDescent="0.25">
      <c r="M6648" s="31"/>
    </row>
    <row r="6649" spans="13:13" x14ac:dyDescent="0.25">
      <c r="M6649" s="31"/>
    </row>
    <row r="6650" spans="13:13" x14ac:dyDescent="0.25">
      <c r="M6650" s="31"/>
    </row>
    <row r="6651" spans="13:13" x14ac:dyDescent="0.25">
      <c r="M6651" s="31"/>
    </row>
    <row r="6652" spans="13:13" x14ac:dyDescent="0.25">
      <c r="M6652" s="31"/>
    </row>
    <row r="6653" spans="13:13" x14ac:dyDescent="0.25">
      <c r="M6653" s="31"/>
    </row>
    <row r="6654" spans="13:13" x14ac:dyDescent="0.25">
      <c r="M6654" s="31"/>
    </row>
    <row r="6655" spans="13:13" x14ac:dyDescent="0.25">
      <c r="M6655" s="31"/>
    </row>
    <row r="6656" spans="13:13" x14ac:dyDescent="0.25">
      <c r="M6656" s="31"/>
    </row>
    <row r="6657" spans="13:13" x14ac:dyDescent="0.25">
      <c r="M6657" s="31"/>
    </row>
    <row r="6658" spans="13:13" x14ac:dyDescent="0.25">
      <c r="M6658" s="31"/>
    </row>
    <row r="6659" spans="13:13" x14ac:dyDescent="0.25">
      <c r="M6659" s="31"/>
    </row>
    <row r="6660" spans="13:13" x14ac:dyDescent="0.25">
      <c r="M6660" s="31"/>
    </row>
    <row r="6661" spans="13:13" x14ac:dyDescent="0.25">
      <c r="M6661" s="31"/>
    </row>
    <row r="6662" spans="13:13" x14ac:dyDescent="0.25">
      <c r="M6662" s="31"/>
    </row>
    <row r="6663" spans="13:13" x14ac:dyDescent="0.25">
      <c r="M6663" s="31"/>
    </row>
    <row r="6664" spans="13:13" x14ac:dyDescent="0.25">
      <c r="M6664" s="31"/>
    </row>
    <row r="6665" spans="13:13" x14ac:dyDescent="0.25">
      <c r="M6665" s="31"/>
    </row>
    <row r="6666" spans="13:13" x14ac:dyDescent="0.25">
      <c r="M6666" s="31"/>
    </row>
    <row r="6667" spans="13:13" x14ac:dyDescent="0.25">
      <c r="M6667" s="31"/>
    </row>
    <row r="6668" spans="13:13" x14ac:dyDescent="0.25">
      <c r="M6668" s="31"/>
    </row>
    <row r="6669" spans="13:13" x14ac:dyDescent="0.25">
      <c r="M6669" s="31"/>
    </row>
    <row r="6670" spans="13:13" x14ac:dyDescent="0.25">
      <c r="M6670" s="31"/>
    </row>
    <row r="6671" spans="13:13" x14ac:dyDescent="0.25">
      <c r="M6671" s="31"/>
    </row>
    <row r="6672" spans="13:13" x14ac:dyDescent="0.25">
      <c r="M6672" s="31"/>
    </row>
    <row r="6673" spans="13:13" x14ac:dyDescent="0.25">
      <c r="M6673" s="31"/>
    </row>
    <row r="6674" spans="13:13" x14ac:dyDescent="0.25">
      <c r="M6674" s="31"/>
    </row>
    <row r="6675" spans="13:13" x14ac:dyDescent="0.25">
      <c r="M6675" s="31"/>
    </row>
    <row r="6676" spans="13:13" x14ac:dyDescent="0.25">
      <c r="M6676" s="31"/>
    </row>
    <row r="6677" spans="13:13" x14ac:dyDescent="0.25">
      <c r="M6677" s="31"/>
    </row>
    <row r="6678" spans="13:13" x14ac:dyDescent="0.25">
      <c r="M6678" s="31"/>
    </row>
    <row r="6679" spans="13:13" x14ac:dyDescent="0.25">
      <c r="M6679" s="31"/>
    </row>
    <row r="6680" spans="13:13" x14ac:dyDescent="0.25">
      <c r="M6680" s="31"/>
    </row>
    <row r="6681" spans="13:13" x14ac:dyDescent="0.25">
      <c r="M6681" s="31"/>
    </row>
    <row r="6682" spans="13:13" x14ac:dyDescent="0.25">
      <c r="M6682" s="31"/>
    </row>
    <row r="6683" spans="13:13" x14ac:dyDescent="0.25">
      <c r="M6683" s="31"/>
    </row>
    <row r="6684" spans="13:13" x14ac:dyDescent="0.25">
      <c r="M6684" s="31"/>
    </row>
    <row r="6685" spans="13:13" x14ac:dyDescent="0.25">
      <c r="M6685" s="31"/>
    </row>
    <row r="6686" spans="13:13" x14ac:dyDescent="0.25">
      <c r="M6686" s="31"/>
    </row>
    <row r="6687" spans="13:13" x14ac:dyDescent="0.25">
      <c r="M6687" s="31"/>
    </row>
    <row r="6688" spans="13:13" x14ac:dyDescent="0.25">
      <c r="M6688" s="31"/>
    </row>
    <row r="6689" spans="13:13" x14ac:dyDescent="0.25">
      <c r="M6689" s="31"/>
    </row>
    <row r="6690" spans="13:13" x14ac:dyDescent="0.25">
      <c r="M6690" s="31"/>
    </row>
    <row r="6691" spans="13:13" x14ac:dyDescent="0.25">
      <c r="M6691" s="31"/>
    </row>
    <row r="6692" spans="13:13" x14ac:dyDescent="0.25">
      <c r="M6692" s="31"/>
    </row>
    <row r="6693" spans="13:13" x14ac:dyDescent="0.25">
      <c r="M6693" s="31"/>
    </row>
    <row r="6694" spans="13:13" x14ac:dyDescent="0.25">
      <c r="M6694" s="31"/>
    </row>
    <row r="6695" spans="13:13" x14ac:dyDescent="0.25">
      <c r="M6695" s="31"/>
    </row>
    <row r="6696" spans="13:13" x14ac:dyDescent="0.25">
      <c r="M6696" s="31"/>
    </row>
    <row r="6697" spans="13:13" x14ac:dyDescent="0.25">
      <c r="M6697" s="31"/>
    </row>
    <row r="6698" spans="13:13" x14ac:dyDescent="0.25">
      <c r="M6698" s="31"/>
    </row>
    <row r="6699" spans="13:13" x14ac:dyDescent="0.25">
      <c r="M6699" s="31"/>
    </row>
    <row r="6700" spans="13:13" x14ac:dyDescent="0.25">
      <c r="M6700" s="31"/>
    </row>
    <row r="6701" spans="13:13" x14ac:dyDescent="0.25">
      <c r="M6701" s="31"/>
    </row>
    <row r="6702" spans="13:13" x14ac:dyDescent="0.25">
      <c r="M6702" s="31"/>
    </row>
    <row r="6703" spans="13:13" x14ac:dyDescent="0.25">
      <c r="M6703" s="31"/>
    </row>
    <row r="6704" spans="13:13" x14ac:dyDescent="0.25">
      <c r="M6704" s="31"/>
    </row>
    <row r="6705" spans="13:13" x14ac:dyDescent="0.25">
      <c r="M6705" s="31"/>
    </row>
    <row r="6706" spans="13:13" x14ac:dyDescent="0.25">
      <c r="M6706" s="31"/>
    </row>
    <row r="6707" spans="13:13" x14ac:dyDescent="0.25">
      <c r="M6707" s="31"/>
    </row>
    <row r="6708" spans="13:13" x14ac:dyDescent="0.25">
      <c r="M6708" s="31"/>
    </row>
    <row r="6709" spans="13:13" x14ac:dyDescent="0.25">
      <c r="M6709" s="31"/>
    </row>
    <row r="6710" spans="13:13" x14ac:dyDescent="0.25">
      <c r="M6710" s="31"/>
    </row>
    <row r="6711" spans="13:13" x14ac:dyDescent="0.25">
      <c r="M6711" s="31"/>
    </row>
    <row r="6712" spans="13:13" x14ac:dyDescent="0.25">
      <c r="M6712" s="31"/>
    </row>
    <row r="6713" spans="13:13" x14ac:dyDescent="0.25">
      <c r="M6713" s="31"/>
    </row>
    <row r="6714" spans="13:13" x14ac:dyDescent="0.25">
      <c r="M6714" s="31"/>
    </row>
    <row r="6715" spans="13:13" x14ac:dyDescent="0.25">
      <c r="M6715" s="31"/>
    </row>
    <row r="6716" spans="13:13" x14ac:dyDescent="0.25">
      <c r="M6716" s="31"/>
    </row>
    <row r="6717" spans="13:13" x14ac:dyDescent="0.25">
      <c r="M6717" s="31"/>
    </row>
    <row r="6718" spans="13:13" x14ac:dyDescent="0.25">
      <c r="M6718" s="31"/>
    </row>
    <row r="6719" spans="13:13" x14ac:dyDescent="0.25">
      <c r="M6719" s="31"/>
    </row>
    <row r="6720" spans="13:13" x14ac:dyDescent="0.25">
      <c r="M6720" s="31"/>
    </row>
    <row r="6721" spans="13:13" x14ac:dyDescent="0.25">
      <c r="M6721" s="31"/>
    </row>
    <row r="6722" spans="13:13" x14ac:dyDescent="0.25">
      <c r="M6722" s="31"/>
    </row>
    <row r="6723" spans="13:13" x14ac:dyDescent="0.25">
      <c r="M6723" s="31"/>
    </row>
    <row r="6724" spans="13:13" x14ac:dyDescent="0.25">
      <c r="M6724" s="31"/>
    </row>
    <row r="6725" spans="13:13" x14ac:dyDescent="0.25">
      <c r="M6725" s="31"/>
    </row>
    <row r="6726" spans="13:13" x14ac:dyDescent="0.25">
      <c r="M6726" s="31"/>
    </row>
    <row r="6727" spans="13:13" x14ac:dyDescent="0.25">
      <c r="M6727" s="31"/>
    </row>
    <row r="6728" spans="13:13" x14ac:dyDescent="0.25">
      <c r="M6728" s="31"/>
    </row>
    <row r="6729" spans="13:13" x14ac:dyDescent="0.25">
      <c r="M6729" s="31"/>
    </row>
    <row r="6730" spans="13:13" x14ac:dyDescent="0.25">
      <c r="M6730" s="31"/>
    </row>
    <row r="6731" spans="13:13" x14ac:dyDescent="0.25">
      <c r="M6731" s="31"/>
    </row>
    <row r="6732" spans="13:13" x14ac:dyDescent="0.25">
      <c r="M6732" s="31"/>
    </row>
    <row r="6733" spans="13:13" x14ac:dyDescent="0.25">
      <c r="M6733" s="31"/>
    </row>
    <row r="6734" spans="13:13" x14ac:dyDescent="0.25">
      <c r="M6734" s="31"/>
    </row>
    <row r="6735" spans="13:13" x14ac:dyDescent="0.25">
      <c r="M6735" s="31"/>
    </row>
    <row r="6736" spans="13:13" x14ac:dyDescent="0.25">
      <c r="M6736" s="31"/>
    </row>
    <row r="6737" spans="13:13" x14ac:dyDescent="0.25">
      <c r="M6737" s="31"/>
    </row>
    <row r="6738" spans="13:13" x14ac:dyDescent="0.25">
      <c r="M6738" s="31"/>
    </row>
    <row r="6739" spans="13:13" x14ac:dyDescent="0.25">
      <c r="M6739" s="31"/>
    </row>
    <row r="6740" spans="13:13" x14ac:dyDescent="0.25">
      <c r="M6740" s="31"/>
    </row>
    <row r="6741" spans="13:13" x14ac:dyDescent="0.25">
      <c r="M6741" s="31"/>
    </row>
    <row r="6742" spans="13:13" x14ac:dyDescent="0.25">
      <c r="M6742" s="31"/>
    </row>
    <row r="6743" spans="13:13" x14ac:dyDescent="0.25">
      <c r="M6743" s="31"/>
    </row>
    <row r="6744" spans="13:13" x14ac:dyDescent="0.25">
      <c r="M6744" s="31"/>
    </row>
    <row r="6745" spans="13:13" x14ac:dyDescent="0.25">
      <c r="M6745" s="31"/>
    </row>
    <row r="6746" spans="13:13" x14ac:dyDescent="0.25">
      <c r="M6746" s="31"/>
    </row>
    <row r="6747" spans="13:13" x14ac:dyDescent="0.25">
      <c r="M6747" s="31"/>
    </row>
    <row r="6748" spans="13:13" x14ac:dyDescent="0.25">
      <c r="M6748" s="31"/>
    </row>
    <row r="6749" spans="13:13" x14ac:dyDescent="0.25">
      <c r="M6749" s="31"/>
    </row>
    <row r="6750" spans="13:13" x14ac:dyDescent="0.25">
      <c r="M6750" s="31"/>
    </row>
    <row r="6751" spans="13:13" x14ac:dyDescent="0.25">
      <c r="M6751" s="31"/>
    </row>
    <row r="6752" spans="13:13" x14ac:dyDescent="0.25">
      <c r="M6752" s="31"/>
    </row>
    <row r="6753" spans="13:13" x14ac:dyDescent="0.25">
      <c r="M6753" s="31"/>
    </row>
    <row r="6754" spans="13:13" x14ac:dyDescent="0.25">
      <c r="M6754" s="31"/>
    </row>
    <row r="6755" spans="13:13" x14ac:dyDescent="0.25">
      <c r="M6755" s="31"/>
    </row>
    <row r="6756" spans="13:13" x14ac:dyDescent="0.25">
      <c r="M6756" s="31"/>
    </row>
    <row r="6757" spans="13:13" x14ac:dyDescent="0.25">
      <c r="M6757" s="31"/>
    </row>
    <row r="6758" spans="13:13" x14ac:dyDescent="0.25">
      <c r="M6758" s="31"/>
    </row>
    <row r="6759" spans="13:13" x14ac:dyDescent="0.25">
      <c r="M6759" s="31"/>
    </row>
    <row r="6760" spans="13:13" x14ac:dyDescent="0.25">
      <c r="M6760" s="31"/>
    </row>
    <row r="6761" spans="13:13" x14ac:dyDescent="0.25">
      <c r="M6761" s="31"/>
    </row>
    <row r="6762" spans="13:13" x14ac:dyDescent="0.25">
      <c r="M6762" s="31"/>
    </row>
    <row r="6763" spans="13:13" x14ac:dyDescent="0.25">
      <c r="M6763" s="31"/>
    </row>
    <row r="6764" spans="13:13" x14ac:dyDescent="0.25">
      <c r="M6764" s="31"/>
    </row>
    <row r="6765" spans="13:13" x14ac:dyDescent="0.25">
      <c r="M6765" s="31"/>
    </row>
    <row r="6766" spans="13:13" x14ac:dyDescent="0.25">
      <c r="M6766" s="31"/>
    </row>
    <row r="6767" spans="13:13" x14ac:dyDescent="0.25">
      <c r="M6767" s="31"/>
    </row>
    <row r="6768" spans="13:13" x14ac:dyDescent="0.25">
      <c r="M6768" s="31"/>
    </row>
    <row r="6769" spans="13:13" x14ac:dyDescent="0.25">
      <c r="M6769" s="31"/>
    </row>
    <row r="6770" spans="13:13" x14ac:dyDescent="0.25">
      <c r="M6770" s="31"/>
    </row>
    <row r="6771" spans="13:13" x14ac:dyDescent="0.25">
      <c r="M6771" s="31"/>
    </row>
    <row r="6772" spans="13:13" x14ac:dyDescent="0.25">
      <c r="M6772" s="31"/>
    </row>
    <row r="6773" spans="13:13" x14ac:dyDescent="0.25">
      <c r="M6773" s="31"/>
    </row>
    <row r="6774" spans="13:13" x14ac:dyDescent="0.25">
      <c r="M6774" s="31"/>
    </row>
    <row r="6775" spans="13:13" x14ac:dyDescent="0.25">
      <c r="M6775" s="31"/>
    </row>
    <row r="6776" spans="13:13" x14ac:dyDescent="0.25">
      <c r="M6776" s="31"/>
    </row>
    <row r="6777" spans="13:13" x14ac:dyDescent="0.25">
      <c r="M6777" s="31"/>
    </row>
    <row r="6778" spans="13:13" x14ac:dyDescent="0.25">
      <c r="M6778" s="31"/>
    </row>
    <row r="6779" spans="13:13" x14ac:dyDescent="0.25">
      <c r="M6779" s="31"/>
    </row>
    <row r="6780" spans="13:13" x14ac:dyDescent="0.25">
      <c r="M6780" s="31"/>
    </row>
    <row r="6781" spans="13:13" x14ac:dyDescent="0.25">
      <c r="M6781" s="31"/>
    </row>
    <row r="6782" spans="13:13" x14ac:dyDescent="0.25">
      <c r="M6782" s="31"/>
    </row>
    <row r="6783" spans="13:13" x14ac:dyDescent="0.25">
      <c r="M6783" s="31"/>
    </row>
    <row r="6784" spans="13:13" x14ac:dyDescent="0.25">
      <c r="M6784" s="31"/>
    </row>
    <row r="6785" spans="13:13" x14ac:dyDescent="0.25">
      <c r="M6785" s="31"/>
    </row>
    <row r="6786" spans="13:13" x14ac:dyDescent="0.25">
      <c r="M6786" s="31"/>
    </row>
    <row r="6787" spans="13:13" x14ac:dyDescent="0.25">
      <c r="M6787" s="31"/>
    </row>
    <row r="6788" spans="13:13" x14ac:dyDescent="0.25">
      <c r="M6788" s="31"/>
    </row>
    <row r="6789" spans="13:13" x14ac:dyDescent="0.25">
      <c r="M6789" s="31"/>
    </row>
    <row r="6790" spans="13:13" x14ac:dyDescent="0.25">
      <c r="M6790" s="31"/>
    </row>
    <row r="6791" spans="13:13" x14ac:dyDescent="0.25">
      <c r="M6791" s="31"/>
    </row>
    <row r="6792" spans="13:13" x14ac:dyDescent="0.25">
      <c r="M6792" s="31"/>
    </row>
    <row r="6793" spans="13:13" x14ac:dyDescent="0.25">
      <c r="M6793" s="31"/>
    </row>
    <row r="6794" spans="13:13" x14ac:dyDescent="0.25">
      <c r="M6794" s="31"/>
    </row>
    <row r="6795" spans="13:13" x14ac:dyDescent="0.25">
      <c r="M6795" s="31"/>
    </row>
    <row r="6796" spans="13:13" x14ac:dyDescent="0.25">
      <c r="M6796" s="31"/>
    </row>
    <row r="6797" spans="13:13" x14ac:dyDescent="0.25">
      <c r="M6797" s="31"/>
    </row>
    <row r="6798" spans="13:13" x14ac:dyDescent="0.25">
      <c r="M6798" s="31"/>
    </row>
    <row r="6799" spans="13:13" x14ac:dyDescent="0.25">
      <c r="M6799" s="31"/>
    </row>
    <row r="6800" spans="13:13" x14ac:dyDescent="0.25">
      <c r="M6800" s="31"/>
    </row>
    <row r="6801" spans="13:13" x14ac:dyDescent="0.25">
      <c r="M6801" s="31"/>
    </row>
    <row r="6802" spans="13:13" x14ac:dyDescent="0.25">
      <c r="M6802" s="31"/>
    </row>
    <row r="6803" spans="13:13" x14ac:dyDescent="0.25">
      <c r="M6803" s="31"/>
    </row>
    <row r="6804" spans="13:13" x14ac:dyDescent="0.25">
      <c r="M6804" s="31"/>
    </row>
    <row r="6805" spans="13:13" x14ac:dyDescent="0.25">
      <c r="M6805" s="31"/>
    </row>
    <row r="6806" spans="13:13" x14ac:dyDescent="0.25">
      <c r="M6806" s="31"/>
    </row>
    <row r="6807" spans="13:13" x14ac:dyDescent="0.25">
      <c r="M6807" s="31"/>
    </row>
    <row r="6808" spans="13:13" x14ac:dyDescent="0.25">
      <c r="M6808" s="31"/>
    </row>
    <row r="6809" spans="13:13" x14ac:dyDescent="0.25">
      <c r="M6809" s="31"/>
    </row>
    <row r="6810" spans="13:13" x14ac:dyDescent="0.25">
      <c r="M6810" s="31"/>
    </row>
    <row r="6811" spans="13:13" x14ac:dyDescent="0.25">
      <c r="M6811" s="31"/>
    </row>
    <row r="6812" spans="13:13" x14ac:dyDescent="0.25">
      <c r="M6812" s="31"/>
    </row>
    <row r="6813" spans="13:13" x14ac:dyDescent="0.25">
      <c r="M6813" s="31"/>
    </row>
    <row r="6814" spans="13:13" x14ac:dyDescent="0.25">
      <c r="M6814" s="31"/>
    </row>
    <row r="6815" spans="13:13" x14ac:dyDescent="0.25">
      <c r="M6815" s="31"/>
    </row>
    <row r="6816" spans="13:13" x14ac:dyDescent="0.25">
      <c r="M6816" s="31"/>
    </row>
    <row r="6817" spans="13:13" x14ac:dyDescent="0.25">
      <c r="M6817" s="31"/>
    </row>
    <row r="6818" spans="13:13" x14ac:dyDescent="0.25">
      <c r="M6818" s="31"/>
    </row>
    <row r="6819" spans="13:13" x14ac:dyDescent="0.25">
      <c r="M6819" s="31"/>
    </row>
    <row r="6820" spans="13:13" x14ac:dyDescent="0.25">
      <c r="M6820" s="31"/>
    </row>
    <row r="6821" spans="13:13" x14ac:dyDescent="0.25">
      <c r="M6821" s="31"/>
    </row>
    <row r="6822" spans="13:13" x14ac:dyDescent="0.25">
      <c r="M6822" s="31"/>
    </row>
    <row r="6823" spans="13:13" x14ac:dyDescent="0.25">
      <c r="M6823" s="31"/>
    </row>
    <row r="6824" spans="13:13" x14ac:dyDescent="0.25">
      <c r="M6824" s="31"/>
    </row>
    <row r="6825" spans="13:13" x14ac:dyDescent="0.25">
      <c r="M6825" s="31"/>
    </row>
    <row r="6826" spans="13:13" x14ac:dyDescent="0.25">
      <c r="M6826" s="31"/>
    </row>
    <row r="6827" spans="13:13" x14ac:dyDescent="0.25">
      <c r="M6827" s="31"/>
    </row>
    <row r="6828" spans="13:13" x14ac:dyDescent="0.25">
      <c r="M6828" s="31"/>
    </row>
    <row r="6829" spans="13:13" x14ac:dyDescent="0.25">
      <c r="M6829" s="31"/>
    </row>
    <row r="6830" spans="13:13" x14ac:dyDescent="0.25">
      <c r="M6830" s="31"/>
    </row>
    <row r="6831" spans="13:13" x14ac:dyDescent="0.25">
      <c r="M6831" s="31"/>
    </row>
    <row r="6832" spans="13:13" x14ac:dyDescent="0.25">
      <c r="M6832" s="31"/>
    </row>
    <row r="6833" spans="13:13" x14ac:dyDescent="0.25">
      <c r="M6833" s="31"/>
    </row>
    <row r="6834" spans="13:13" x14ac:dyDescent="0.25">
      <c r="M6834" s="31"/>
    </row>
    <row r="6835" spans="13:13" x14ac:dyDescent="0.25">
      <c r="M6835" s="31"/>
    </row>
    <row r="6836" spans="13:13" x14ac:dyDescent="0.25">
      <c r="M6836" s="31"/>
    </row>
    <row r="6837" spans="13:13" x14ac:dyDescent="0.25">
      <c r="M6837" s="31"/>
    </row>
    <row r="6838" spans="13:13" x14ac:dyDescent="0.25">
      <c r="M6838" s="31"/>
    </row>
    <row r="6839" spans="13:13" x14ac:dyDescent="0.25">
      <c r="M6839" s="31"/>
    </row>
    <row r="6840" spans="13:13" x14ac:dyDescent="0.25">
      <c r="M6840" s="31"/>
    </row>
    <row r="6841" spans="13:13" x14ac:dyDescent="0.25">
      <c r="M6841" s="31"/>
    </row>
    <row r="6842" spans="13:13" x14ac:dyDescent="0.25">
      <c r="M6842" s="31"/>
    </row>
    <row r="6843" spans="13:13" x14ac:dyDescent="0.25">
      <c r="M6843" s="31"/>
    </row>
    <row r="6844" spans="13:13" x14ac:dyDescent="0.25">
      <c r="M6844" s="31"/>
    </row>
    <row r="6845" spans="13:13" x14ac:dyDescent="0.25">
      <c r="M6845" s="31"/>
    </row>
    <row r="6846" spans="13:13" x14ac:dyDescent="0.25">
      <c r="M6846" s="31"/>
    </row>
    <row r="6847" spans="13:13" x14ac:dyDescent="0.25">
      <c r="M6847" s="31"/>
    </row>
    <row r="6848" spans="13:13" x14ac:dyDescent="0.25">
      <c r="M6848" s="31"/>
    </row>
    <row r="6849" spans="13:13" x14ac:dyDescent="0.25">
      <c r="M6849" s="31"/>
    </row>
    <row r="6850" spans="13:13" x14ac:dyDescent="0.25">
      <c r="M6850" s="31"/>
    </row>
    <row r="6851" spans="13:13" x14ac:dyDescent="0.25">
      <c r="M6851" s="31"/>
    </row>
    <row r="6852" spans="13:13" x14ac:dyDescent="0.25">
      <c r="M6852" s="31"/>
    </row>
    <row r="6853" spans="13:13" x14ac:dyDescent="0.25">
      <c r="M6853" s="31"/>
    </row>
    <row r="6854" spans="13:13" x14ac:dyDescent="0.25">
      <c r="M6854" s="31"/>
    </row>
    <row r="6855" spans="13:13" x14ac:dyDescent="0.25">
      <c r="M6855" s="31"/>
    </row>
    <row r="6856" spans="13:13" x14ac:dyDescent="0.25">
      <c r="M6856" s="31"/>
    </row>
    <row r="6857" spans="13:13" x14ac:dyDescent="0.25">
      <c r="M6857" s="31"/>
    </row>
    <row r="6858" spans="13:13" x14ac:dyDescent="0.25">
      <c r="M6858" s="31"/>
    </row>
    <row r="6859" spans="13:13" x14ac:dyDescent="0.25">
      <c r="M6859" s="31"/>
    </row>
    <row r="6860" spans="13:13" x14ac:dyDescent="0.25">
      <c r="M6860" s="31"/>
    </row>
    <row r="6861" spans="13:13" x14ac:dyDescent="0.25">
      <c r="M6861" s="31"/>
    </row>
    <row r="6862" spans="13:13" x14ac:dyDescent="0.25">
      <c r="M6862" s="31"/>
    </row>
    <row r="6863" spans="13:13" x14ac:dyDescent="0.25">
      <c r="M6863" s="31"/>
    </row>
    <row r="6864" spans="13:13" x14ac:dyDescent="0.25">
      <c r="M6864" s="31"/>
    </row>
    <row r="6865" spans="13:13" x14ac:dyDescent="0.25">
      <c r="M6865" s="31"/>
    </row>
    <row r="6866" spans="13:13" x14ac:dyDescent="0.25">
      <c r="M6866" s="31"/>
    </row>
    <row r="6867" spans="13:13" x14ac:dyDescent="0.25">
      <c r="M6867" s="31"/>
    </row>
    <row r="6868" spans="13:13" x14ac:dyDescent="0.25">
      <c r="M6868" s="31"/>
    </row>
    <row r="6869" spans="13:13" x14ac:dyDescent="0.25">
      <c r="M6869" s="31"/>
    </row>
    <row r="6870" spans="13:13" x14ac:dyDescent="0.25">
      <c r="M6870" s="31"/>
    </row>
    <row r="6871" spans="13:13" x14ac:dyDescent="0.25">
      <c r="M6871" s="31"/>
    </row>
    <row r="6872" spans="13:13" x14ac:dyDescent="0.25">
      <c r="M6872" s="31"/>
    </row>
    <row r="6873" spans="13:13" x14ac:dyDescent="0.25">
      <c r="M6873" s="31"/>
    </row>
    <row r="6874" spans="13:13" x14ac:dyDescent="0.25">
      <c r="M6874" s="31"/>
    </row>
    <row r="6875" spans="13:13" x14ac:dyDescent="0.25">
      <c r="M6875" s="31"/>
    </row>
    <row r="6876" spans="13:13" x14ac:dyDescent="0.25">
      <c r="M6876" s="31"/>
    </row>
    <row r="6877" spans="13:13" x14ac:dyDescent="0.25">
      <c r="M6877" s="31"/>
    </row>
    <row r="6878" spans="13:13" x14ac:dyDescent="0.25">
      <c r="M6878" s="31"/>
    </row>
    <row r="6879" spans="13:13" x14ac:dyDescent="0.25">
      <c r="M6879" s="31"/>
    </row>
    <row r="6880" spans="13:13" x14ac:dyDescent="0.25">
      <c r="M6880" s="31"/>
    </row>
    <row r="6881" spans="13:13" x14ac:dyDescent="0.25">
      <c r="M6881" s="31"/>
    </row>
    <row r="6882" spans="13:13" x14ac:dyDescent="0.25">
      <c r="M6882" s="31"/>
    </row>
    <row r="6883" spans="13:13" x14ac:dyDescent="0.25">
      <c r="M6883" s="31"/>
    </row>
    <row r="6884" spans="13:13" x14ac:dyDescent="0.25">
      <c r="M6884" s="31"/>
    </row>
    <row r="6885" spans="13:13" x14ac:dyDescent="0.25">
      <c r="M6885" s="31"/>
    </row>
    <row r="6886" spans="13:13" x14ac:dyDescent="0.25">
      <c r="M6886" s="31"/>
    </row>
    <row r="6887" spans="13:13" x14ac:dyDescent="0.25">
      <c r="M6887" s="31"/>
    </row>
    <row r="6888" spans="13:13" x14ac:dyDescent="0.25">
      <c r="M6888" s="31"/>
    </row>
    <row r="6889" spans="13:13" x14ac:dyDescent="0.25">
      <c r="M6889" s="31"/>
    </row>
    <row r="6890" spans="13:13" x14ac:dyDescent="0.25">
      <c r="M6890" s="31"/>
    </row>
    <row r="6891" spans="13:13" x14ac:dyDescent="0.25">
      <c r="M6891" s="31"/>
    </row>
    <row r="6892" spans="13:13" x14ac:dyDescent="0.25">
      <c r="M6892" s="31"/>
    </row>
    <row r="6893" spans="13:13" x14ac:dyDescent="0.25">
      <c r="M6893" s="31"/>
    </row>
    <row r="6894" spans="13:13" x14ac:dyDescent="0.25">
      <c r="M6894" s="31"/>
    </row>
    <row r="6895" spans="13:13" x14ac:dyDescent="0.25">
      <c r="M6895" s="31"/>
    </row>
    <row r="6896" spans="13:13" x14ac:dyDescent="0.25">
      <c r="M6896" s="31"/>
    </row>
    <row r="6897" spans="13:13" x14ac:dyDescent="0.25">
      <c r="M6897" s="31"/>
    </row>
    <row r="6898" spans="13:13" x14ac:dyDescent="0.25">
      <c r="M6898" s="31"/>
    </row>
    <row r="6899" spans="13:13" x14ac:dyDescent="0.25">
      <c r="M6899" s="31"/>
    </row>
    <row r="6900" spans="13:13" x14ac:dyDescent="0.25">
      <c r="M6900" s="31"/>
    </row>
    <row r="6901" spans="13:13" x14ac:dyDescent="0.25">
      <c r="M6901" s="31"/>
    </row>
    <row r="6902" spans="13:13" x14ac:dyDescent="0.25">
      <c r="M6902" s="31"/>
    </row>
    <row r="6903" spans="13:13" x14ac:dyDescent="0.25">
      <c r="M6903" s="31"/>
    </row>
    <row r="6904" spans="13:13" x14ac:dyDescent="0.25">
      <c r="M6904" s="31"/>
    </row>
    <row r="6905" spans="13:13" x14ac:dyDescent="0.25">
      <c r="M6905" s="31"/>
    </row>
    <row r="6906" spans="13:13" x14ac:dyDescent="0.25">
      <c r="M6906" s="31"/>
    </row>
    <row r="6907" spans="13:13" x14ac:dyDescent="0.25">
      <c r="M6907" s="31"/>
    </row>
    <row r="6908" spans="13:13" x14ac:dyDescent="0.25">
      <c r="M6908" s="31"/>
    </row>
    <row r="6909" spans="13:13" x14ac:dyDescent="0.25">
      <c r="M6909" s="31"/>
    </row>
    <row r="6910" spans="13:13" x14ac:dyDescent="0.25">
      <c r="M6910" s="31"/>
    </row>
    <row r="6911" spans="13:13" x14ac:dyDescent="0.25">
      <c r="M6911" s="31"/>
    </row>
    <row r="6912" spans="13:13" x14ac:dyDescent="0.25">
      <c r="M6912" s="31"/>
    </row>
    <row r="6913" spans="13:13" x14ac:dyDescent="0.25">
      <c r="M6913" s="31"/>
    </row>
    <row r="6914" spans="13:13" x14ac:dyDescent="0.25">
      <c r="M6914" s="31"/>
    </row>
    <row r="6915" spans="13:13" x14ac:dyDescent="0.25">
      <c r="M6915" s="31"/>
    </row>
    <row r="6916" spans="13:13" x14ac:dyDescent="0.25">
      <c r="M6916" s="31"/>
    </row>
    <row r="6917" spans="13:13" x14ac:dyDescent="0.25">
      <c r="M6917" s="31"/>
    </row>
    <row r="6918" spans="13:13" x14ac:dyDescent="0.25">
      <c r="M6918" s="31"/>
    </row>
    <row r="6919" spans="13:13" x14ac:dyDescent="0.25">
      <c r="M6919" s="31"/>
    </row>
    <row r="6920" spans="13:13" x14ac:dyDescent="0.25">
      <c r="M6920" s="31"/>
    </row>
    <row r="6921" spans="13:13" x14ac:dyDescent="0.25">
      <c r="M6921" s="31"/>
    </row>
    <row r="6922" spans="13:13" x14ac:dyDescent="0.25">
      <c r="M6922" s="31"/>
    </row>
    <row r="6923" spans="13:13" x14ac:dyDescent="0.25">
      <c r="M6923" s="31"/>
    </row>
    <row r="6924" spans="13:13" x14ac:dyDescent="0.25">
      <c r="M6924" s="31"/>
    </row>
    <row r="6925" spans="13:13" x14ac:dyDescent="0.25">
      <c r="M6925" s="31"/>
    </row>
    <row r="6926" spans="13:13" x14ac:dyDescent="0.25">
      <c r="M6926" s="31"/>
    </row>
    <row r="6927" spans="13:13" x14ac:dyDescent="0.25">
      <c r="M6927" s="31"/>
    </row>
    <row r="6928" spans="13:13" x14ac:dyDescent="0.25">
      <c r="M6928" s="31"/>
    </row>
    <row r="6929" spans="13:13" x14ac:dyDescent="0.25">
      <c r="M6929" s="31"/>
    </row>
    <row r="6930" spans="13:13" x14ac:dyDescent="0.25">
      <c r="M6930" s="31"/>
    </row>
    <row r="6931" spans="13:13" x14ac:dyDescent="0.25">
      <c r="M6931" s="31"/>
    </row>
    <row r="6932" spans="13:13" x14ac:dyDescent="0.25">
      <c r="M6932" s="31"/>
    </row>
    <row r="6933" spans="13:13" x14ac:dyDescent="0.25">
      <c r="M6933" s="31"/>
    </row>
    <row r="6934" spans="13:13" x14ac:dyDescent="0.25">
      <c r="M6934" s="31"/>
    </row>
    <row r="6935" spans="13:13" x14ac:dyDescent="0.25">
      <c r="M6935" s="31"/>
    </row>
    <row r="6936" spans="13:13" x14ac:dyDescent="0.25">
      <c r="M6936" s="31"/>
    </row>
    <row r="6937" spans="13:13" x14ac:dyDescent="0.25">
      <c r="M6937" s="31"/>
    </row>
    <row r="6938" spans="13:13" x14ac:dyDescent="0.25">
      <c r="M6938" s="31"/>
    </row>
    <row r="6939" spans="13:13" x14ac:dyDescent="0.25">
      <c r="M6939" s="31"/>
    </row>
    <row r="6940" spans="13:13" x14ac:dyDescent="0.25">
      <c r="M6940" s="31"/>
    </row>
    <row r="6941" spans="13:13" x14ac:dyDescent="0.25">
      <c r="M6941" s="31"/>
    </row>
    <row r="6942" spans="13:13" x14ac:dyDescent="0.25">
      <c r="M6942" s="31"/>
    </row>
    <row r="6943" spans="13:13" x14ac:dyDescent="0.25">
      <c r="M6943" s="31"/>
    </row>
    <row r="6944" spans="13:13" x14ac:dyDescent="0.25">
      <c r="M6944" s="31"/>
    </row>
    <row r="6945" spans="13:13" x14ac:dyDescent="0.25">
      <c r="M6945" s="31"/>
    </row>
    <row r="6946" spans="13:13" x14ac:dyDescent="0.25">
      <c r="M6946" s="31"/>
    </row>
    <row r="6947" spans="13:13" x14ac:dyDescent="0.25">
      <c r="M6947" s="31"/>
    </row>
    <row r="6948" spans="13:13" x14ac:dyDescent="0.25">
      <c r="M6948" s="31"/>
    </row>
    <row r="6949" spans="13:13" x14ac:dyDescent="0.25">
      <c r="M6949" s="31"/>
    </row>
    <row r="6950" spans="13:13" x14ac:dyDescent="0.25">
      <c r="M6950" s="31"/>
    </row>
    <row r="6951" spans="13:13" x14ac:dyDescent="0.25">
      <c r="M6951" s="31"/>
    </row>
    <row r="6952" spans="13:13" x14ac:dyDescent="0.25">
      <c r="M6952" s="31"/>
    </row>
    <row r="6953" spans="13:13" x14ac:dyDescent="0.25">
      <c r="M6953" s="31"/>
    </row>
    <row r="6954" spans="13:13" x14ac:dyDescent="0.25">
      <c r="M6954" s="31"/>
    </row>
    <row r="6955" spans="13:13" x14ac:dyDescent="0.25">
      <c r="M6955" s="31"/>
    </row>
    <row r="6956" spans="13:13" x14ac:dyDescent="0.25">
      <c r="M6956" s="31"/>
    </row>
    <row r="6957" spans="13:13" x14ac:dyDescent="0.25">
      <c r="M6957" s="31"/>
    </row>
    <row r="6958" spans="13:13" x14ac:dyDescent="0.25">
      <c r="M6958" s="31"/>
    </row>
    <row r="6959" spans="13:13" x14ac:dyDescent="0.25">
      <c r="M6959" s="31"/>
    </row>
    <row r="6960" spans="13:13" x14ac:dyDescent="0.25">
      <c r="M6960" s="31"/>
    </row>
    <row r="6961" spans="13:13" x14ac:dyDescent="0.25">
      <c r="M6961" s="31"/>
    </row>
    <row r="6962" spans="13:13" x14ac:dyDescent="0.25">
      <c r="M6962" s="31"/>
    </row>
    <row r="6963" spans="13:13" x14ac:dyDescent="0.25">
      <c r="M6963" s="31"/>
    </row>
    <row r="6964" spans="13:13" x14ac:dyDescent="0.25">
      <c r="M6964" s="31"/>
    </row>
    <row r="6965" spans="13:13" x14ac:dyDescent="0.25">
      <c r="M6965" s="31"/>
    </row>
    <row r="6966" spans="13:13" x14ac:dyDescent="0.25">
      <c r="M6966" s="31"/>
    </row>
    <row r="6967" spans="13:13" x14ac:dyDescent="0.25">
      <c r="M6967" s="31"/>
    </row>
    <row r="6968" spans="13:13" x14ac:dyDescent="0.25">
      <c r="M6968" s="31"/>
    </row>
    <row r="6969" spans="13:13" x14ac:dyDescent="0.25">
      <c r="M6969" s="31"/>
    </row>
    <row r="6970" spans="13:13" x14ac:dyDescent="0.25">
      <c r="M6970" s="31"/>
    </row>
    <row r="6971" spans="13:13" x14ac:dyDescent="0.25">
      <c r="M6971" s="31"/>
    </row>
    <row r="6972" spans="13:13" x14ac:dyDescent="0.25">
      <c r="M6972" s="31"/>
    </row>
    <row r="6973" spans="13:13" x14ac:dyDescent="0.25">
      <c r="M6973" s="31"/>
    </row>
    <row r="6974" spans="13:13" x14ac:dyDescent="0.25">
      <c r="M6974" s="31"/>
    </row>
    <row r="6975" spans="13:13" x14ac:dyDescent="0.25">
      <c r="M6975" s="31"/>
    </row>
    <row r="6976" spans="13:13" x14ac:dyDescent="0.25">
      <c r="M6976" s="31"/>
    </row>
    <row r="6977" spans="13:13" x14ac:dyDescent="0.25">
      <c r="M6977" s="31"/>
    </row>
    <row r="6978" spans="13:13" x14ac:dyDescent="0.25">
      <c r="M6978" s="31"/>
    </row>
    <row r="6979" spans="13:13" x14ac:dyDescent="0.25">
      <c r="M6979" s="31"/>
    </row>
    <row r="6980" spans="13:13" x14ac:dyDescent="0.25">
      <c r="M6980" s="31"/>
    </row>
    <row r="6981" spans="13:13" x14ac:dyDescent="0.25">
      <c r="M6981" s="31"/>
    </row>
    <row r="6982" spans="13:13" x14ac:dyDescent="0.25">
      <c r="M6982" s="31"/>
    </row>
    <row r="6983" spans="13:13" x14ac:dyDescent="0.25">
      <c r="M6983" s="31"/>
    </row>
    <row r="6984" spans="13:13" x14ac:dyDescent="0.25">
      <c r="M6984" s="31"/>
    </row>
    <row r="6985" spans="13:13" x14ac:dyDescent="0.25">
      <c r="M6985" s="31"/>
    </row>
    <row r="6986" spans="13:13" x14ac:dyDescent="0.25">
      <c r="M6986" s="31"/>
    </row>
    <row r="6987" spans="13:13" x14ac:dyDescent="0.25">
      <c r="M6987" s="31"/>
    </row>
    <row r="6988" spans="13:13" x14ac:dyDescent="0.25">
      <c r="M6988" s="31"/>
    </row>
    <row r="6989" spans="13:13" x14ac:dyDescent="0.25">
      <c r="M6989" s="31"/>
    </row>
    <row r="6990" spans="13:13" x14ac:dyDescent="0.25">
      <c r="M6990" s="31"/>
    </row>
    <row r="6991" spans="13:13" x14ac:dyDescent="0.25">
      <c r="M6991" s="31"/>
    </row>
    <row r="6992" spans="13:13" x14ac:dyDescent="0.25">
      <c r="M6992" s="31"/>
    </row>
    <row r="6993" spans="13:13" x14ac:dyDescent="0.25">
      <c r="M6993" s="31"/>
    </row>
    <row r="6994" spans="13:13" x14ac:dyDescent="0.25">
      <c r="M6994" s="31"/>
    </row>
    <row r="6995" spans="13:13" x14ac:dyDescent="0.25">
      <c r="M6995" s="31"/>
    </row>
    <row r="6996" spans="13:13" x14ac:dyDescent="0.25">
      <c r="M6996" s="31"/>
    </row>
    <row r="6997" spans="13:13" x14ac:dyDescent="0.25">
      <c r="M6997" s="31"/>
    </row>
    <row r="6998" spans="13:13" x14ac:dyDescent="0.25">
      <c r="M6998" s="31"/>
    </row>
    <row r="6999" spans="13:13" x14ac:dyDescent="0.25">
      <c r="M6999" s="31"/>
    </row>
    <row r="7000" spans="13:13" x14ac:dyDescent="0.25">
      <c r="M7000" s="31"/>
    </row>
    <row r="7001" spans="13:13" x14ac:dyDescent="0.25">
      <c r="M7001" s="31"/>
    </row>
    <row r="7002" spans="13:13" x14ac:dyDescent="0.25">
      <c r="M7002" s="31"/>
    </row>
    <row r="7003" spans="13:13" x14ac:dyDescent="0.25">
      <c r="M7003" s="31"/>
    </row>
    <row r="7004" spans="13:13" x14ac:dyDescent="0.25">
      <c r="M7004" s="31"/>
    </row>
    <row r="7005" spans="13:13" x14ac:dyDescent="0.25">
      <c r="M7005" s="31"/>
    </row>
    <row r="7006" spans="13:13" x14ac:dyDescent="0.25">
      <c r="M7006" s="31"/>
    </row>
    <row r="7007" spans="13:13" x14ac:dyDescent="0.25">
      <c r="M7007" s="31"/>
    </row>
    <row r="7008" spans="13:13" x14ac:dyDescent="0.25">
      <c r="M7008" s="31"/>
    </row>
    <row r="7009" spans="13:13" x14ac:dyDescent="0.25">
      <c r="M7009" s="31"/>
    </row>
    <row r="7010" spans="13:13" x14ac:dyDescent="0.25">
      <c r="M7010" s="31"/>
    </row>
    <row r="7011" spans="13:13" x14ac:dyDescent="0.25">
      <c r="M7011" s="31"/>
    </row>
    <row r="7012" spans="13:13" x14ac:dyDescent="0.25">
      <c r="M7012" s="31"/>
    </row>
    <row r="7013" spans="13:13" x14ac:dyDescent="0.25">
      <c r="M7013" s="31"/>
    </row>
    <row r="7014" spans="13:13" x14ac:dyDescent="0.25">
      <c r="M7014" s="31"/>
    </row>
    <row r="7015" spans="13:13" x14ac:dyDescent="0.25">
      <c r="M7015" s="31"/>
    </row>
    <row r="7016" spans="13:13" x14ac:dyDescent="0.25">
      <c r="M7016" s="31"/>
    </row>
    <row r="7017" spans="13:13" x14ac:dyDescent="0.25">
      <c r="M7017" s="31"/>
    </row>
    <row r="7018" spans="13:13" x14ac:dyDescent="0.25">
      <c r="M7018" s="31"/>
    </row>
    <row r="7019" spans="13:13" x14ac:dyDescent="0.25">
      <c r="M7019" s="31"/>
    </row>
    <row r="7020" spans="13:13" x14ac:dyDescent="0.25">
      <c r="M7020" s="31"/>
    </row>
    <row r="7021" spans="13:13" x14ac:dyDescent="0.25">
      <c r="M7021" s="31"/>
    </row>
    <row r="7022" spans="13:13" x14ac:dyDescent="0.25">
      <c r="M7022" s="31"/>
    </row>
    <row r="7023" spans="13:13" x14ac:dyDescent="0.25">
      <c r="M7023" s="31"/>
    </row>
    <row r="7024" spans="13:13" x14ac:dyDescent="0.25">
      <c r="M7024" s="31"/>
    </row>
    <row r="7025" spans="13:13" x14ac:dyDescent="0.25">
      <c r="M7025" s="31"/>
    </row>
    <row r="7026" spans="13:13" x14ac:dyDescent="0.25">
      <c r="M7026" s="31"/>
    </row>
    <row r="7027" spans="13:13" x14ac:dyDescent="0.25">
      <c r="M7027" s="31"/>
    </row>
    <row r="7028" spans="13:13" x14ac:dyDescent="0.25">
      <c r="M7028" s="31"/>
    </row>
    <row r="7029" spans="13:13" x14ac:dyDescent="0.25">
      <c r="M7029" s="31"/>
    </row>
    <row r="7030" spans="13:13" x14ac:dyDescent="0.25">
      <c r="M7030" s="31"/>
    </row>
    <row r="7031" spans="13:13" x14ac:dyDescent="0.25">
      <c r="M7031" s="31"/>
    </row>
    <row r="7032" spans="13:13" x14ac:dyDescent="0.25">
      <c r="M7032" s="31"/>
    </row>
    <row r="7033" spans="13:13" x14ac:dyDescent="0.25">
      <c r="M7033" s="31"/>
    </row>
    <row r="7034" spans="13:13" x14ac:dyDescent="0.25">
      <c r="M7034" s="31"/>
    </row>
    <row r="7035" spans="13:13" x14ac:dyDescent="0.25">
      <c r="M7035" s="31"/>
    </row>
    <row r="7036" spans="13:13" x14ac:dyDescent="0.25">
      <c r="M7036" s="31"/>
    </row>
    <row r="7037" spans="13:13" x14ac:dyDescent="0.25">
      <c r="M7037" s="31"/>
    </row>
    <row r="7038" spans="13:13" x14ac:dyDescent="0.25">
      <c r="M7038" s="31"/>
    </row>
    <row r="7039" spans="13:13" x14ac:dyDescent="0.25">
      <c r="M7039" s="31"/>
    </row>
    <row r="7040" spans="13:13" x14ac:dyDescent="0.25">
      <c r="M7040" s="31"/>
    </row>
    <row r="7041" spans="13:13" x14ac:dyDescent="0.25">
      <c r="M7041" s="31"/>
    </row>
    <row r="7042" spans="13:13" x14ac:dyDescent="0.25">
      <c r="M7042" s="31"/>
    </row>
    <row r="7043" spans="13:13" x14ac:dyDescent="0.25">
      <c r="M7043" s="31"/>
    </row>
    <row r="7044" spans="13:13" x14ac:dyDescent="0.25">
      <c r="M7044" s="31"/>
    </row>
    <row r="7045" spans="13:13" x14ac:dyDescent="0.25">
      <c r="M7045" s="31"/>
    </row>
    <row r="7046" spans="13:13" x14ac:dyDescent="0.25">
      <c r="M7046" s="31"/>
    </row>
    <row r="7047" spans="13:13" x14ac:dyDescent="0.25">
      <c r="M7047" s="31"/>
    </row>
    <row r="7048" spans="13:13" x14ac:dyDescent="0.25">
      <c r="M7048" s="31"/>
    </row>
    <row r="7049" spans="13:13" x14ac:dyDescent="0.25">
      <c r="M7049" s="31"/>
    </row>
    <row r="7050" spans="13:13" x14ac:dyDescent="0.25">
      <c r="M7050" s="31"/>
    </row>
    <row r="7051" spans="13:13" x14ac:dyDescent="0.25">
      <c r="M7051" s="31"/>
    </row>
    <row r="7052" spans="13:13" x14ac:dyDescent="0.25">
      <c r="M7052" s="31"/>
    </row>
    <row r="7053" spans="13:13" x14ac:dyDescent="0.25">
      <c r="M7053" s="31"/>
    </row>
    <row r="7054" spans="13:13" x14ac:dyDescent="0.25">
      <c r="M7054" s="31"/>
    </row>
    <row r="7055" spans="13:13" x14ac:dyDescent="0.25">
      <c r="M7055" s="31"/>
    </row>
    <row r="7056" spans="13:13" x14ac:dyDescent="0.25">
      <c r="M7056" s="31"/>
    </row>
    <row r="7057" spans="13:13" x14ac:dyDescent="0.25">
      <c r="M7057" s="31"/>
    </row>
    <row r="7058" spans="13:13" x14ac:dyDescent="0.25">
      <c r="M7058" s="31"/>
    </row>
    <row r="7059" spans="13:13" x14ac:dyDescent="0.25">
      <c r="M7059" s="31"/>
    </row>
    <row r="7060" spans="13:13" x14ac:dyDescent="0.25">
      <c r="M7060" s="31"/>
    </row>
    <row r="7061" spans="13:13" x14ac:dyDescent="0.25">
      <c r="M7061" s="31"/>
    </row>
    <row r="7062" spans="13:13" x14ac:dyDescent="0.25">
      <c r="M7062" s="31"/>
    </row>
    <row r="7063" spans="13:13" x14ac:dyDescent="0.25">
      <c r="M7063" s="31"/>
    </row>
    <row r="7064" spans="13:13" x14ac:dyDescent="0.25">
      <c r="M7064" s="31"/>
    </row>
    <row r="7065" spans="13:13" x14ac:dyDescent="0.25">
      <c r="M7065" s="31"/>
    </row>
    <row r="7066" spans="13:13" x14ac:dyDescent="0.25">
      <c r="M7066" s="31"/>
    </row>
    <row r="7067" spans="13:13" x14ac:dyDescent="0.25">
      <c r="M7067" s="31"/>
    </row>
    <row r="7068" spans="13:13" x14ac:dyDescent="0.25">
      <c r="M7068" s="31"/>
    </row>
    <row r="7069" spans="13:13" x14ac:dyDescent="0.25">
      <c r="M7069" s="31"/>
    </row>
    <row r="7070" spans="13:13" x14ac:dyDescent="0.25">
      <c r="M7070" s="31"/>
    </row>
    <row r="7071" spans="13:13" x14ac:dyDescent="0.25">
      <c r="M7071" s="31"/>
    </row>
    <row r="7072" spans="13:13" x14ac:dyDescent="0.25">
      <c r="M7072" s="31"/>
    </row>
    <row r="7073" spans="13:13" x14ac:dyDescent="0.25">
      <c r="M7073" s="31"/>
    </row>
    <row r="7074" spans="13:13" x14ac:dyDescent="0.25">
      <c r="M7074" s="31"/>
    </row>
    <row r="7075" spans="13:13" x14ac:dyDescent="0.25">
      <c r="M7075" s="31"/>
    </row>
    <row r="7076" spans="13:13" x14ac:dyDescent="0.25">
      <c r="M7076" s="31"/>
    </row>
    <row r="7077" spans="13:13" x14ac:dyDescent="0.25">
      <c r="M7077" s="31"/>
    </row>
    <row r="7078" spans="13:13" x14ac:dyDescent="0.25">
      <c r="M7078" s="31"/>
    </row>
    <row r="7079" spans="13:13" x14ac:dyDescent="0.25">
      <c r="M7079" s="31"/>
    </row>
    <row r="7080" spans="13:13" x14ac:dyDescent="0.25">
      <c r="M7080" s="31"/>
    </row>
    <row r="7081" spans="13:13" x14ac:dyDescent="0.25">
      <c r="M7081" s="31"/>
    </row>
    <row r="7082" spans="13:13" x14ac:dyDescent="0.25">
      <c r="M7082" s="31"/>
    </row>
    <row r="7083" spans="13:13" x14ac:dyDescent="0.25">
      <c r="M7083" s="31"/>
    </row>
    <row r="7084" spans="13:13" x14ac:dyDescent="0.25">
      <c r="M7084" s="31"/>
    </row>
    <row r="7085" spans="13:13" x14ac:dyDescent="0.25">
      <c r="M7085" s="31"/>
    </row>
    <row r="7086" spans="13:13" x14ac:dyDescent="0.25">
      <c r="M7086" s="31"/>
    </row>
    <row r="7087" spans="13:13" x14ac:dyDescent="0.25">
      <c r="M7087" s="31"/>
    </row>
    <row r="7088" spans="13:13" x14ac:dyDescent="0.25">
      <c r="M7088" s="31"/>
    </row>
    <row r="7089" spans="13:13" x14ac:dyDescent="0.25">
      <c r="M7089" s="31"/>
    </row>
    <row r="7090" spans="13:13" x14ac:dyDescent="0.25">
      <c r="M7090" s="31"/>
    </row>
    <row r="7091" spans="13:13" x14ac:dyDescent="0.25">
      <c r="M7091" s="31"/>
    </row>
    <row r="7092" spans="13:13" x14ac:dyDescent="0.25">
      <c r="M7092" s="31"/>
    </row>
    <row r="7093" spans="13:13" x14ac:dyDescent="0.25">
      <c r="M7093" s="31"/>
    </row>
    <row r="7094" spans="13:13" x14ac:dyDescent="0.25">
      <c r="M7094" s="31"/>
    </row>
    <row r="7095" spans="13:13" x14ac:dyDescent="0.25">
      <c r="M7095" s="31"/>
    </row>
    <row r="7096" spans="13:13" x14ac:dyDescent="0.25">
      <c r="M7096" s="31"/>
    </row>
    <row r="7097" spans="13:13" x14ac:dyDescent="0.25">
      <c r="M7097" s="31"/>
    </row>
    <row r="7098" spans="13:13" x14ac:dyDescent="0.25">
      <c r="M7098" s="31"/>
    </row>
    <row r="7099" spans="13:13" x14ac:dyDescent="0.25">
      <c r="M7099" s="31"/>
    </row>
    <row r="7100" spans="13:13" x14ac:dyDescent="0.25">
      <c r="M7100" s="31"/>
    </row>
    <row r="7101" spans="13:13" x14ac:dyDescent="0.25">
      <c r="M7101" s="31"/>
    </row>
    <row r="7102" spans="13:13" x14ac:dyDescent="0.25">
      <c r="M7102" s="31"/>
    </row>
    <row r="7103" spans="13:13" x14ac:dyDescent="0.25">
      <c r="M7103" s="31"/>
    </row>
    <row r="7104" spans="13:13" x14ac:dyDescent="0.25">
      <c r="M7104" s="31"/>
    </row>
    <row r="7105" spans="13:13" x14ac:dyDescent="0.25">
      <c r="M7105" s="31"/>
    </row>
    <row r="7106" spans="13:13" x14ac:dyDescent="0.25">
      <c r="M7106" s="31"/>
    </row>
    <row r="7107" spans="13:13" x14ac:dyDescent="0.25">
      <c r="M7107" s="31"/>
    </row>
    <row r="7108" spans="13:13" x14ac:dyDescent="0.25">
      <c r="M7108" s="31"/>
    </row>
    <row r="7109" spans="13:13" x14ac:dyDescent="0.25">
      <c r="M7109" s="31"/>
    </row>
    <row r="7110" spans="13:13" x14ac:dyDescent="0.25">
      <c r="M7110" s="31"/>
    </row>
    <row r="7111" spans="13:13" x14ac:dyDescent="0.25">
      <c r="M7111" s="31"/>
    </row>
    <row r="7112" spans="13:13" x14ac:dyDescent="0.25">
      <c r="M7112" s="31"/>
    </row>
    <row r="7113" spans="13:13" x14ac:dyDescent="0.25">
      <c r="M7113" s="31"/>
    </row>
    <row r="7114" spans="13:13" x14ac:dyDescent="0.25">
      <c r="M7114" s="31"/>
    </row>
    <row r="7115" spans="13:13" x14ac:dyDescent="0.25">
      <c r="M7115" s="31"/>
    </row>
    <row r="7116" spans="13:13" x14ac:dyDescent="0.25">
      <c r="M7116" s="31"/>
    </row>
    <row r="7117" spans="13:13" x14ac:dyDescent="0.25">
      <c r="M7117" s="31"/>
    </row>
    <row r="7118" spans="13:13" x14ac:dyDescent="0.25">
      <c r="M7118" s="31"/>
    </row>
    <row r="7119" spans="13:13" x14ac:dyDescent="0.25">
      <c r="M7119" s="31"/>
    </row>
    <row r="7120" spans="13:13" x14ac:dyDescent="0.25">
      <c r="M7120" s="31"/>
    </row>
    <row r="7121" spans="13:13" x14ac:dyDescent="0.25">
      <c r="M7121" s="31"/>
    </row>
    <row r="7122" spans="13:13" x14ac:dyDescent="0.25">
      <c r="M7122" s="31"/>
    </row>
    <row r="7123" spans="13:13" x14ac:dyDescent="0.25">
      <c r="M7123" s="31"/>
    </row>
    <row r="7124" spans="13:13" x14ac:dyDescent="0.25">
      <c r="M7124" s="31"/>
    </row>
    <row r="7125" spans="13:13" x14ac:dyDescent="0.25">
      <c r="M7125" s="31"/>
    </row>
    <row r="7126" spans="13:13" x14ac:dyDescent="0.25">
      <c r="M7126" s="31"/>
    </row>
    <row r="7127" spans="13:13" x14ac:dyDescent="0.25">
      <c r="M7127" s="31"/>
    </row>
    <row r="7128" spans="13:13" x14ac:dyDescent="0.25">
      <c r="M7128" s="31"/>
    </row>
    <row r="7129" spans="13:13" x14ac:dyDescent="0.25">
      <c r="M7129" s="31"/>
    </row>
    <row r="7130" spans="13:13" x14ac:dyDescent="0.25">
      <c r="M7130" s="31"/>
    </row>
    <row r="7131" spans="13:13" x14ac:dyDescent="0.25">
      <c r="M7131" s="31"/>
    </row>
    <row r="7132" spans="13:13" x14ac:dyDescent="0.25">
      <c r="M7132" s="31"/>
    </row>
    <row r="7133" spans="13:13" x14ac:dyDescent="0.25">
      <c r="M7133" s="31"/>
    </row>
    <row r="7134" spans="13:13" x14ac:dyDescent="0.25">
      <c r="M7134" s="31"/>
    </row>
    <row r="7135" spans="13:13" x14ac:dyDescent="0.25">
      <c r="M7135" s="31"/>
    </row>
    <row r="7136" spans="13:13" x14ac:dyDescent="0.25">
      <c r="M7136" s="31"/>
    </row>
    <row r="7137" spans="13:13" x14ac:dyDescent="0.25">
      <c r="M7137" s="31"/>
    </row>
    <row r="7138" spans="13:13" x14ac:dyDescent="0.25">
      <c r="M7138" s="31"/>
    </row>
    <row r="7139" spans="13:13" x14ac:dyDescent="0.25">
      <c r="M7139" s="31"/>
    </row>
    <row r="7140" spans="13:13" x14ac:dyDescent="0.25">
      <c r="M7140" s="31"/>
    </row>
    <row r="7141" spans="13:13" x14ac:dyDescent="0.25">
      <c r="M7141" s="31"/>
    </row>
    <row r="7142" spans="13:13" x14ac:dyDescent="0.25">
      <c r="M7142" s="31"/>
    </row>
    <row r="7143" spans="13:13" x14ac:dyDescent="0.25">
      <c r="M7143" s="31"/>
    </row>
    <row r="7144" spans="13:13" x14ac:dyDescent="0.25">
      <c r="M7144" s="31"/>
    </row>
    <row r="7145" spans="13:13" x14ac:dyDescent="0.25">
      <c r="M7145" s="31"/>
    </row>
    <row r="7146" spans="13:13" x14ac:dyDescent="0.25">
      <c r="M7146" s="31"/>
    </row>
    <row r="7147" spans="13:13" x14ac:dyDescent="0.25">
      <c r="M7147" s="31"/>
    </row>
    <row r="7148" spans="13:13" x14ac:dyDescent="0.25">
      <c r="M7148" s="31"/>
    </row>
    <row r="7149" spans="13:13" x14ac:dyDescent="0.25">
      <c r="M7149" s="31"/>
    </row>
    <row r="7150" spans="13:13" x14ac:dyDescent="0.25">
      <c r="M7150" s="31"/>
    </row>
    <row r="7151" spans="13:13" x14ac:dyDescent="0.25">
      <c r="M7151" s="31"/>
    </row>
    <row r="7152" spans="13:13" x14ac:dyDescent="0.25">
      <c r="M7152" s="31"/>
    </row>
    <row r="7153" spans="13:13" x14ac:dyDescent="0.25">
      <c r="M7153" s="31"/>
    </row>
    <row r="7154" spans="13:13" x14ac:dyDescent="0.25">
      <c r="M7154" s="31"/>
    </row>
    <row r="7155" spans="13:13" x14ac:dyDescent="0.25">
      <c r="M7155" s="31"/>
    </row>
    <row r="7156" spans="13:13" x14ac:dyDescent="0.25">
      <c r="M7156" s="31"/>
    </row>
    <row r="7157" spans="13:13" x14ac:dyDescent="0.25">
      <c r="M7157" s="31"/>
    </row>
    <row r="7158" spans="13:13" x14ac:dyDescent="0.25">
      <c r="M7158" s="31"/>
    </row>
    <row r="7159" spans="13:13" x14ac:dyDescent="0.25">
      <c r="M7159" s="31"/>
    </row>
    <row r="7160" spans="13:13" x14ac:dyDescent="0.25">
      <c r="M7160" s="31"/>
    </row>
    <row r="7161" spans="13:13" x14ac:dyDescent="0.25">
      <c r="M7161" s="31"/>
    </row>
    <row r="7162" spans="13:13" x14ac:dyDescent="0.25">
      <c r="M7162" s="31"/>
    </row>
    <row r="7163" spans="13:13" x14ac:dyDescent="0.25">
      <c r="M7163" s="31"/>
    </row>
    <row r="7164" spans="13:13" x14ac:dyDescent="0.25">
      <c r="M7164" s="31"/>
    </row>
    <row r="7165" spans="13:13" x14ac:dyDescent="0.25">
      <c r="M7165" s="31"/>
    </row>
    <row r="7166" spans="13:13" x14ac:dyDescent="0.25">
      <c r="M7166" s="31"/>
    </row>
    <row r="7167" spans="13:13" x14ac:dyDescent="0.25">
      <c r="M7167" s="31"/>
    </row>
    <row r="7168" spans="13:13" x14ac:dyDescent="0.25">
      <c r="M7168" s="31"/>
    </row>
    <row r="7169" spans="13:13" x14ac:dyDescent="0.25">
      <c r="M7169" s="31"/>
    </row>
    <row r="7170" spans="13:13" x14ac:dyDescent="0.25">
      <c r="M7170" s="31"/>
    </row>
    <row r="7171" spans="13:13" x14ac:dyDescent="0.25">
      <c r="M7171" s="31"/>
    </row>
    <row r="7172" spans="13:13" x14ac:dyDescent="0.25">
      <c r="M7172" s="31"/>
    </row>
    <row r="7173" spans="13:13" x14ac:dyDescent="0.25">
      <c r="M7173" s="31"/>
    </row>
    <row r="7174" spans="13:13" x14ac:dyDescent="0.25">
      <c r="M7174" s="31"/>
    </row>
    <row r="7175" spans="13:13" x14ac:dyDescent="0.25">
      <c r="M7175" s="31"/>
    </row>
    <row r="7176" spans="13:13" x14ac:dyDescent="0.25">
      <c r="M7176" s="31"/>
    </row>
    <row r="7177" spans="13:13" x14ac:dyDescent="0.25">
      <c r="M7177" s="31"/>
    </row>
    <row r="7178" spans="13:13" x14ac:dyDescent="0.25">
      <c r="M7178" s="31"/>
    </row>
    <row r="7179" spans="13:13" x14ac:dyDescent="0.25">
      <c r="M7179" s="31"/>
    </row>
    <row r="7180" spans="13:13" x14ac:dyDescent="0.25">
      <c r="M7180" s="31"/>
    </row>
    <row r="7181" spans="13:13" x14ac:dyDescent="0.25">
      <c r="M7181" s="31"/>
    </row>
    <row r="7182" spans="13:13" x14ac:dyDescent="0.25">
      <c r="M7182" s="31"/>
    </row>
    <row r="7183" spans="13:13" x14ac:dyDescent="0.25">
      <c r="M7183" s="31"/>
    </row>
    <row r="7184" spans="13:13" x14ac:dyDescent="0.25">
      <c r="M7184" s="31"/>
    </row>
    <row r="7185" spans="13:13" x14ac:dyDescent="0.25">
      <c r="M7185" s="31"/>
    </row>
    <row r="7186" spans="13:13" x14ac:dyDescent="0.25">
      <c r="M7186" s="31"/>
    </row>
    <row r="7187" spans="13:13" x14ac:dyDescent="0.25">
      <c r="M7187" s="31"/>
    </row>
    <row r="7188" spans="13:13" x14ac:dyDescent="0.25">
      <c r="M7188" s="31"/>
    </row>
    <row r="7189" spans="13:13" x14ac:dyDescent="0.25">
      <c r="M7189" s="31"/>
    </row>
    <row r="7190" spans="13:13" x14ac:dyDescent="0.25">
      <c r="M7190" s="31"/>
    </row>
    <row r="7191" spans="13:13" x14ac:dyDescent="0.25">
      <c r="M7191" s="31"/>
    </row>
    <row r="7192" spans="13:13" x14ac:dyDescent="0.25">
      <c r="M7192" s="31"/>
    </row>
    <row r="7193" spans="13:13" x14ac:dyDescent="0.25">
      <c r="M7193" s="31"/>
    </row>
    <row r="7194" spans="13:13" x14ac:dyDescent="0.25">
      <c r="M7194" s="31"/>
    </row>
    <row r="7195" spans="13:13" x14ac:dyDescent="0.25">
      <c r="M7195" s="31"/>
    </row>
    <row r="7196" spans="13:13" x14ac:dyDescent="0.25">
      <c r="M7196" s="31"/>
    </row>
    <row r="7197" spans="13:13" x14ac:dyDescent="0.25">
      <c r="M7197" s="31"/>
    </row>
    <row r="7198" spans="13:13" x14ac:dyDescent="0.25">
      <c r="M7198" s="31"/>
    </row>
    <row r="7199" spans="13:13" x14ac:dyDescent="0.25">
      <c r="M7199" s="31"/>
    </row>
    <row r="7200" spans="13:13" x14ac:dyDescent="0.25">
      <c r="M7200" s="31"/>
    </row>
    <row r="7201" spans="13:13" x14ac:dyDescent="0.25">
      <c r="M7201" s="31"/>
    </row>
    <row r="7202" spans="13:13" x14ac:dyDescent="0.25">
      <c r="M7202" s="31"/>
    </row>
    <row r="7203" spans="13:13" x14ac:dyDescent="0.25">
      <c r="M7203" s="31"/>
    </row>
    <row r="7204" spans="13:13" x14ac:dyDescent="0.25">
      <c r="M7204" s="31"/>
    </row>
    <row r="7205" spans="13:13" x14ac:dyDescent="0.25">
      <c r="M7205" s="31"/>
    </row>
    <row r="7206" spans="13:13" x14ac:dyDescent="0.25">
      <c r="M7206" s="31"/>
    </row>
    <row r="7207" spans="13:13" x14ac:dyDescent="0.25">
      <c r="M7207" s="31"/>
    </row>
    <row r="7208" spans="13:13" x14ac:dyDescent="0.25">
      <c r="M7208" s="31"/>
    </row>
    <row r="7209" spans="13:13" x14ac:dyDescent="0.25">
      <c r="M7209" s="31"/>
    </row>
    <row r="7210" spans="13:13" x14ac:dyDescent="0.25">
      <c r="M7210" s="31"/>
    </row>
    <row r="7211" spans="13:13" x14ac:dyDescent="0.25">
      <c r="M7211" s="31"/>
    </row>
    <row r="7212" spans="13:13" x14ac:dyDescent="0.25">
      <c r="M7212" s="31"/>
    </row>
    <row r="7213" spans="13:13" x14ac:dyDescent="0.25">
      <c r="M7213" s="31"/>
    </row>
    <row r="7214" spans="13:13" x14ac:dyDescent="0.25">
      <c r="M7214" s="31"/>
    </row>
    <row r="7215" spans="13:13" x14ac:dyDescent="0.25">
      <c r="M7215" s="31"/>
    </row>
    <row r="7216" spans="13:13" x14ac:dyDescent="0.25">
      <c r="M7216" s="31"/>
    </row>
    <row r="7217" spans="13:13" x14ac:dyDescent="0.25">
      <c r="M7217" s="31"/>
    </row>
    <row r="7218" spans="13:13" x14ac:dyDescent="0.25">
      <c r="M7218" s="31"/>
    </row>
    <row r="7219" spans="13:13" x14ac:dyDescent="0.25">
      <c r="M7219" s="31"/>
    </row>
    <row r="7220" spans="13:13" x14ac:dyDescent="0.25">
      <c r="M7220" s="31"/>
    </row>
    <row r="7221" spans="13:13" x14ac:dyDescent="0.25">
      <c r="M7221" s="31"/>
    </row>
    <row r="7222" spans="13:13" x14ac:dyDescent="0.25">
      <c r="M7222" s="31"/>
    </row>
    <row r="7223" spans="13:13" x14ac:dyDescent="0.25">
      <c r="M7223" s="31"/>
    </row>
    <row r="7224" spans="13:13" x14ac:dyDescent="0.25">
      <c r="M7224" s="31"/>
    </row>
    <row r="7225" spans="13:13" x14ac:dyDescent="0.25">
      <c r="M7225" s="31"/>
    </row>
    <row r="7226" spans="13:13" x14ac:dyDescent="0.25">
      <c r="M7226" s="31"/>
    </row>
    <row r="7227" spans="13:13" x14ac:dyDescent="0.25">
      <c r="M7227" s="31"/>
    </row>
    <row r="7228" spans="13:13" x14ac:dyDescent="0.25">
      <c r="M7228" s="31"/>
    </row>
    <row r="7229" spans="13:13" x14ac:dyDescent="0.25">
      <c r="M7229" s="31"/>
    </row>
    <row r="7230" spans="13:13" x14ac:dyDescent="0.25">
      <c r="M7230" s="31"/>
    </row>
    <row r="7231" spans="13:13" x14ac:dyDescent="0.25">
      <c r="M7231" s="31"/>
    </row>
    <row r="7232" spans="13:13" x14ac:dyDescent="0.25">
      <c r="M7232" s="31"/>
    </row>
    <row r="7233" spans="13:13" x14ac:dyDescent="0.25">
      <c r="M7233" s="31"/>
    </row>
    <row r="7234" spans="13:13" x14ac:dyDescent="0.25">
      <c r="M7234" s="31"/>
    </row>
    <row r="7235" spans="13:13" x14ac:dyDescent="0.25">
      <c r="M7235" s="31"/>
    </row>
    <row r="7236" spans="13:13" x14ac:dyDescent="0.25">
      <c r="M7236" s="31"/>
    </row>
    <row r="7237" spans="13:13" x14ac:dyDescent="0.25">
      <c r="M7237" s="31"/>
    </row>
    <row r="7238" spans="13:13" x14ac:dyDescent="0.25">
      <c r="M7238" s="31"/>
    </row>
    <row r="7239" spans="13:13" x14ac:dyDescent="0.25">
      <c r="M7239" s="31"/>
    </row>
    <row r="7240" spans="13:13" x14ac:dyDescent="0.25">
      <c r="M7240" s="31"/>
    </row>
    <row r="7241" spans="13:13" x14ac:dyDescent="0.25">
      <c r="M7241" s="31"/>
    </row>
    <row r="7242" spans="13:13" x14ac:dyDescent="0.25">
      <c r="M7242" s="31"/>
    </row>
    <row r="7243" spans="13:13" x14ac:dyDescent="0.25">
      <c r="M7243" s="31"/>
    </row>
    <row r="7244" spans="13:13" x14ac:dyDescent="0.25">
      <c r="M7244" s="31"/>
    </row>
    <row r="7245" spans="13:13" x14ac:dyDescent="0.25">
      <c r="M7245" s="31"/>
    </row>
    <row r="7246" spans="13:13" x14ac:dyDescent="0.25">
      <c r="M7246" s="31"/>
    </row>
    <row r="7247" spans="13:13" x14ac:dyDescent="0.25">
      <c r="M7247" s="31"/>
    </row>
    <row r="7248" spans="13:13" x14ac:dyDescent="0.25">
      <c r="M7248" s="31"/>
    </row>
    <row r="7249" spans="13:13" x14ac:dyDescent="0.25">
      <c r="M7249" s="31"/>
    </row>
    <row r="7250" spans="13:13" x14ac:dyDescent="0.25">
      <c r="M7250" s="31"/>
    </row>
    <row r="7251" spans="13:13" x14ac:dyDescent="0.25">
      <c r="M7251" s="31"/>
    </row>
    <row r="7252" spans="13:13" x14ac:dyDescent="0.25">
      <c r="M7252" s="31"/>
    </row>
    <row r="7253" spans="13:13" x14ac:dyDescent="0.25">
      <c r="M7253" s="31"/>
    </row>
    <row r="7254" spans="13:13" x14ac:dyDescent="0.25">
      <c r="M7254" s="31"/>
    </row>
    <row r="7255" spans="13:13" x14ac:dyDescent="0.25">
      <c r="M7255" s="31"/>
    </row>
    <row r="7256" spans="13:13" x14ac:dyDescent="0.25">
      <c r="M7256" s="31"/>
    </row>
    <row r="7257" spans="13:13" x14ac:dyDescent="0.25">
      <c r="M7257" s="31"/>
    </row>
    <row r="7258" spans="13:13" x14ac:dyDescent="0.25">
      <c r="M7258" s="31"/>
    </row>
    <row r="7259" spans="13:13" x14ac:dyDescent="0.25">
      <c r="M7259" s="31"/>
    </row>
    <row r="7260" spans="13:13" x14ac:dyDescent="0.25">
      <c r="M7260" s="31"/>
    </row>
    <row r="7261" spans="13:13" x14ac:dyDescent="0.25">
      <c r="M7261" s="31"/>
    </row>
    <row r="7262" spans="13:13" x14ac:dyDescent="0.25">
      <c r="M7262" s="31"/>
    </row>
    <row r="7263" spans="13:13" x14ac:dyDescent="0.25">
      <c r="M7263" s="31"/>
    </row>
    <row r="7264" spans="13:13" x14ac:dyDescent="0.25">
      <c r="M7264" s="31"/>
    </row>
    <row r="7265" spans="13:13" x14ac:dyDescent="0.25">
      <c r="M7265" s="31"/>
    </row>
    <row r="7266" spans="13:13" x14ac:dyDescent="0.25">
      <c r="M7266" s="31"/>
    </row>
    <row r="7267" spans="13:13" x14ac:dyDescent="0.25">
      <c r="M7267" s="31"/>
    </row>
    <row r="7268" spans="13:13" x14ac:dyDescent="0.25">
      <c r="M7268" s="31"/>
    </row>
    <row r="7269" spans="13:13" x14ac:dyDescent="0.25">
      <c r="M7269" s="31"/>
    </row>
    <row r="7270" spans="13:13" x14ac:dyDescent="0.25">
      <c r="M7270" s="31"/>
    </row>
    <row r="7271" spans="13:13" x14ac:dyDescent="0.25">
      <c r="M7271" s="31"/>
    </row>
    <row r="7272" spans="13:13" x14ac:dyDescent="0.25">
      <c r="M7272" s="31"/>
    </row>
    <row r="7273" spans="13:13" x14ac:dyDescent="0.25">
      <c r="M7273" s="31"/>
    </row>
    <row r="7274" spans="13:13" x14ac:dyDescent="0.25">
      <c r="M7274" s="31"/>
    </row>
    <row r="7275" spans="13:13" x14ac:dyDescent="0.25">
      <c r="M7275" s="31"/>
    </row>
    <row r="7276" spans="13:13" x14ac:dyDescent="0.25">
      <c r="M7276" s="31"/>
    </row>
    <row r="7277" spans="13:13" x14ac:dyDescent="0.25">
      <c r="M7277" s="31"/>
    </row>
    <row r="7278" spans="13:13" x14ac:dyDescent="0.25">
      <c r="M7278" s="31"/>
    </row>
    <row r="7279" spans="13:13" x14ac:dyDescent="0.25">
      <c r="M7279" s="31"/>
    </row>
    <row r="7280" spans="13:13" x14ac:dyDescent="0.25">
      <c r="M7280" s="31"/>
    </row>
    <row r="7281" spans="13:13" x14ac:dyDescent="0.25">
      <c r="M7281" s="31"/>
    </row>
    <row r="7282" spans="13:13" x14ac:dyDescent="0.25">
      <c r="M7282" s="31"/>
    </row>
    <row r="7283" spans="13:13" x14ac:dyDescent="0.25">
      <c r="M7283" s="31"/>
    </row>
    <row r="7284" spans="13:13" x14ac:dyDescent="0.25">
      <c r="M7284" s="31"/>
    </row>
    <row r="7285" spans="13:13" x14ac:dyDescent="0.25">
      <c r="M7285" s="31"/>
    </row>
    <row r="7286" spans="13:13" x14ac:dyDescent="0.25">
      <c r="M7286" s="31"/>
    </row>
    <row r="7287" spans="13:13" x14ac:dyDescent="0.25">
      <c r="M7287" s="31"/>
    </row>
    <row r="7288" spans="13:13" x14ac:dyDescent="0.25">
      <c r="M7288" s="31"/>
    </row>
    <row r="7289" spans="13:13" x14ac:dyDescent="0.25">
      <c r="M7289" s="31"/>
    </row>
    <row r="7290" spans="13:13" x14ac:dyDescent="0.25">
      <c r="M7290" s="31"/>
    </row>
    <row r="7291" spans="13:13" x14ac:dyDescent="0.25">
      <c r="M7291" s="31"/>
    </row>
    <row r="7292" spans="13:13" x14ac:dyDescent="0.25">
      <c r="M7292" s="31"/>
    </row>
    <row r="7293" spans="13:13" x14ac:dyDescent="0.25">
      <c r="M7293" s="31"/>
    </row>
    <row r="7294" spans="13:13" x14ac:dyDescent="0.25">
      <c r="M7294" s="31"/>
    </row>
    <row r="7295" spans="13:13" x14ac:dyDescent="0.25">
      <c r="M7295" s="31"/>
    </row>
    <row r="7296" spans="13:13" x14ac:dyDescent="0.25">
      <c r="M7296" s="31"/>
    </row>
    <row r="7297" spans="13:13" x14ac:dyDescent="0.25">
      <c r="M7297" s="31"/>
    </row>
    <row r="7298" spans="13:13" x14ac:dyDescent="0.25">
      <c r="M7298" s="31"/>
    </row>
    <row r="7299" spans="13:13" x14ac:dyDescent="0.25">
      <c r="M7299" s="31"/>
    </row>
    <row r="7300" spans="13:13" x14ac:dyDescent="0.25">
      <c r="M7300" s="31"/>
    </row>
    <row r="7301" spans="13:13" x14ac:dyDescent="0.25">
      <c r="M7301" s="31"/>
    </row>
    <row r="7302" spans="13:13" x14ac:dyDescent="0.25">
      <c r="M7302" s="31"/>
    </row>
    <row r="7303" spans="13:13" x14ac:dyDescent="0.25">
      <c r="M7303" s="31"/>
    </row>
    <row r="7304" spans="13:13" x14ac:dyDescent="0.25">
      <c r="M7304" s="31"/>
    </row>
    <row r="7305" spans="13:13" x14ac:dyDescent="0.25">
      <c r="M7305" s="31"/>
    </row>
    <row r="7306" spans="13:13" x14ac:dyDescent="0.25">
      <c r="M7306" s="31"/>
    </row>
    <row r="7307" spans="13:13" x14ac:dyDescent="0.25">
      <c r="M7307" s="31"/>
    </row>
    <row r="7308" spans="13:13" x14ac:dyDescent="0.25">
      <c r="M7308" s="31"/>
    </row>
    <row r="7309" spans="13:13" x14ac:dyDescent="0.25">
      <c r="M7309" s="31"/>
    </row>
    <row r="7310" spans="13:13" x14ac:dyDescent="0.25">
      <c r="M7310" s="31"/>
    </row>
    <row r="7311" spans="13:13" x14ac:dyDescent="0.25">
      <c r="M7311" s="31"/>
    </row>
    <row r="7312" spans="13:13" x14ac:dyDescent="0.25">
      <c r="M7312" s="31"/>
    </row>
    <row r="7313" spans="13:13" x14ac:dyDescent="0.25">
      <c r="M7313" s="31"/>
    </row>
    <row r="7314" spans="13:13" x14ac:dyDescent="0.25">
      <c r="M7314" s="31"/>
    </row>
    <row r="7315" spans="13:13" x14ac:dyDescent="0.25">
      <c r="M7315" s="31"/>
    </row>
    <row r="7316" spans="13:13" x14ac:dyDescent="0.25">
      <c r="M7316" s="31"/>
    </row>
    <row r="7317" spans="13:13" x14ac:dyDescent="0.25">
      <c r="M7317" s="31"/>
    </row>
    <row r="7318" spans="13:13" x14ac:dyDescent="0.25">
      <c r="M7318" s="31"/>
    </row>
    <row r="7319" spans="13:13" x14ac:dyDescent="0.25">
      <c r="M7319" s="31"/>
    </row>
    <row r="7320" spans="13:13" x14ac:dyDescent="0.25">
      <c r="M7320" s="31"/>
    </row>
    <row r="7321" spans="13:13" x14ac:dyDescent="0.25">
      <c r="M7321" s="31"/>
    </row>
    <row r="7322" spans="13:13" x14ac:dyDescent="0.25">
      <c r="M7322" s="31"/>
    </row>
    <row r="7323" spans="13:13" x14ac:dyDescent="0.25">
      <c r="M7323" s="31"/>
    </row>
    <row r="7324" spans="13:13" x14ac:dyDescent="0.25">
      <c r="M7324" s="31"/>
    </row>
    <row r="7325" spans="13:13" x14ac:dyDescent="0.25">
      <c r="M7325" s="31"/>
    </row>
    <row r="7326" spans="13:13" x14ac:dyDescent="0.25">
      <c r="M7326" s="31"/>
    </row>
    <row r="7327" spans="13:13" x14ac:dyDescent="0.25">
      <c r="M7327" s="31"/>
    </row>
    <row r="7328" spans="13:13" x14ac:dyDescent="0.25">
      <c r="M7328" s="31"/>
    </row>
    <row r="7329" spans="13:13" x14ac:dyDescent="0.25">
      <c r="M7329" s="31"/>
    </row>
    <row r="7330" spans="13:13" x14ac:dyDescent="0.25">
      <c r="M7330" s="31"/>
    </row>
    <row r="7331" spans="13:13" x14ac:dyDescent="0.25">
      <c r="M7331" s="31"/>
    </row>
    <row r="7332" spans="13:13" x14ac:dyDescent="0.25">
      <c r="M7332" s="31"/>
    </row>
    <row r="7333" spans="13:13" x14ac:dyDescent="0.25">
      <c r="M7333" s="31"/>
    </row>
    <row r="7334" spans="13:13" x14ac:dyDescent="0.25">
      <c r="M7334" s="31"/>
    </row>
    <row r="7335" spans="13:13" x14ac:dyDescent="0.25">
      <c r="M7335" s="31"/>
    </row>
    <row r="7336" spans="13:13" x14ac:dyDescent="0.25">
      <c r="M7336" s="31"/>
    </row>
    <row r="7337" spans="13:13" x14ac:dyDescent="0.25">
      <c r="M7337" s="31"/>
    </row>
    <row r="7338" spans="13:13" x14ac:dyDescent="0.25">
      <c r="M7338" s="31"/>
    </row>
    <row r="7339" spans="13:13" x14ac:dyDescent="0.25">
      <c r="M7339" s="31"/>
    </row>
    <row r="7340" spans="13:13" x14ac:dyDescent="0.25">
      <c r="M7340" s="31"/>
    </row>
    <row r="7341" spans="13:13" x14ac:dyDescent="0.25">
      <c r="M7341" s="31"/>
    </row>
    <row r="7342" spans="13:13" x14ac:dyDescent="0.25">
      <c r="M7342" s="31"/>
    </row>
    <row r="7343" spans="13:13" x14ac:dyDescent="0.25">
      <c r="M7343" s="31"/>
    </row>
    <row r="7344" spans="13:13" x14ac:dyDescent="0.25">
      <c r="M7344" s="31"/>
    </row>
    <row r="7345" spans="13:13" x14ac:dyDescent="0.25">
      <c r="M7345" s="31"/>
    </row>
    <row r="7346" spans="13:13" x14ac:dyDescent="0.25">
      <c r="M7346" s="31"/>
    </row>
    <row r="7347" spans="13:13" x14ac:dyDescent="0.25">
      <c r="M7347" s="31"/>
    </row>
    <row r="7348" spans="13:13" x14ac:dyDescent="0.25">
      <c r="M7348" s="31"/>
    </row>
    <row r="7349" spans="13:13" x14ac:dyDescent="0.25">
      <c r="M7349" s="31"/>
    </row>
    <row r="7350" spans="13:13" x14ac:dyDescent="0.25">
      <c r="M7350" s="31"/>
    </row>
    <row r="7351" spans="13:13" x14ac:dyDescent="0.25">
      <c r="M7351" s="31"/>
    </row>
    <row r="7352" spans="13:13" x14ac:dyDescent="0.25">
      <c r="M7352" s="31"/>
    </row>
    <row r="7353" spans="13:13" x14ac:dyDescent="0.25">
      <c r="M7353" s="31"/>
    </row>
    <row r="7354" spans="13:13" x14ac:dyDescent="0.25">
      <c r="M7354" s="31"/>
    </row>
    <row r="7355" spans="13:13" x14ac:dyDescent="0.25">
      <c r="M7355" s="31"/>
    </row>
    <row r="7356" spans="13:13" x14ac:dyDescent="0.25">
      <c r="M7356" s="31"/>
    </row>
    <row r="7357" spans="13:13" x14ac:dyDescent="0.25">
      <c r="M7357" s="31"/>
    </row>
    <row r="7358" spans="13:13" x14ac:dyDescent="0.25">
      <c r="M7358" s="31"/>
    </row>
    <row r="7359" spans="13:13" x14ac:dyDescent="0.25">
      <c r="M7359" s="31"/>
    </row>
    <row r="7360" spans="13:13" x14ac:dyDescent="0.25">
      <c r="M7360" s="31"/>
    </row>
    <row r="7361" spans="13:13" x14ac:dyDescent="0.25">
      <c r="M7361" s="31"/>
    </row>
    <row r="7362" spans="13:13" x14ac:dyDescent="0.25">
      <c r="M7362" s="31"/>
    </row>
    <row r="7363" spans="13:13" x14ac:dyDescent="0.25">
      <c r="M7363" s="31"/>
    </row>
    <row r="7364" spans="13:13" x14ac:dyDescent="0.25">
      <c r="M7364" s="31"/>
    </row>
    <row r="7365" spans="13:13" x14ac:dyDescent="0.25">
      <c r="M7365" s="31"/>
    </row>
    <row r="7366" spans="13:13" x14ac:dyDescent="0.25">
      <c r="M7366" s="31"/>
    </row>
    <row r="7367" spans="13:13" x14ac:dyDescent="0.25">
      <c r="M7367" s="31"/>
    </row>
    <row r="7368" spans="13:13" x14ac:dyDescent="0.25">
      <c r="M7368" s="31"/>
    </row>
    <row r="7369" spans="13:13" x14ac:dyDescent="0.25">
      <c r="M7369" s="31"/>
    </row>
    <row r="7370" spans="13:13" x14ac:dyDescent="0.25">
      <c r="M7370" s="31"/>
    </row>
    <row r="7371" spans="13:13" x14ac:dyDescent="0.25">
      <c r="M7371" s="31"/>
    </row>
    <row r="7372" spans="13:13" x14ac:dyDescent="0.25">
      <c r="M7372" s="31"/>
    </row>
    <row r="7373" spans="13:13" x14ac:dyDescent="0.25">
      <c r="M7373" s="31"/>
    </row>
    <row r="7374" spans="13:13" x14ac:dyDescent="0.25">
      <c r="M7374" s="31"/>
    </row>
    <row r="7375" spans="13:13" x14ac:dyDescent="0.25">
      <c r="M7375" s="31"/>
    </row>
    <row r="7376" spans="13:13" x14ac:dyDescent="0.25">
      <c r="M7376" s="31"/>
    </row>
    <row r="7377" spans="13:13" x14ac:dyDescent="0.25">
      <c r="M7377" s="31"/>
    </row>
    <row r="7378" spans="13:13" x14ac:dyDescent="0.25">
      <c r="M7378" s="31"/>
    </row>
    <row r="7379" spans="13:13" x14ac:dyDescent="0.25">
      <c r="M7379" s="31"/>
    </row>
    <row r="7380" spans="13:13" x14ac:dyDescent="0.25">
      <c r="M7380" s="31"/>
    </row>
    <row r="7381" spans="13:13" x14ac:dyDescent="0.25">
      <c r="M7381" s="31"/>
    </row>
    <row r="7382" spans="13:13" x14ac:dyDescent="0.25">
      <c r="M7382" s="31"/>
    </row>
    <row r="7383" spans="13:13" x14ac:dyDescent="0.25">
      <c r="M7383" s="31"/>
    </row>
    <row r="7384" spans="13:13" x14ac:dyDescent="0.25">
      <c r="M7384" s="31"/>
    </row>
    <row r="7385" spans="13:13" x14ac:dyDescent="0.25">
      <c r="M7385" s="31"/>
    </row>
    <row r="7386" spans="13:13" x14ac:dyDescent="0.25">
      <c r="M7386" s="31"/>
    </row>
    <row r="7387" spans="13:13" x14ac:dyDescent="0.25">
      <c r="M7387" s="31"/>
    </row>
    <row r="7388" spans="13:13" x14ac:dyDescent="0.25">
      <c r="M7388" s="31"/>
    </row>
    <row r="7389" spans="13:13" x14ac:dyDescent="0.25">
      <c r="M7389" s="31"/>
    </row>
    <row r="7390" spans="13:13" x14ac:dyDescent="0.25">
      <c r="M7390" s="31"/>
    </row>
    <row r="7391" spans="13:13" x14ac:dyDescent="0.25">
      <c r="M7391" s="31"/>
    </row>
    <row r="7392" spans="13:13" x14ac:dyDescent="0.25">
      <c r="M7392" s="31"/>
    </row>
    <row r="7393" spans="13:13" x14ac:dyDescent="0.25">
      <c r="M7393" s="31"/>
    </row>
    <row r="7394" spans="13:13" x14ac:dyDescent="0.25">
      <c r="M7394" s="31"/>
    </row>
    <row r="7395" spans="13:13" x14ac:dyDescent="0.25">
      <c r="M7395" s="31"/>
    </row>
    <row r="7396" spans="13:13" x14ac:dyDescent="0.25">
      <c r="M7396" s="31"/>
    </row>
    <row r="7397" spans="13:13" x14ac:dyDescent="0.25">
      <c r="M7397" s="31"/>
    </row>
    <row r="7398" spans="13:13" x14ac:dyDescent="0.25">
      <c r="M7398" s="31"/>
    </row>
    <row r="7399" spans="13:13" x14ac:dyDescent="0.25">
      <c r="M7399" s="31"/>
    </row>
    <row r="7400" spans="13:13" x14ac:dyDescent="0.25">
      <c r="M7400" s="31"/>
    </row>
    <row r="7401" spans="13:13" x14ac:dyDescent="0.25">
      <c r="M7401" s="31"/>
    </row>
    <row r="7402" spans="13:13" x14ac:dyDescent="0.25">
      <c r="M7402" s="31"/>
    </row>
    <row r="7403" spans="13:13" x14ac:dyDescent="0.25">
      <c r="M7403" s="31"/>
    </row>
    <row r="7404" spans="13:13" x14ac:dyDescent="0.25">
      <c r="M7404" s="31"/>
    </row>
    <row r="7405" spans="13:13" x14ac:dyDescent="0.25">
      <c r="M7405" s="31"/>
    </row>
    <row r="7406" spans="13:13" x14ac:dyDescent="0.25">
      <c r="M7406" s="31"/>
    </row>
    <row r="7407" spans="13:13" x14ac:dyDescent="0.25">
      <c r="M7407" s="31"/>
    </row>
    <row r="7408" spans="13:13" x14ac:dyDescent="0.25">
      <c r="M7408" s="31"/>
    </row>
    <row r="7409" spans="13:13" x14ac:dyDescent="0.25">
      <c r="M7409" s="31"/>
    </row>
    <row r="7410" spans="13:13" x14ac:dyDescent="0.25">
      <c r="M7410" s="31"/>
    </row>
    <row r="7411" spans="13:13" x14ac:dyDescent="0.25">
      <c r="M7411" s="31"/>
    </row>
    <row r="7412" spans="13:13" x14ac:dyDescent="0.25">
      <c r="M7412" s="31"/>
    </row>
    <row r="7413" spans="13:13" x14ac:dyDescent="0.25">
      <c r="M7413" s="31"/>
    </row>
    <row r="7414" spans="13:13" x14ac:dyDescent="0.25">
      <c r="M7414" s="31"/>
    </row>
    <row r="7415" spans="13:13" x14ac:dyDescent="0.25">
      <c r="M7415" s="31"/>
    </row>
    <row r="7416" spans="13:13" x14ac:dyDescent="0.25">
      <c r="M7416" s="31"/>
    </row>
    <row r="7417" spans="13:13" x14ac:dyDescent="0.25">
      <c r="M7417" s="31"/>
    </row>
    <row r="7418" spans="13:13" x14ac:dyDescent="0.25">
      <c r="M7418" s="31"/>
    </row>
    <row r="7419" spans="13:13" x14ac:dyDescent="0.25">
      <c r="M7419" s="31"/>
    </row>
    <row r="7420" spans="13:13" x14ac:dyDescent="0.25">
      <c r="M7420" s="31"/>
    </row>
    <row r="7421" spans="13:13" x14ac:dyDescent="0.25">
      <c r="M7421" s="31"/>
    </row>
    <row r="7422" spans="13:13" x14ac:dyDescent="0.25">
      <c r="M7422" s="31"/>
    </row>
    <row r="7423" spans="13:13" x14ac:dyDescent="0.25">
      <c r="M7423" s="31"/>
    </row>
    <row r="7424" spans="13:13" x14ac:dyDescent="0.25">
      <c r="M7424" s="31"/>
    </row>
    <row r="7425" spans="13:13" x14ac:dyDescent="0.25">
      <c r="M7425" s="31"/>
    </row>
    <row r="7426" spans="13:13" x14ac:dyDescent="0.25">
      <c r="M7426" s="31"/>
    </row>
    <row r="7427" spans="13:13" x14ac:dyDescent="0.25">
      <c r="M7427" s="31"/>
    </row>
    <row r="7428" spans="13:13" x14ac:dyDescent="0.25">
      <c r="M7428" s="31"/>
    </row>
    <row r="7429" spans="13:13" x14ac:dyDescent="0.25">
      <c r="M7429" s="31"/>
    </row>
    <row r="7430" spans="13:13" x14ac:dyDescent="0.25">
      <c r="M7430" s="31"/>
    </row>
    <row r="7431" spans="13:13" x14ac:dyDescent="0.25">
      <c r="M7431" s="31"/>
    </row>
    <row r="7432" spans="13:13" x14ac:dyDescent="0.25">
      <c r="M7432" s="31"/>
    </row>
    <row r="7433" spans="13:13" x14ac:dyDescent="0.25">
      <c r="M7433" s="31"/>
    </row>
    <row r="7434" spans="13:13" x14ac:dyDescent="0.25">
      <c r="M7434" s="31"/>
    </row>
    <row r="7435" spans="13:13" x14ac:dyDescent="0.25">
      <c r="M7435" s="31"/>
    </row>
    <row r="7436" spans="13:13" x14ac:dyDescent="0.25">
      <c r="M7436" s="31"/>
    </row>
    <row r="7437" spans="13:13" x14ac:dyDescent="0.25">
      <c r="M7437" s="31"/>
    </row>
    <row r="7438" spans="13:13" x14ac:dyDescent="0.25">
      <c r="M7438" s="31"/>
    </row>
    <row r="7439" spans="13:13" x14ac:dyDescent="0.25">
      <c r="M7439" s="31"/>
    </row>
    <row r="7440" spans="13:13" x14ac:dyDescent="0.25">
      <c r="M7440" s="31"/>
    </row>
    <row r="7441" spans="13:13" x14ac:dyDescent="0.25">
      <c r="M7441" s="31"/>
    </row>
    <row r="7442" spans="13:13" x14ac:dyDescent="0.25">
      <c r="M7442" s="31"/>
    </row>
    <row r="7443" spans="13:13" x14ac:dyDescent="0.25">
      <c r="M7443" s="31"/>
    </row>
    <row r="7444" spans="13:13" x14ac:dyDescent="0.25">
      <c r="M7444" s="31"/>
    </row>
    <row r="7445" spans="13:13" x14ac:dyDescent="0.25">
      <c r="M7445" s="31"/>
    </row>
    <row r="7446" spans="13:13" x14ac:dyDescent="0.25">
      <c r="M7446" s="31"/>
    </row>
    <row r="7447" spans="13:13" x14ac:dyDescent="0.25">
      <c r="M7447" s="31"/>
    </row>
    <row r="7448" spans="13:13" x14ac:dyDescent="0.25">
      <c r="M7448" s="31"/>
    </row>
    <row r="7449" spans="13:13" x14ac:dyDescent="0.25">
      <c r="M7449" s="31"/>
    </row>
    <row r="7450" spans="13:13" x14ac:dyDescent="0.25">
      <c r="M7450" s="31"/>
    </row>
    <row r="7451" spans="13:13" x14ac:dyDescent="0.25">
      <c r="M7451" s="31"/>
    </row>
    <row r="7452" spans="13:13" x14ac:dyDescent="0.25">
      <c r="M7452" s="31"/>
    </row>
    <row r="7453" spans="13:13" x14ac:dyDescent="0.25">
      <c r="M7453" s="31"/>
    </row>
    <row r="7454" spans="13:13" x14ac:dyDescent="0.25">
      <c r="M7454" s="31"/>
    </row>
    <row r="7455" spans="13:13" x14ac:dyDescent="0.25">
      <c r="M7455" s="31"/>
    </row>
    <row r="7456" spans="13:13" x14ac:dyDescent="0.25">
      <c r="M7456" s="31"/>
    </row>
    <row r="7457" spans="13:13" x14ac:dyDescent="0.25">
      <c r="M7457" s="31"/>
    </row>
    <row r="7458" spans="13:13" x14ac:dyDescent="0.25">
      <c r="M7458" s="31"/>
    </row>
    <row r="7459" spans="13:13" x14ac:dyDescent="0.25">
      <c r="M7459" s="31"/>
    </row>
    <row r="7460" spans="13:13" x14ac:dyDescent="0.25">
      <c r="M7460" s="31"/>
    </row>
    <row r="7461" spans="13:13" x14ac:dyDescent="0.25">
      <c r="M7461" s="31"/>
    </row>
    <row r="7462" spans="13:13" x14ac:dyDescent="0.25">
      <c r="M7462" s="31"/>
    </row>
    <row r="7463" spans="13:13" x14ac:dyDescent="0.25">
      <c r="M7463" s="31"/>
    </row>
    <row r="7464" spans="13:13" x14ac:dyDescent="0.25">
      <c r="M7464" s="31"/>
    </row>
    <row r="7465" spans="13:13" x14ac:dyDescent="0.25">
      <c r="M7465" s="31"/>
    </row>
    <row r="7466" spans="13:13" x14ac:dyDescent="0.25">
      <c r="M7466" s="31"/>
    </row>
    <row r="7467" spans="13:13" x14ac:dyDescent="0.25">
      <c r="M7467" s="31"/>
    </row>
    <row r="7468" spans="13:13" x14ac:dyDescent="0.25">
      <c r="M7468" s="31"/>
    </row>
    <row r="7469" spans="13:13" x14ac:dyDescent="0.25">
      <c r="M7469" s="31"/>
    </row>
    <row r="7470" spans="13:13" x14ac:dyDescent="0.25">
      <c r="M7470" s="31"/>
    </row>
    <row r="7471" spans="13:13" x14ac:dyDescent="0.25">
      <c r="M7471" s="31"/>
    </row>
    <row r="7472" spans="13:13" x14ac:dyDescent="0.25">
      <c r="M7472" s="31"/>
    </row>
    <row r="7473" spans="13:13" x14ac:dyDescent="0.25">
      <c r="M7473" s="31"/>
    </row>
    <row r="7474" spans="13:13" x14ac:dyDescent="0.25">
      <c r="M7474" s="31"/>
    </row>
    <row r="7475" spans="13:13" x14ac:dyDescent="0.25">
      <c r="M7475" s="31"/>
    </row>
    <row r="7476" spans="13:13" x14ac:dyDescent="0.25">
      <c r="M7476" s="31"/>
    </row>
    <row r="7477" spans="13:13" x14ac:dyDescent="0.25">
      <c r="M7477" s="31"/>
    </row>
    <row r="7478" spans="13:13" x14ac:dyDescent="0.25">
      <c r="M7478" s="31"/>
    </row>
    <row r="7479" spans="13:13" x14ac:dyDescent="0.25">
      <c r="M7479" s="31"/>
    </row>
    <row r="7480" spans="13:13" x14ac:dyDescent="0.25">
      <c r="M7480" s="31"/>
    </row>
    <row r="7481" spans="13:13" x14ac:dyDescent="0.25">
      <c r="M7481" s="31"/>
    </row>
    <row r="7482" spans="13:13" x14ac:dyDescent="0.25">
      <c r="M7482" s="31"/>
    </row>
    <row r="7483" spans="13:13" x14ac:dyDescent="0.25">
      <c r="M7483" s="31"/>
    </row>
    <row r="7484" spans="13:13" x14ac:dyDescent="0.25">
      <c r="M7484" s="31"/>
    </row>
    <row r="7485" spans="13:13" x14ac:dyDescent="0.25">
      <c r="M7485" s="31"/>
    </row>
    <row r="7486" spans="13:13" x14ac:dyDescent="0.25">
      <c r="M7486" s="31"/>
    </row>
    <row r="7487" spans="13:13" x14ac:dyDescent="0.25">
      <c r="M7487" s="31"/>
    </row>
    <row r="7488" spans="13:13" x14ac:dyDescent="0.25">
      <c r="M7488" s="31"/>
    </row>
    <row r="7489" spans="13:13" x14ac:dyDescent="0.25">
      <c r="M7489" s="31"/>
    </row>
    <row r="7490" spans="13:13" x14ac:dyDescent="0.25">
      <c r="M7490" s="31"/>
    </row>
    <row r="7491" spans="13:13" x14ac:dyDescent="0.25">
      <c r="M7491" s="31"/>
    </row>
    <row r="7492" spans="13:13" x14ac:dyDescent="0.25">
      <c r="M7492" s="31"/>
    </row>
    <row r="7493" spans="13:13" x14ac:dyDescent="0.25">
      <c r="M7493" s="31"/>
    </row>
    <row r="7494" spans="13:13" x14ac:dyDescent="0.25">
      <c r="M7494" s="31"/>
    </row>
    <row r="7495" spans="13:13" x14ac:dyDescent="0.25">
      <c r="M7495" s="31"/>
    </row>
    <row r="7496" spans="13:13" x14ac:dyDescent="0.25">
      <c r="M7496" s="31"/>
    </row>
    <row r="7497" spans="13:13" x14ac:dyDescent="0.25">
      <c r="M7497" s="31"/>
    </row>
    <row r="7498" spans="13:13" x14ac:dyDescent="0.25">
      <c r="M7498" s="31"/>
    </row>
    <row r="7499" spans="13:13" x14ac:dyDescent="0.25">
      <c r="M7499" s="31"/>
    </row>
    <row r="7500" spans="13:13" x14ac:dyDescent="0.25">
      <c r="M7500" s="31"/>
    </row>
    <row r="7501" spans="13:13" x14ac:dyDescent="0.25">
      <c r="M7501" s="31"/>
    </row>
    <row r="7502" spans="13:13" x14ac:dyDescent="0.25">
      <c r="M7502" s="31"/>
    </row>
    <row r="7503" spans="13:13" x14ac:dyDescent="0.25">
      <c r="M7503" s="31"/>
    </row>
    <row r="7504" spans="13:13" x14ac:dyDescent="0.25">
      <c r="M7504" s="31"/>
    </row>
    <row r="7505" spans="13:13" x14ac:dyDescent="0.25">
      <c r="M7505" s="31"/>
    </row>
    <row r="7506" spans="13:13" x14ac:dyDescent="0.25">
      <c r="M7506" s="31"/>
    </row>
    <row r="7507" spans="13:13" x14ac:dyDescent="0.25">
      <c r="M7507" s="31"/>
    </row>
    <row r="7508" spans="13:13" x14ac:dyDescent="0.25">
      <c r="M7508" s="31"/>
    </row>
    <row r="7509" spans="13:13" x14ac:dyDescent="0.25">
      <c r="M7509" s="31"/>
    </row>
    <row r="7510" spans="13:13" x14ac:dyDescent="0.25">
      <c r="M7510" s="31"/>
    </row>
    <row r="7511" spans="13:13" x14ac:dyDescent="0.25">
      <c r="M7511" s="31"/>
    </row>
    <row r="7512" spans="13:13" x14ac:dyDescent="0.25">
      <c r="M7512" s="31"/>
    </row>
    <row r="7513" spans="13:13" x14ac:dyDescent="0.25">
      <c r="M7513" s="31"/>
    </row>
    <row r="7514" spans="13:13" x14ac:dyDescent="0.25">
      <c r="M7514" s="31"/>
    </row>
    <row r="7515" spans="13:13" x14ac:dyDescent="0.25">
      <c r="M7515" s="31"/>
    </row>
    <row r="7516" spans="13:13" x14ac:dyDescent="0.25">
      <c r="M7516" s="31"/>
    </row>
    <row r="7517" spans="13:13" x14ac:dyDescent="0.25">
      <c r="M7517" s="31"/>
    </row>
    <row r="7518" spans="13:13" x14ac:dyDescent="0.25">
      <c r="M7518" s="31"/>
    </row>
    <row r="7519" spans="13:13" x14ac:dyDescent="0.25">
      <c r="M7519" s="31"/>
    </row>
    <row r="7520" spans="13:13" x14ac:dyDescent="0.25">
      <c r="M7520" s="31"/>
    </row>
    <row r="7521" spans="13:13" x14ac:dyDescent="0.25">
      <c r="M7521" s="31"/>
    </row>
    <row r="7522" spans="13:13" x14ac:dyDescent="0.25">
      <c r="M7522" s="31"/>
    </row>
    <row r="7523" spans="13:13" x14ac:dyDescent="0.25">
      <c r="M7523" s="31"/>
    </row>
    <row r="7524" spans="13:13" x14ac:dyDescent="0.25">
      <c r="M7524" s="31"/>
    </row>
    <row r="7525" spans="13:13" x14ac:dyDescent="0.25">
      <c r="M7525" s="31"/>
    </row>
    <row r="7526" spans="13:13" x14ac:dyDescent="0.25">
      <c r="M7526" s="31"/>
    </row>
    <row r="7527" spans="13:13" x14ac:dyDescent="0.25">
      <c r="M7527" s="31"/>
    </row>
    <row r="7528" spans="13:13" x14ac:dyDescent="0.25">
      <c r="M7528" s="31"/>
    </row>
    <row r="7529" spans="13:13" x14ac:dyDescent="0.25">
      <c r="M7529" s="31"/>
    </row>
    <row r="7530" spans="13:13" x14ac:dyDescent="0.25">
      <c r="M7530" s="31"/>
    </row>
    <row r="7531" spans="13:13" x14ac:dyDescent="0.25">
      <c r="M7531" s="31"/>
    </row>
    <row r="7532" spans="13:13" x14ac:dyDescent="0.25">
      <c r="M7532" s="31"/>
    </row>
    <row r="7533" spans="13:13" x14ac:dyDescent="0.25">
      <c r="M7533" s="31"/>
    </row>
    <row r="7534" spans="13:13" x14ac:dyDescent="0.25">
      <c r="M7534" s="31"/>
    </row>
    <row r="7535" spans="13:13" x14ac:dyDescent="0.25">
      <c r="M7535" s="31"/>
    </row>
    <row r="7536" spans="13:13" x14ac:dyDescent="0.25">
      <c r="M7536" s="31"/>
    </row>
    <row r="7537" spans="13:13" x14ac:dyDescent="0.25">
      <c r="M7537" s="31"/>
    </row>
    <row r="7538" spans="13:13" x14ac:dyDescent="0.25">
      <c r="M7538" s="31"/>
    </row>
    <row r="7539" spans="13:13" x14ac:dyDescent="0.25">
      <c r="M7539" s="31"/>
    </row>
    <row r="7540" spans="13:13" x14ac:dyDescent="0.25">
      <c r="M7540" s="31"/>
    </row>
    <row r="7541" spans="13:13" x14ac:dyDescent="0.25">
      <c r="M7541" s="31"/>
    </row>
    <row r="7542" spans="13:13" x14ac:dyDescent="0.25">
      <c r="M7542" s="31"/>
    </row>
    <row r="7543" spans="13:13" x14ac:dyDescent="0.25">
      <c r="M7543" s="31"/>
    </row>
    <row r="7544" spans="13:13" x14ac:dyDescent="0.25">
      <c r="M7544" s="31"/>
    </row>
    <row r="7545" spans="13:13" x14ac:dyDescent="0.25">
      <c r="M7545" s="31"/>
    </row>
    <row r="7546" spans="13:13" x14ac:dyDescent="0.25">
      <c r="M7546" s="31"/>
    </row>
    <row r="7547" spans="13:13" x14ac:dyDescent="0.25">
      <c r="M7547" s="31"/>
    </row>
    <row r="7548" spans="13:13" x14ac:dyDescent="0.25">
      <c r="M7548" s="31"/>
    </row>
    <row r="7549" spans="13:13" x14ac:dyDescent="0.25">
      <c r="M7549" s="31"/>
    </row>
    <row r="7550" spans="13:13" x14ac:dyDescent="0.25">
      <c r="M7550" s="31"/>
    </row>
    <row r="7551" spans="13:13" x14ac:dyDescent="0.25">
      <c r="M7551" s="31"/>
    </row>
    <row r="7552" spans="13:13" x14ac:dyDescent="0.25">
      <c r="M7552" s="31"/>
    </row>
    <row r="7553" spans="13:13" x14ac:dyDescent="0.25">
      <c r="M7553" s="31"/>
    </row>
    <row r="7554" spans="13:13" x14ac:dyDescent="0.25">
      <c r="M7554" s="31"/>
    </row>
    <row r="7555" spans="13:13" x14ac:dyDescent="0.25">
      <c r="M7555" s="31"/>
    </row>
    <row r="7556" spans="13:13" x14ac:dyDescent="0.25">
      <c r="M7556" s="31"/>
    </row>
    <row r="7557" spans="13:13" x14ac:dyDescent="0.25">
      <c r="M7557" s="31"/>
    </row>
    <row r="7558" spans="13:13" x14ac:dyDescent="0.25">
      <c r="M7558" s="31"/>
    </row>
    <row r="7559" spans="13:13" x14ac:dyDescent="0.25">
      <c r="M7559" s="31"/>
    </row>
    <row r="7560" spans="13:13" x14ac:dyDescent="0.25">
      <c r="M7560" s="31"/>
    </row>
    <row r="7561" spans="13:13" x14ac:dyDescent="0.25">
      <c r="M7561" s="31"/>
    </row>
    <row r="7562" spans="13:13" x14ac:dyDescent="0.25">
      <c r="M7562" s="31"/>
    </row>
    <row r="7563" spans="13:13" x14ac:dyDescent="0.25">
      <c r="M7563" s="31"/>
    </row>
    <row r="7564" spans="13:13" x14ac:dyDescent="0.25">
      <c r="M7564" s="31"/>
    </row>
    <row r="7565" spans="13:13" x14ac:dyDescent="0.25">
      <c r="M7565" s="31"/>
    </row>
    <row r="7566" spans="13:13" x14ac:dyDescent="0.25">
      <c r="M7566" s="31"/>
    </row>
    <row r="7567" spans="13:13" x14ac:dyDescent="0.25">
      <c r="M7567" s="31"/>
    </row>
    <row r="7568" spans="13:13" x14ac:dyDescent="0.25">
      <c r="M7568" s="31"/>
    </row>
    <row r="7569" spans="13:13" x14ac:dyDescent="0.25">
      <c r="M7569" s="31"/>
    </row>
    <row r="7570" spans="13:13" x14ac:dyDescent="0.25">
      <c r="M7570" s="31"/>
    </row>
    <row r="7571" spans="13:13" x14ac:dyDescent="0.25">
      <c r="M7571" s="31"/>
    </row>
    <row r="7572" spans="13:13" x14ac:dyDescent="0.25">
      <c r="M7572" s="31"/>
    </row>
    <row r="7573" spans="13:13" x14ac:dyDescent="0.25">
      <c r="M7573" s="31"/>
    </row>
    <row r="7574" spans="13:13" x14ac:dyDescent="0.25">
      <c r="M7574" s="31"/>
    </row>
    <row r="7575" spans="13:13" x14ac:dyDescent="0.25">
      <c r="M7575" s="31"/>
    </row>
    <row r="7576" spans="13:13" x14ac:dyDescent="0.25">
      <c r="M7576" s="31"/>
    </row>
    <row r="7577" spans="13:13" x14ac:dyDescent="0.25">
      <c r="M7577" s="31"/>
    </row>
    <row r="7578" spans="13:13" x14ac:dyDescent="0.25">
      <c r="M7578" s="31"/>
    </row>
    <row r="7579" spans="13:13" x14ac:dyDescent="0.25">
      <c r="M7579" s="31"/>
    </row>
    <row r="7580" spans="13:13" x14ac:dyDescent="0.25">
      <c r="M7580" s="31"/>
    </row>
    <row r="7581" spans="13:13" x14ac:dyDescent="0.25">
      <c r="M7581" s="31"/>
    </row>
    <row r="7582" spans="13:13" x14ac:dyDescent="0.25">
      <c r="M7582" s="31"/>
    </row>
    <row r="7583" spans="13:13" x14ac:dyDescent="0.25">
      <c r="M7583" s="31"/>
    </row>
    <row r="7584" spans="13:13" x14ac:dyDescent="0.25">
      <c r="M7584" s="31"/>
    </row>
    <row r="7585" spans="13:13" x14ac:dyDescent="0.25">
      <c r="M7585" s="31"/>
    </row>
    <row r="7586" spans="13:13" x14ac:dyDescent="0.25">
      <c r="M7586" s="31"/>
    </row>
    <row r="7587" spans="13:13" x14ac:dyDescent="0.25">
      <c r="M7587" s="31"/>
    </row>
    <row r="7588" spans="13:13" x14ac:dyDescent="0.25">
      <c r="M7588" s="31"/>
    </row>
    <row r="7589" spans="13:13" x14ac:dyDescent="0.25">
      <c r="M7589" s="31"/>
    </row>
    <row r="7590" spans="13:13" x14ac:dyDescent="0.25">
      <c r="M7590" s="31"/>
    </row>
    <row r="7591" spans="13:13" x14ac:dyDescent="0.25">
      <c r="M7591" s="31"/>
    </row>
    <row r="7592" spans="13:13" x14ac:dyDescent="0.25">
      <c r="M7592" s="31"/>
    </row>
    <row r="7593" spans="13:13" x14ac:dyDescent="0.25">
      <c r="M7593" s="31"/>
    </row>
    <row r="7594" spans="13:13" x14ac:dyDescent="0.25">
      <c r="M7594" s="31"/>
    </row>
    <row r="7595" spans="13:13" x14ac:dyDescent="0.25">
      <c r="M7595" s="31"/>
    </row>
    <row r="7596" spans="13:13" x14ac:dyDescent="0.25">
      <c r="M7596" s="31"/>
    </row>
    <row r="7597" spans="13:13" x14ac:dyDescent="0.25">
      <c r="M7597" s="31"/>
    </row>
    <row r="7598" spans="13:13" x14ac:dyDescent="0.25">
      <c r="M7598" s="31"/>
    </row>
    <row r="7599" spans="13:13" x14ac:dyDescent="0.25">
      <c r="M7599" s="31"/>
    </row>
    <row r="7600" spans="13:13" x14ac:dyDescent="0.25">
      <c r="M7600" s="31"/>
    </row>
    <row r="7601" spans="13:13" x14ac:dyDescent="0.25">
      <c r="M7601" s="31"/>
    </row>
    <row r="7602" spans="13:13" x14ac:dyDescent="0.25">
      <c r="M7602" s="31"/>
    </row>
    <row r="7603" spans="13:13" x14ac:dyDescent="0.25">
      <c r="M7603" s="31"/>
    </row>
    <row r="7604" spans="13:13" x14ac:dyDescent="0.25">
      <c r="M7604" s="31"/>
    </row>
    <row r="7605" spans="13:13" x14ac:dyDescent="0.25">
      <c r="M7605" s="31"/>
    </row>
    <row r="7606" spans="13:13" x14ac:dyDescent="0.25">
      <c r="M7606" s="31"/>
    </row>
    <row r="7607" spans="13:13" x14ac:dyDescent="0.25">
      <c r="M7607" s="31"/>
    </row>
    <row r="7608" spans="13:13" x14ac:dyDescent="0.25">
      <c r="M7608" s="31"/>
    </row>
    <row r="7609" spans="13:13" x14ac:dyDescent="0.25">
      <c r="M7609" s="31"/>
    </row>
    <row r="7610" spans="13:13" x14ac:dyDescent="0.25">
      <c r="M7610" s="31"/>
    </row>
    <row r="7611" spans="13:13" x14ac:dyDescent="0.25">
      <c r="M7611" s="31"/>
    </row>
    <row r="7612" spans="13:13" x14ac:dyDescent="0.25">
      <c r="M7612" s="31"/>
    </row>
    <row r="7613" spans="13:13" x14ac:dyDescent="0.25">
      <c r="M7613" s="31"/>
    </row>
    <row r="7614" spans="13:13" x14ac:dyDescent="0.25">
      <c r="M7614" s="31"/>
    </row>
    <row r="7615" spans="13:13" x14ac:dyDescent="0.25">
      <c r="M7615" s="31"/>
    </row>
    <row r="7616" spans="13:13" x14ac:dyDescent="0.25">
      <c r="M7616" s="31"/>
    </row>
    <row r="7617" spans="13:13" x14ac:dyDescent="0.25">
      <c r="M7617" s="31"/>
    </row>
    <row r="7618" spans="13:13" x14ac:dyDescent="0.25">
      <c r="M7618" s="31"/>
    </row>
    <row r="7619" spans="13:13" x14ac:dyDescent="0.25">
      <c r="M7619" s="31"/>
    </row>
    <row r="7620" spans="13:13" x14ac:dyDescent="0.25">
      <c r="M7620" s="31"/>
    </row>
    <row r="7621" spans="13:13" x14ac:dyDescent="0.25">
      <c r="M7621" s="31"/>
    </row>
    <row r="7622" spans="13:13" x14ac:dyDescent="0.25">
      <c r="M7622" s="31"/>
    </row>
    <row r="7623" spans="13:13" x14ac:dyDescent="0.25">
      <c r="M7623" s="31"/>
    </row>
    <row r="7624" spans="13:13" x14ac:dyDescent="0.25">
      <c r="M7624" s="31"/>
    </row>
    <row r="7625" spans="13:13" x14ac:dyDescent="0.25">
      <c r="M7625" s="31"/>
    </row>
    <row r="7626" spans="13:13" x14ac:dyDescent="0.25">
      <c r="M7626" s="31"/>
    </row>
    <row r="7627" spans="13:13" x14ac:dyDescent="0.25">
      <c r="M7627" s="31"/>
    </row>
    <row r="7628" spans="13:13" x14ac:dyDescent="0.25">
      <c r="M7628" s="31"/>
    </row>
    <row r="7629" spans="13:13" x14ac:dyDescent="0.25">
      <c r="M7629" s="31"/>
    </row>
    <row r="7630" spans="13:13" x14ac:dyDescent="0.25">
      <c r="M7630" s="31"/>
    </row>
    <row r="7631" spans="13:13" x14ac:dyDescent="0.25">
      <c r="M7631" s="31"/>
    </row>
    <row r="7632" spans="13:13" x14ac:dyDescent="0.25">
      <c r="M7632" s="31"/>
    </row>
    <row r="7633" spans="13:13" x14ac:dyDescent="0.25">
      <c r="M7633" s="31"/>
    </row>
    <row r="7634" spans="13:13" x14ac:dyDescent="0.25">
      <c r="M7634" s="31"/>
    </row>
    <row r="7635" spans="13:13" x14ac:dyDescent="0.25">
      <c r="M7635" s="31"/>
    </row>
    <row r="7636" spans="13:13" x14ac:dyDescent="0.25">
      <c r="M7636" s="31"/>
    </row>
    <row r="7637" spans="13:13" x14ac:dyDescent="0.25">
      <c r="M7637" s="31"/>
    </row>
    <row r="7638" spans="13:13" x14ac:dyDescent="0.25">
      <c r="M7638" s="31"/>
    </row>
    <row r="7639" spans="13:13" x14ac:dyDescent="0.25">
      <c r="M7639" s="31"/>
    </row>
    <row r="7640" spans="13:13" x14ac:dyDescent="0.25">
      <c r="M7640" s="31"/>
    </row>
    <row r="7641" spans="13:13" x14ac:dyDescent="0.25">
      <c r="M7641" s="31"/>
    </row>
    <row r="7642" spans="13:13" x14ac:dyDescent="0.25">
      <c r="M7642" s="31"/>
    </row>
    <row r="7643" spans="13:13" x14ac:dyDescent="0.25">
      <c r="M7643" s="31"/>
    </row>
    <row r="7644" spans="13:13" x14ac:dyDescent="0.25">
      <c r="M7644" s="31"/>
    </row>
    <row r="7645" spans="13:13" x14ac:dyDescent="0.25">
      <c r="M7645" s="31"/>
    </row>
    <row r="7646" spans="13:13" x14ac:dyDescent="0.25">
      <c r="M7646" s="31"/>
    </row>
    <row r="7647" spans="13:13" x14ac:dyDescent="0.25">
      <c r="M7647" s="31"/>
    </row>
    <row r="7648" spans="13:13" x14ac:dyDescent="0.25">
      <c r="M7648" s="31"/>
    </row>
    <row r="7649" spans="13:13" x14ac:dyDescent="0.25">
      <c r="M7649" s="31"/>
    </row>
    <row r="7650" spans="13:13" x14ac:dyDescent="0.25">
      <c r="M7650" s="31"/>
    </row>
    <row r="7651" spans="13:13" x14ac:dyDescent="0.25">
      <c r="M7651" s="31"/>
    </row>
    <row r="7652" spans="13:13" x14ac:dyDescent="0.25">
      <c r="M7652" s="31"/>
    </row>
    <row r="7653" spans="13:13" x14ac:dyDescent="0.25">
      <c r="M7653" s="31"/>
    </row>
    <row r="7654" spans="13:13" x14ac:dyDescent="0.25">
      <c r="M7654" s="31"/>
    </row>
    <row r="7655" spans="13:13" x14ac:dyDescent="0.25">
      <c r="M7655" s="31"/>
    </row>
    <row r="7656" spans="13:13" x14ac:dyDescent="0.25">
      <c r="M7656" s="31"/>
    </row>
    <row r="7657" spans="13:13" x14ac:dyDescent="0.25">
      <c r="M7657" s="31"/>
    </row>
    <row r="7658" spans="13:13" x14ac:dyDescent="0.25">
      <c r="M7658" s="31"/>
    </row>
    <row r="7659" spans="13:13" x14ac:dyDescent="0.25">
      <c r="M7659" s="31"/>
    </row>
    <row r="7660" spans="13:13" x14ac:dyDescent="0.25">
      <c r="M7660" s="31"/>
    </row>
    <row r="7661" spans="13:13" x14ac:dyDescent="0.25">
      <c r="M7661" s="31"/>
    </row>
    <row r="7662" spans="13:13" x14ac:dyDescent="0.25">
      <c r="M7662" s="31"/>
    </row>
    <row r="7663" spans="13:13" x14ac:dyDescent="0.25">
      <c r="M7663" s="31"/>
    </row>
    <row r="7664" spans="13:13" x14ac:dyDescent="0.25">
      <c r="M7664" s="31"/>
    </row>
    <row r="7665" spans="13:13" x14ac:dyDescent="0.25">
      <c r="M7665" s="31"/>
    </row>
    <row r="7666" spans="13:13" x14ac:dyDescent="0.25">
      <c r="M7666" s="31"/>
    </row>
    <row r="7667" spans="13:13" x14ac:dyDescent="0.25">
      <c r="M7667" s="31"/>
    </row>
    <row r="7668" spans="13:13" x14ac:dyDescent="0.25">
      <c r="M7668" s="31"/>
    </row>
    <row r="7669" spans="13:13" x14ac:dyDescent="0.25">
      <c r="M7669" s="31"/>
    </row>
    <row r="7670" spans="13:13" x14ac:dyDescent="0.25">
      <c r="M7670" s="31"/>
    </row>
    <row r="7671" spans="13:13" x14ac:dyDescent="0.25">
      <c r="M7671" s="31"/>
    </row>
    <row r="7672" spans="13:13" x14ac:dyDescent="0.25">
      <c r="M7672" s="31"/>
    </row>
    <row r="7673" spans="13:13" x14ac:dyDescent="0.25">
      <c r="M7673" s="31"/>
    </row>
    <row r="7674" spans="13:13" x14ac:dyDescent="0.25">
      <c r="M7674" s="31"/>
    </row>
    <row r="7675" spans="13:13" x14ac:dyDescent="0.25">
      <c r="M7675" s="31"/>
    </row>
    <row r="7676" spans="13:13" x14ac:dyDescent="0.25">
      <c r="M7676" s="31"/>
    </row>
    <row r="7677" spans="13:13" x14ac:dyDescent="0.25">
      <c r="M7677" s="31"/>
    </row>
    <row r="7678" spans="13:13" x14ac:dyDescent="0.25">
      <c r="M7678" s="31"/>
    </row>
    <row r="7679" spans="13:13" x14ac:dyDescent="0.25">
      <c r="M7679" s="31"/>
    </row>
    <row r="7680" spans="13:13" x14ac:dyDescent="0.25">
      <c r="M7680" s="31"/>
    </row>
    <row r="7681" spans="13:13" x14ac:dyDescent="0.25">
      <c r="M7681" s="31"/>
    </row>
    <row r="7682" spans="13:13" x14ac:dyDescent="0.25">
      <c r="M7682" s="31"/>
    </row>
    <row r="7683" spans="13:13" x14ac:dyDescent="0.25">
      <c r="M7683" s="31"/>
    </row>
    <row r="7684" spans="13:13" x14ac:dyDescent="0.25">
      <c r="M7684" s="31"/>
    </row>
    <row r="7685" spans="13:13" x14ac:dyDescent="0.25">
      <c r="M7685" s="31"/>
    </row>
    <row r="7686" spans="13:13" x14ac:dyDescent="0.25">
      <c r="M7686" s="31"/>
    </row>
    <row r="7687" spans="13:13" x14ac:dyDescent="0.25">
      <c r="M7687" s="31"/>
    </row>
    <row r="7688" spans="13:13" x14ac:dyDescent="0.25">
      <c r="M7688" s="31"/>
    </row>
    <row r="7689" spans="13:13" x14ac:dyDescent="0.25">
      <c r="M7689" s="31"/>
    </row>
    <row r="7690" spans="13:13" x14ac:dyDescent="0.25">
      <c r="M7690" s="31"/>
    </row>
    <row r="7691" spans="13:13" x14ac:dyDescent="0.25">
      <c r="M7691" s="31"/>
    </row>
    <row r="7692" spans="13:13" x14ac:dyDescent="0.25">
      <c r="M7692" s="31"/>
    </row>
    <row r="7693" spans="13:13" x14ac:dyDescent="0.25">
      <c r="M7693" s="31"/>
    </row>
    <row r="7694" spans="13:13" x14ac:dyDescent="0.25">
      <c r="M7694" s="31"/>
    </row>
    <row r="7695" spans="13:13" x14ac:dyDescent="0.25">
      <c r="M7695" s="31"/>
    </row>
    <row r="7696" spans="13:13" x14ac:dyDescent="0.25">
      <c r="M7696" s="31"/>
    </row>
    <row r="7697" spans="13:13" x14ac:dyDescent="0.25">
      <c r="M7697" s="31"/>
    </row>
    <row r="7698" spans="13:13" x14ac:dyDescent="0.25">
      <c r="M7698" s="31"/>
    </row>
    <row r="7699" spans="13:13" x14ac:dyDescent="0.25">
      <c r="M7699" s="31"/>
    </row>
    <row r="7700" spans="13:13" x14ac:dyDescent="0.25">
      <c r="M7700" s="31"/>
    </row>
    <row r="7701" spans="13:13" x14ac:dyDescent="0.25">
      <c r="M7701" s="31"/>
    </row>
    <row r="7702" spans="13:13" x14ac:dyDescent="0.25">
      <c r="M7702" s="31"/>
    </row>
    <row r="7703" spans="13:13" x14ac:dyDescent="0.25">
      <c r="M7703" s="31"/>
    </row>
    <row r="7704" spans="13:13" x14ac:dyDescent="0.25">
      <c r="M7704" s="31"/>
    </row>
    <row r="7705" spans="13:13" x14ac:dyDescent="0.25">
      <c r="M7705" s="31"/>
    </row>
    <row r="7706" spans="13:13" x14ac:dyDescent="0.25">
      <c r="M7706" s="31"/>
    </row>
    <row r="7707" spans="13:13" x14ac:dyDescent="0.25">
      <c r="M7707" s="31"/>
    </row>
    <row r="7708" spans="13:13" x14ac:dyDescent="0.25">
      <c r="M7708" s="31"/>
    </row>
    <row r="7709" spans="13:13" x14ac:dyDescent="0.25">
      <c r="M7709" s="31"/>
    </row>
    <row r="7710" spans="13:13" x14ac:dyDescent="0.25">
      <c r="M7710" s="31"/>
    </row>
    <row r="7711" spans="13:13" x14ac:dyDescent="0.25">
      <c r="M7711" s="31"/>
    </row>
    <row r="7712" spans="13:13" x14ac:dyDescent="0.25">
      <c r="M7712" s="31"/>
    </row>
    <row r="7713" spans="13:13" x14ac:dyDescent="0.25">
      <c r="M7713" s="31"/>
    </row>
    <row r="7714" spans="13:13" x14ac:dyDescent="0.25">
      <c r="M7714" s="31"/>
    </row>
    <row r="7715" spans="13:13" x14ac:dyDescent="0.25">
      <c r="M7715" s="31"/>
    </row>
    <row r="7716" spans="13:13" x14ac:dyDescent="0.25">
      <c r="M7716" s="31"/>
    </row>
    <row r="7717" spans="13:13" x14ac:dyDescent="0.25">
      <c r="M7717" s="31"/>
    </row>
    <row r="7718" spans="13:13" x14ac:dyDescent="0.25">
      <c r="M7718" s="31"/>
    </row>
    <row r="7719" spans="13:13" x14ac:dyDescent="0.25">
      <c r="M7719" s="31"/>
    </row>
    <row r="7720" spans="13:13" x14ac:dyDescent="0.25">
      <c r="M7720" s="31"/>
    </row>
    <row r="7721" spans="13:13" x14ac:dyDescent="0.25">
      <c r="M7721" s="31"/>
    </row>
    <row r="7722" spans="13:13" x14ac:dyDescent="0.25">
      <c r="M7722" s="31"/>
    </row>
    <row r="7723" spans="13:13" x14ac:dyDescent="0.25">
      <c r="M7723" s="31"/>
    </row>
    <row r="7724" spans="13:13" x14ac:dyDescent="0.25">
      <c r="M7724" s="31"/>
    </row>
    <row r="7725" spans="13:13" x14ac:dyDescent="0.25">
      <c r="M7725" s="31"/>
    </row>
    <row r="7726" spans="13:13" x14ac:dyDescent="0.25">
      <c r="M7726" s="31"/>
    </row>
    <row r="7727" spans="13:13" x14ac:dyDescent="0.25">
      <c r="M7727" s="31"/>
    </row>
    <row r="7728" spans="13:13" x14ac:dyDescent="0.25">
      <c r="M7728" s="31"/>
    </row>
    <row r="7729" spans="13:13" x14ac:dyDescent="0.25">
      <c r="M7729" s="31"/>
    </row>
    <row r="7730" spans="13:13" x14ac:dyDescent="0.25">
      <c r="M7730" s="31"/>
    </row>
    <row r="7731" spans="13:13" x14ac:dyDescent="0.25">
      <c r="M7731" s="31"/>
    </row>
    <row r="7732" spans="13:13" x14ac:dyDescent="0.25">
      <c r="M7732" s="31"/>
    </row>
    <row r="7733" spans="13:13" x14ac:dyDescent="0.25">
      <c r="M7733" s="31"/>
    </row>
    <row r="7734" spans="13:13" x14ac:dyDescent="0.25">
      <c r="M7734" s="31"/>
    </row>
    <row r="7735" spans="13:13" x14ac:dyDescent="0.25">
      <c r="M7735" s="31"/>
    </row>
    <row r="7736" spans="13:13" x14ac:dyDescent="0.25">
      <c r="M7736" s="31"/>
    </row>
    <row r="7737" spans="13:13" x14ac:dyDescent="0.25">
      <c r="M7737" s="31"/>
    </row>
    <row r="7738" spans="13:13" x14ac:dyDescent="0.25">
      <c r="M7738" s="31"/>
    </row>
    <row r="7739" spans="13:13" x14ac:dyDescent="0.25">
      <c r="M7739" s="31"/>
    </row>
    <row r="7740" spans="13:13" x14ac:dyDescent="0.25">
      <c r="M7740" s="31"/>
    </row>
    <row r="7741" spans="13:13" x14ac:dyDescent="0.25">
      <c r="M7741" s="31"/>
    </row>
    <row r="7742" spans="13:13" x14ac:dyDescent="0.25">
      <c r="M7742" s="31"/>
    </row>
    <row r="7743" spans="13:13" x14ac:dyDescent="0.25">
      <c r="M7743" s="31"/>
    </row>
    <row r="7744" spans="13:13" x14ac:dyDescent="0.25">
      <c r="M7744" s="31"/>
    </row>
    <row r="7745" spans="13:13" x14ac:dyDescent="0.25">
      <c r="M7745" s="31"/>
    </row>
    <row r="7746" spans="13:13" x14ac:dyDescent="0.25">
      <c r="M7746" s="31"/>
    </row>
    <row r="7747" spans="13:13" x14ac:dyDescent="0.25">
      <c r="M7747" s="31"/>
    </row>
    <row r="7748" spans="13:13" x14ac:dyDescent="0.25">
      <c r="M7748" s="31"/>
    </row>
    <row r="7749" spans="13:13" x14ac:dyDescent="0.25">
      <c r="M7749" s="31"/>
    </row>
    <row r="7750" spans="13:13" x14ac:dyDescent="0.25">
      <c r="M7750" s="31"/>
    </row>
    <row r="7751" spans="13:13" x14ac:dyDescent="0.25">
      <c r="M7751" s="31"/>
    </row>
    <row r="7752" spans="13:13" x14ac:dyDescent="0.25">
      <c r="M7752" s="31"/>
    </row>
    <row r="7753" spans="13:13" x14ac:dyDescent="0.25">
      <c r="M7753" s="31"/>
    </row>
    <row r="7754" spans="13:13" x14ac:dyDescent="0.25">
      <c r="M7754" s="31"/>
    </row>
    <row r="7755" spans="13:13" x14ac:dyDescent="0.25">
      <c r="M7755" s="31"/>
    </row>
    <row r="7756" spans="13:13" x14ac:dyDescent="0.25">
      <c r="M7756" s="31"/>
    </row>
    <row r="7757" spans="13:13" x14ac:dyDescent="0.25">
      <c r="M7757" s="31"/>
    </row>
    <row r="7758" spans="13:13" x14ac:dyDescent="0.25">
      <c r="M7758" s="31"/>
    </row>
    <row r="7759" spans="13:13" x14ac:dyDescent="0.25">
      <c r="M7759" s="31"/>
    </row>
    <row r="7760" spans="13:13" x14ac:dyDescent="0.25">
      <c r="M7760" s="31"/>
    </row>
    <row r="7761" spans="13:13" x14ac:dyDescent="0.25">
      <c r="M7761" s="31"/>
    </row>
    <row r="7762" spans="13:13" x14ac:dyDescent="0.25">
      <c r="M7762" s="31"/>
    </row>
    <row r="7763" spans="13:13" x14ac:dyDescent="0.25">
      <c r="M7763" s="31"/>
    </row>
    <row r="7764" spans="13:13" x14ac:dyDescent="0.25">
      <c r="M7764" s="31"/>
    </row>
    <row r="7765" spans="13:13" x14ac:dyDescent="0.25">
      <c r="M7765" s="31"/>
    </row>
    <row r="7766" spans="13:13" x14ac:dyDescent="0.25">
      <c r="M7766" s="31"/>
    </row>
    <row r="7767" spans="13:13" x14ac:dyDescent="0.25">
      <c r="M7767" s="31"/>
    </row>
    <row r="7768" spans="13:13" x14ac:dyDescent="0.25">
      <c r="M7768" s="31"/>
    </row>
    <row r="7769" spans="13:13" x14ac:dyDescent="0.25">
      <c r="M7769" s="31"/>
    </row>
    <row r="7770" spans="13:13" x14ac:dyDescent="0.25">
      <c r="M7770" s="31"/>
    </row>
    <row r="7771" spans="13:13" x14ac:dyDescent="0.25">
      <c r="M7771" s="31"/>
    </row>
    <row r="7772" spans="13:13" x14ac:dyDescent="0.25">
      <c r="M7772" s="31"/>
    </row>
    <row r="7773" spans="13:13" x14ac:dyDescent="0.25">
      <c r="M7773" s="31"/>
    </row>
    <row r="7774" spans="13:13" x14ac:dyDescent="0.25">
      <c r="M7774" s="31"/>
    </row>
    <row r="7775" spans="13:13" x14ac:dyDescent="0.25">
      <c r="M7775" s="31"/>
    </row>
    <row r="7776" spans="13:13" x14ac:dyDescent="0.25">
      <c r="M7776" s="31"/>
    </row>
    <row r="7777" spans="13:13" x14ac:dyDescent="0.25">
      <c r="M7777" s="31"/>
    </row>
    <row r="7778" spans="13:13" x14ac:dyDescent="0.25">
      <c r="M7778" s="31"/>
    </row>
    <row r="7779" spans="13:13" x14ac:dyDescent="0.25">
      <c r="M7779" s="31"/>
    </row>
    <row r="7780" spans="13:13" x14ac:dyDescent="0.25">
      <c r="M7780" s="31"/>
    </row>
    <row r="7781" spans="13:13" x14ac:dyDescent="0.25">
      <c r="M7781" s="31"/>
    </row>
    <row r="7782" spans="13:13" x14ac:dyDescent="0.25">
      <c r="M7782" s="31"/>
    </row>
    <row r="7783" spans="13:13" x14ac:dyDescent="0.25">
      <c r="M7783" s="31"/>
    </row>
    <row r="7784" spans="13:13" x14ac:dyDescent="0.25">
      <c r="M7784" s="31"/>
    </row>
    <row r="7785" spans="13:13" x14ac:dyDescent="0.25">
      <c r="M7785" s="31"/>
    </row>
    <row r="7786" spans="13:13" x14ac:dyDescent="0.25">
      <c r="M7786" s="31"/>
    </row>
    <row r="7787" spans="13:13" x14ac:dyDescent="0.25">
      <c r="M7787" s="31"/>
    </row>
    <row r="7788" spans="13:13" x14ac:dyDescent="0.25">
      <c r="M7788" s="31"/>
    </row>
    <row r="7789" spans="13:13" x14ac:dyDescent="0.25">
      <c r="M7789" s="31"/>
    </row>
    <row r="7790" spans="13:13" x14ac:dyDescent="0.25">
      <c r="M7790" s="31"/>
    </row>
    <row r="7791" spans="13:13" x14ac:dyDescent="0.25">
      <c r="M7791" s="31"/>
    </row>
    <row r="7792" spans="13:13" x14ac:dyDescent="0.25">
      <c r="M7792" s="31"/>
    </row>
    <row r="7793" spans="13:13" x14ac:dyDescent="0.25">
      <c r="M7793" s="31"/>
    </row>
    <row r="7794" spans="13:13" x14ac:dyDescent="0.25">
      <c r="M7794" s="31"/>
    </row>
    <row r="7795" spans="13:13" x14ac:dyDescent="0.25">
      <c r="M7795" s="31"/>
    </row>
    <row r="7796" spans="13:13" x14ac:dyDescent="0.25">
      <c r="M7796" s="31"/>
    </row>
    <row r="7797" spans="13:13" x14ac:dyDescent="0.25">
      <c r="M7797" s="31"/>
    </row>
    <row r="7798" spans="13:13" x14ac:dyDescent="0.25">
      <c r="M7798" s="31"/>
    </row>
    <row r="7799" spans="13:13" x14ac:dyDescent="0.25">
      <c r="M7799" s="31"/>
    </row>
    <row r="7800" spans="13:13" x14ac:dyDescent="0.25">
      <c r="M7800" s="31"/>
    </row>
    <row r="7801" spans="13:13" x14ac:dyDescent="0.25">
      <c r="M7801" s="31"/>
    </row>
    <row r="7802" spans="13:13" x14ac:dyDescent="0.25">
      <c r="M7802" s="31"/>
    </row>
    <row r="7803" spans="13:13" x14ac:dyDescent="0.25">
      <c r="M7803" s="31"/>
    </row>
    <row r="7804" spans="13:13" x14ac:dyDescent="0.25">
      <c r="M7804" s="31"/>
    </row>
    <row r="7805" spans="13:13" x14ac:dyDescent="0.25">
      <c r="M7805" s="31"/>
    </row>
    <row r="7806" spans="13:13" x14ac:dyDescent="0.25">
      <c r="M7806" s="31"/>
    </row>
    <row r="7807" spans="13:13" x14ac:dyDescent="0.25">
      <c r="M7807" s="31"/>
    </row>
    <row r="7808" spans="13:13" x14ac:dyDescent="0.25">
      <c r="M7808" s="31"/>
    </row>
    <row r="7809" spans="13:13" x14ac:dyDescent="0.25">
      <c r="M7809" s="31"/>
    </row>
    <row r="7810" spans="13:13" x14ac:dyDescent="0.25">
      <c r="M7810" s="31"/>
    </row>
    <row r="7811" spans="13:13" x14ac:dyDescent="0.25">
      <c r="M7811" s="31"/>
    </row>
    <row r="7812" spans="13:13" x14ac:dyDescent="0.25">
      <c r="M7812" s="31"/>
    </row>
    <row r="7813" spans="13:13" x14ac:dyDescent="0.25">
      <c r="M7813" s="31"/>
    </row>
    <row r="7814" spans="13:13" x14ac:dyDescent="0.25">
      <c r="M7814" s="31"/>
    </row>
    <row r="7815" spans="13:13" x14ac:dyDescent="0.25">
      <c r="M7815" s="31"/>
    </row>
    <row r="7816" spans="13:13" x14ac:dyDescent="0.25">
      <c r="M7816" s="31"/>
    </row>
    <row r="7817" spans="13:13" x14ac:dyDescent="0.25">
      <c r="M7817" s="31"/>
    </row>
    <row r="7818" spans="13:13" x14ac:dyDescent="0.25">
      <c r="M7818" s="31"/>
    </row>
    <row r="7819" spans="13:13" x14ac:dyDescent="0.25">
      <c r="M7819" s="31"/>
    </row>
    <row r="7820" spans="13:13" x14ac:dyDescent="0.25">
      <c r="M7820" s="31"/>
    </row>
    <row r="7821" spans="13:13" x14ac:dyDescent="0.25">
      <c r="M7821" s="31"/>
    </row>
    <row r="7822" spans="13:13" x14ac:dyDescent="0.25">
      <c r="M7822" s="31"/>
    </row>
    <row r="7823" spans="13:13" x14ac:dyDescent="0.25">
      <c r="M7823" s="31"/>
    </row>
    <row r="7824" spans="13:13" x14ac:dyDescent="0.25">
      <c r="M7824" s="31"/>
    </row>
    <row r="7825" spans="13:13" x14ac:dyDescent="0.25">
      <c r="M7825" s="31"/>
    </row>
    <row r="7826" spans="13:13" x14ac:dyDescent="0.25">
      <c r="M7826" s="31"/>
    </row>
    <row r="7827" spans="13:13" x14ac:dyDescent="0.25">
      <c r="M7827" s="31"/>
    </row>
    <row r="7828" spans="13:13" x14ac:dyDescent="0.25">
      <c r="M7828" s="31"/>
    </row>
    <row r="7829" spans="13:13" x14ac:dyDescent="0.25">
      <c r="M7829" s="31"/>
    </row>
    <row r="7830" spans="13:13" x14ac:dyDescent="0.25">
      <c r="M7830" s="31"/>
    </row>
    <row r="7831" spans="13:13" x14ac:dyDescent="0.25">
      <c r="M7831" s="31"/>
    </row>
    <row r="7832" spans="13:13" x14ac:dyDescent="0.25">
      <c r="M7832" s="31"/>
    </row>
    <row r="7833" spans="13:13" x14ac:dyDescent="0.25">
      <c r="M7833" s="31"/>
    </row>
    <row r="7834" spans="13:13" x14ac:dyDescent="0.25">
      <c r="M7834" s="31"/>
    </row>
    <row r="7835" spans="13:13" x14ac:dyDescent="0.25">
      <c r="M7835" s="31"/>
    </row>
    <row r="7836" spans="13:13" x14ac:dyDescent="0.25">
      <c r="M7836" s="31"/>
    </row>
    <row r="7837" spans="13:13" x14ac:dyDescent="0.25">
      <c r="M7837" s="31"/>
    </row>
    <row r="7838" spans="13:13" x14ac:dyDescent="0.25">
      <c r="M7838" s="31"/>
    </row>
    <row r="7839" spans="13:13" x14ac:dyDescent="0.25">
      <c r="M7839" s="31"/>
    </row>
    <row r="7840" spans="13:13" x14ac:dyDescent="0.25">
      <c r="M7840" s="31"/>
    </row>
    <row r="7841" spans="13:13" x14ac:dyDescent="0.25">
      <c r="M7841" s="31"/>
    </row>
    <row r="7842" spans="13:13" x14ac:dyDescent="0.25">
      <c r="M7842" s="31"/>
    </row>
    <row r="7843" spans="13:13" x14ac:dyDescent="0.25">
      <c r="M7843" s="31"/>
    </row>
    <row r="7844" spans="13:13" x14ac:dyDescent="0.25">
      <c r="M7844" s="31"/>
    </row>
    <row r="7845" spans="13:13" x14ac:dyDescent="0.25">
      <c r="M7845" s="31"/>
    </row>
    <row r="7846" spans="13:13" x14ac:dyDescent="0.25">
      <c r="M7846" s="31"/>
    </row>
    <row r="7847" spans="13:13" x14ac:dyDescent="0.25">
      <c r="M7847" s="31"/>
    </row>
    <row r="7848" spans="13:13" x14ac:dyDescent="0.25">
      <c r="M7848" s="31"/>
    </row>
    <row r="7849" spans="13:13" x14ac:dyDescent="0.25">
      <c r="M7849" s="31"/>
    </row>
    <row r="7850" spans="13:13" x14ac:dyDescent="0.25">
      <c r="M7850" s="31"/>
    </row>
    <row r="7851" spans="13:13" x14ac:dyDescent="0.25">
      <c r="M7851" s="31"/>
    </row>
    <row r="7852" spans="13:13" x14ac:dyDescent="0.25">
      <c r="M7852" s="31"/>
    </row>
    <row r="7853" spans="13:13" x14ac:dyDescent="0.25">
      <c r="M7853" s="31"/>
    </row>
    <row r="7854" spans="13:13" x14ac:dyDescent="0.25">
      <c r="M7854" s="31"/>
    </row>
    <row r="7855" spans="13:13" x14ac:dyDescent="0.25">
      <c r="M7855" s="31"/>
    </row>
    <row r="7856" spans="13:13" x14ac:dyDescent="0.25">
      <c r="M7856" s="31"/>
    </row>
    <row r="7857" spans="13:13" x14ac:dyDescent="0.25">
      <c r="M7857" s="31"/>
    </row>
    <row r="7858" spans="13:13" x14ac:dyDescent="0.25">
      <c r="M7858" s="31"/>
    </row>
    <row r="7859" spans="13:13" x14ac:dyDescent="0.25">
      <c r="M7859" s="31"/>
    </row>
    <row r="7860" spans="13:13" x14ac:dyDescent="0.25">
      <c r="M7860" s="31"/>
    </row>
    <row r="7861" spans="13:13" x14ac:dyDescent="0.25">
      <c r="M7861" s="31"/>
    </row>
    <row r="7862" spans="13:13" x14ac:dyDescent="0.25">
      <c r="M7862" s="31"/>
    </row>
    <row r="7863" spans="13:13" x14ac:dyDescent="0.25">
      <c r="M7863" s="31"/>
    </row>
    <row r="7864" spans="13:13" x14ac:dyDescent="0.25">
      <c r="M7864" s="31"/>
    </row>
    <row r="7865" spans="13:13" x14ac:dyDescent="0.25">
      <c r="M7865" s="31"/>
    </row>
    <row r="7866" spans="13:13" x14ac:dyDescent="0.25">
      <c r="M7866" s="31"/>
    </row>
    <row r="7867" spans="13:13" x14ac:dyDescent="0.25">
      <c r="M7867" s="31"/>
    </row>
    <row r="7868" spans="13:13" x14ac:dyDescent="0.25">
      <c r="M7868" s="31"/>
    </row>
    <row r="7869" spans="13:13" x14ac:dyDescent="0.25">
      <c r="M7869" s="31"/>
    </row>
    <row r="7870" spans="13:13" x14ac:dyDescent="0.25">
      <c r="M7870" s="31"/>
    </row>
    <row r="7871" spans="13:13" x14ac:dyDescent="0.25">
      <c r="M7871" s="31"/>
    </row>
    <row r="7872" spans="13:13" x14ac:dyDescent="0.25">
      <c r="M7872" s="31"/>
    </row>
    <row r="7873" spans="13:13" x14ac:dyDescent="0.25">
      <c r="M7873" s="31"/>
    </row>
    <row r="7874" spans="13:13" x14ac:dyDescent="0.25">
      <c r="M7874" s="31"/>
    </row>
    <row r="7875" spans="13:13" x14ac:dyDescent="0.25">
      <c r="M7875" s="31"/>
    </row>
    <row r="7876" spans="13:13" x14ac:dyDescent="0.25">
      <c r="M7876" s="31"/>
    </row>
    <row r="7877" spans="13:13" x14ac:dyDescent="0.25">
      <c r="M7877" s="31"/>
    </row>
    <row r="7878" spans="13:13" x14ac:dyDescent="0.25">
      <c r="M7878" s="31"/>
    </row>
    <row r="7879" spans="13:13" x14ac:dyDescent="0.25">
      <c r="M7879" s="31"/>
    </row>
    <row r="7880" spans="13:13" x14ac:dyDescent="0.25">
      <c r="M7880" s="31"/>
    </row>
    <row r="7881" spans="13:13" x14ac:dyDescent="0.25">
      <c r="M7881" s="31"/>
    </row>
    <row r="7882" spans="13:13" x14ac:dyDescent="0.25">
      <c r="M7882" s="31"/>
    </row>
    <row r="7883" spans="13:13" x14ac:dyDescent="0.25">
      <c r="M7883" s="31"/>
    </row>
    <row r="7884" spans="13:13" x14ac:dyDescent="0.25">
      <c r="M7884" s="31"/>
    </row>
    <row r="7885" spans="13:13" x14ac:dyDescent="0.25">
      <c r="M7885" s="31"/>
    </row>
    <row r="7886" spans="13:13" x14ac:dyDescent="0.25">
      <c r="M7886" s="31"/>
    </row>
    <row r="7887" spans="13:13" x14ac:dyDescent="0.25">
      <c r="M7887" s="31"/>
    </row>
    <row r="7888" spans="13:13" x14ac:dyDescent="0.25">
      <c r="M7888" s="31"/>
    </row>
    <row r="7889" spans="13:13" x14ac:dyDescent="0.25">
      <c r="M7889" s="31"/>
    </row>
    <row r="7890" spans="13:13" x14ac:dyDescent="0.25">
      <c r="M7890" s="31"/>
    </row>
    <row r="7891" spans="13:13" x14ac:dyDescent="0.25">
      <c r="M7891" s="31"/>
    </row>
    <row r="7892" spans="13:13" x14ac:dyDescent="0.25">
      <c r="M7892" s="31"/>
    </row>
    <row r="7893" spans="13:13" x14ac:dyDescent="0.25">
      <c r="M7893" s="31"/>
    </row>
    <row r="7894" spans="13:13" x14ac:dyDescent="0.25">
      <c r="M7894" s="31"/>
    </row>
    <row r="7895" spans="13:13" x14ac:dyDescent="0.25">
      <c r="M7895" s="31"/>
    </row>
    <row r="7896" spans="13:13" x14ac:dyDescent="0.25">
      <c r="M7896" s="31"/>
    </row>
    <row r="7897" spans="13:13" x14ac:dyDescent="0.25">
      <c r="M7897" s="31"/>
    </row>
    <row r="7898" spans="13:13" x14ac:dyDescent="0.25">
      <c r="M7898" s="31"/>
    </row>
    <row r="7899" spans="13:13" x14ac:dyDescent="0.25">
      <c r="M7899" s="31"/>
    </row>
    <row r="7900" spans="13:13" x14ac:dyDescent="0.25">
      <c r="M7900" s="31"/>
    </row>
    <row r="7901" spans="13:13" x14ac:dyDescent="0.25">
      <c r="M7901" s="31"/>
    </row>
    <row r="7902" spans="13:13" x14ac:dyDescent="0.25">
      <c r="M7902" s="31"/>
    </row>
    <row r="7903" spans="13:13" x14ac:dyDescent="0.25">
      <c r="M7903" s="31"/>
    </row>
    <row r="7904" spans="13:13" x14ac:dyDescent="0.25">
      <c r="M7904" s="31"/>
    </row>
    <row r="7905" spans="13:13" x14ac:dyDescent="0.25">
      <c r="M7905" s="31"/>
    </row>
    <row r="7906" spans="13:13" x14ac:dyDescent="0.25">
      <c r="M7906" s="31"/>
    </row>
    <row r="7907" spans="13:13" x14ac:dyDescent="0.25">
      <c r="M7907" s="31"/>
    </row>
    <row r="7908" spans="13:13" x14ac:dyDescent="0.25">
      <c r="M7908" s="31"/>
    </row>
    <row r="7909" spans="13:13" x14ac:dyDescent="0.25">
      <c r="M7909" s="31"/>
    </row>
    <row r="7910" spans="13:13" x14ac:dyDescent="0.25">
      <c r="M7910" s="31"/>
    </row>
    <row r="7911" spans="13:13" x14ac:dyDescent="0.25">
      <c r="M7911" s="31"/>
    </row>
    <row r="7912" spans="13:13" x14ac:dyDescent="0.25">
      <c r="M7912" s="31"/>
    </row>
    <row r="7913" spans="13:13" x14ac:dyDescent="0.25">
      <c r="M7913" s="31"/>
    </row>
    <row r="7914" spans="13:13" x14ac:dyDescent="0.25">
      <c r="M7914" s="31"/>
    </row>
    <row r="7915" spans="13:13" x14ac:dyDescent="0.25">
      <c r="M7915" s="31"/>
    </row>
    <row r="7916" spans="13:13" x14ac:dyDescent="0.25">
      <c r="M7916" s="31"/>
    </row>
    <row r="7917" spans="13:13" x14ac:dyDescent="0.25">
      <c r="M7917" s="31"/>
    </row>
    <row r="7918" spans="13:13" x14ac:dyDescent="0.25">
      <c r="M7918" s="31"/>
    </row>
    <row r="7919" spans="13:13" x14ac:dyDescent="0.25">
      <c r="M7919" s="31"/>
    </row>
    <row r="7920" spans="13:13" x14ac:dyDescent="0.25">
      <c r="M7920" s="31"/>
    </row>
    <row r="7921" spans="13:13" x14ac:dyDescent="0.25">
      <c r="M7921" s="31"/>
    </row>
    <row r="7922" spans="13:13" x14ac:dyDescent="0.25">
      <c r="M7922" s="31"/>
    </row>
    <row r="7923" spans="13:13" x14ac:dyDescent="0.25">
      <c r="M7923" s="31"/>
    </row>
    <row r="7924" spans="13:13" x14ac:dyDescent="0.25">
      <c r="M7924" s="31"/>
    </row>
    <row r="7925" spans="13:13" x14ac:dyDescent="0.25">
      <c r="M7925" s="31"/>
    </row>
    <row r="7926" spans="13:13" x14ac:dyDescent="0.25">
      <c r="M7926" s="31"/>
    </row>
    <row r="7927" spans="13:13" x14ac:dyDescent="0.25">
      <c r="M7927" s="31"/>
    </row>
    <row r="7928" spans="13:13" x14ac:dyDescent="0.25">
      <c r="M7928" s="31"/>
    </row>
    <row r="7929" spans="13:13" x14ac:dyDescent="0.25">
      <c r="M7929" s="31"/>
    </row>
    <row r="7930" spans="13:13" x14ac:dyDescent="0.25">
      <c r="M7930" s="31"/>
    </row>
    <row r="7931" spans="13:13" x14ac:dyDescent="0.25">
      <c r="M7931" s="31"/>
    </row>
    <row r="7932" spans="13:13" x14ac:dyDescent="0.25">
      <c r="M7932" s="31"/>
    </row>
    <row r="7933" spans="13:13" x14ac:dyDescent="0.25">
      <c r="M7933" s="31"/>
    </row>
    <row r="7934" spans="13:13" x14ac:dyDescent="0.25">
      <c r="M7934" s="31"/>
    </row>
    <row r="7935" spans="13:13" x14ac:dyDescent="0.25">
      <c r="M7935" s="31"/>
    </row>
    <row r="7936" spans="13:13" x14ac:dyDescent="0.25">
      <c r="M7936" s="31"/>
    </row>
    <row r="7937" spans="13:13" x14ac:dyDescent="0.25">
      <c r="M7937" s="31"/>
    </row>
    <row r="7938" spans="13:13" x14ac:dyDescent="0.25">
      <c r="M7938" s="31"/>
    </row>
    <row r="7939" spans="13:13" x14ac:dyDescent="0.25">
      <c r="M7939" s="31"/>
    </row>
    <row r="7940" spans="13:13" x14ac:dyDescent="0.25">
      <c r="M7940" s="31"/>
    </row>
    <row r="7941" spans="13:13" x14ac:dyDescent="0.25">
      <c r="M7941" s="31"/>
    </row>
    <row r="7942" spans="13:13" x14ac:dyDescent="0.25">
      <c r="M7942" s="31"/>
    </row>
    <row r="7943" spans="13:13" x14ac:dyDescent="0.25">
      <c r="M7943" s="31"/>
    </row>
    <row r="7944" spans="13:13" x14ac:dyDescent="0.25">
      <c r="M7944" s="31"/>
    </row>
    <row r="7945" spans="13:13" x14ac:dyDescent="0.25">
      <c r="M7945" s="31"/>
    </row>
    <row r="7946" spans="13:13" x14ac:dyDescent="0.25">
      <c r="M7946" s="31"/>
    </row>
    <row r="7947" spans="13:13" x14ac:dyDescent="0.25">
      <c r="M7947" s="31"/>
    </row>
    <row r="7948" spans="13:13" x14ac:dyDescent="0.25">
      <c r="M7948" s="31"/>
    </row>
    <row r="7949" spans="13:13" x14ac:dyDescent="0.25">
      <c r="M7949" s="31"/>
    </row>
    <row r="7950" spans="13:13" x14ac:dyDescent="0.25">
      <c r="M7950" s="31"/>
    </row>
    <row r="7951" spans="13:13" x14ac:dyDescent="0.25">
      <c r="M7951" s="31"/>
    </row>
    <row r="7952" spans="13:13" x14ac:dyDescent="0.25">
      <c r="M7952" s="31"/>
    </row>
    <row r="7953" spans="13:13" x14ac:dyDescent="0.25">
      <c r="M7953" s="31"/>
    </row>
    <row r="7954" spans="13:13" x14ac:dyDescent="0.25">
      <c r="M7954" s="31"/>
    </row>
    <row r="7955" spans="13:13" x14ac:dyDescent="0.25">
      <c r="M7955" s="31"/>
    </row>
    <row r="7956" spans="13:13" x14ac:dyDescent="0.25">
      <c r="M7956" s="31"/>
    </row>
    <row r="7957" spans="13:13" x14ac:dyDescent="0.25">
      <c r="M7957" s="31"/>
    </row>
    <row r="7958" spans="13:13" x14ac:dyDescent="0.25">
      <c r="M7958" s="31"/>
    </row>
    <row r="7959" spans="13:13" x14ac:dyDescent="0.25">
      <c r="M7959" s="31"/>
    </row>
    <row r="7960" spans="13:13" x14ac:dyDescent="0.25">
      <c r="M7960" s="31"/>
    </row>
    <row r="7961" spans="13:13" x14ac:dyDescent="0.25">
      <c r="M7961" s="31"/>
    </row>
    <row r="7962" spans="13:13" x14ac:dyDescent="0.25">
      <c r="M7962" s="31"/>
    </row>
    <row r="7963" spans="13:13" x14ac:dyDescent="0.25">
      <c r="M7963" s="31"/>
    </row>
    <row r="7964" spans="13:13" x14ac:dyDescent="0.25">
      <c r="M7964" s="31"/>
    </row>
    <row r="7965" spans="13:13" x14ac:dyDescent="0.25">
      <c r="M7965" s="31"/>
    </row>
    <row r="7966" spans="13:13" x14ac:dyDescent="0.25">
      <c r="M7966" s="31"/>
    </row>
    <row r="7967" spans="13:13" x14ac:dyDescent="0.25">
      <c r="M7967" s="31"/>
    </row>
    <row r="7968" spans="13:13" x14ac:dyDescent="0.25">
      <c r="M7968" s="31"/>
    </row>
    <row r="7969" spans="13:13" x14ac:dyDescent="0.25">
      <c r="M7969" s="31"/>
    </row>
    <row r="7970" spans="13:13" x14ac:dyDescent="0.25">
      <c r="M7970" s="31"/>
    </row>
    <row r="7971" spans="13:13" x14ac:dyDescent="0.25">
      <c r="M7971" s="31"/>
    </row>
    <row r="7972" spans="13:13" x14ac:dyDescent="0.25">
      <c r="M7972" s="31"/>
    </row>
    <row r="7973" spans="13:13" x14ac:dyDescent="0.25">
      <c r="M7973" s="31"/>
    </row>
    <row r="7974" spans="13:13" x14ac:dyDescent="0.25">
      <c r="M7974" s="31"/>
    </row>
    <row r="7975" spans="13:13" x14ac:dyDescent="0.25">
      <c r="M7975" s="31"/>
    </row>
    <row r="7976" spans="13:13" x14ac:dyDescent="0.25">
      <c r="M7976" s="31"/>
    </row>
    <row r="7977" spans="13:13" x14ac:dyDescent="0.25">
      <c r="M7977" s="31"/>
    </row>
    <row r="7978" spans="13:13" x14ac:dyDescent="0.25">
      <c r="M7978" s="31"/>
    </row>
    <row r="7979" spans="13:13" x14ac:dyDescent="0.25">
      <c r="M7979" s="31"/>
    </row>
    <row r="7980" spans="13:13" x14ac:dyDescent="0.25">
      <c r="M7980" s="31"/>
    </row>
    <row r="7981" spans="13:13" x14ac:dyDescent="0.25">
      <c r="M7981" s="31"/>
    </row>
    <row r="7982" spans="13:13" x14ac:dyDescent="0.25">
      <c r="M7982" s="31"/>
    </row>
    <row r="7983" spans="13:13" x14ac:dyDescent="0.25">
      <c r="M7983" s="31"/>
    </row>
    <row r="7984" spans="13:13" x14ac:dyDescent="0.25">
      <c r="M7984" s="31"/>
    </row>
    <row r="7985" spans="13:13" x14ac:dyDescent="0.25">
      <c r="M7985" s="31"/>
    </row>
    <row r="7986" spans="13:13" x14ac:dyDescent="0.25">
      <c r="M7986" s="31"/>
    </row>
    <row r="7987" spans="13:13" x14ac:dyDescent="0.25">
      <c r="M7987" s="31"/>
    </row>
    <row r="7988" spans="13:13" x14ac:dyDescent="0.25">
      <c r="M7988" s="31"/>
    </row>
    <row r="7989" spans="13:13" x14ac:dyDescent="0.25">
      <c r="M7989" s="31"/>
    </row>
    <row r="7990" spans="13:13" x14ac:dyDescent="0.25">
      <c r="M7990" s="31"/>
    </row>
    <row r="7991" spans="13:13" x14ac:dyDescent="0.25">
      <c r="M7991" s="31"/>
    </row>
    <row r="7992" spans="13:13" x14ac:dyDescent="0.25">
      <c r="M7992" s="31"/>
    </row>
    <row r="7993" spans="13:13" x14ac:dyDescent="0.25">
      <c r="M7993" s="31"/>
    </row>
    <row r="7994" spans="13:13" x14ac:dyDescent="0.25">
      <c r="M7994" s="31"/>
    </row>
    <row r="7995" spans="13:13" x14ac:dyDescent="0.25">
      <c r="M7995" s="31"/>
    </row>
    <row r="7996" spans="13:13" x14ac:dyDescent="0.25">
      <c r="M7996" s="31"/>
    </row>
    <row r="7997" spans="13:13" x14ac:dyDescent="0.25">
      <c r="M7997" s="31"/>
    </row>
    <row r="7998" spans="13:13" x14ac:dyDescent="0.25">
      <c r="M7998" s="31"/>
    </row>
    <row r="7999" spans="13:13" x14ac:dyDescent="0.25">
      <c r="M7999" s="31"/>
    </row>
    <row r="8000" spans="13:13" x14ac:dyDescent="0.25">
      <c r="M8000" s="31"/>
    </row>
    <row r="8001" spans="13:13" x14ac:dyDescent="0.25">
      <c r="M8001" s="31"/>
    </row>
    <row r="8002" spans="13:13" x14ac:dyDescent="0.25">
      <c r="M8002" s="31"/>
    </row>
    <row r="8003" spans="13:13" x14ac:dyDescent="0.25">
      <c r="M8003" s="31"/>
    </row>
    <row r="8004" spans="13:13" x14ac:dyDescent="0.25">
      <c r="M8004" s="31"/>
    </row>
    <row r="8005" spans="13:13" x14ac:dyDescent="0.25">
      <c r="M8005" s="31"/>
    </row>
    <row r="8006" spans="13:13" x14ac:dyDescent="0.25">
      <c r="M8006" s="31"/>
    </row>
    <row r="8007" spans="13:13" x14ac:dyDescent="0.25">
      <c r="M8007" s="31"/>
    </row>
    <row r="8008" spans="13:13" x14ac:dyDescent="0.25">
      <c r="M8008" s="31"/>
    </row>
    <row r="8009" spans="13:13" x14ac:dyDescent="0.25">
      <c r="M8009" s="31"/>
    </row>
    <row r="8010" spans="13:13" x14ac:dyDescent="0.25">
      <c r="M8010" s="31"/>
    </row>
    <row r="8011" spans="13:13" x14ac:dyDescent="0.25">
      <c r="M8011" s="31"/>
    </row>
    <row r="8012" spans="13:13" x14ac:dyDescent="0.25">
      <c r="M8012" s="31"/>
    </row>
    <row r="8013" spans="13:13" x14ac:dyDescent="0.25">
      <c r="M8013" s="31"/>
    </row>
    <row r="8014" spans="13:13" x14ac:dyDescent="0.25">
      <c r="M8014" s="31"/>
    </row>
    <row r="8015" spans="13:13" x14ac:dyDescent="0.25">
      <c r="M8015" s="31"/>
    </row>
    <row r="8016" spans="13:13" x14ac:dyDescent="0.25">
      <c r="M8016" s="31"/>
    </row>
    <row r="8017" spans="13:13" x14ac:dyDescent="0.25">
      <c r="M8017" s="31"/>
    </row>
    <row r="8018" spans="13:13" x14ac:dyDescent="0.25">
      <c r="M8018" s="31"/>
    </row>
    <row r="8019" spans="13:13" x14ac:dyDescent="0.25">
      <c r="M8019" s="31"/>
    </row>
    <row r="8020" spans="13:13" x14ac:dyDescent="0.25">
      <c r="M8020" s="31"/>
    </row>
    <row r="8021" spans="13:13" x14ac:dyDescent="0.25">
      <c r="M8021" s="31"/>
    </row>
    <row r="8022" spans="13:13" x14ac:dyDescent="0.25">
      <c r="M8022" s="31"/>
    </row>
    <row r="8023" spans="13:13" x14ac:dyDescent="0.25">
      <c r="M8023" s="31"/>
    </row>
    <row r="8024" spans="13:13" x14ac:dyDescent="0.25">
      <c r="M8024" s="31"/>
    </row>
    <row r="8025" spans="13:13" x14ac:dyDescent="0.25">
      <c r="M8025" s="31"/>
    </row>
    <row r="8026" spans="13:13" x14ac:dyDescent="0.25">
      <c r="M8026" s="31"/>
    </row>
    <row r="8027" spans="13:13" x14ac:dyDescent="0.25">
      <c r="M8027" s="31"/>
    </row>
    <row r="8028" spans="13:13" x14ac:dyDescent="0.25">
      <c r="M8028" s="31"/>
    </row>
    <row r="8029" spans="13:13" x14ac:dyDescent="0.25">
      <c r="M8029" s="31"/>
    </row>
    <row r="8030" spans="13:13" x14ac:dyDescent="0.25">
      <c r="M8030" s="31"/>
    </row>
    <row r="8031" spans="13:13" x14ac:dyDescent="0.25">
      <c r="M8031" s="31"/>
    </row>
    <row r="8032" spans="13:13" x14ac:dyDescent="0.25">
      <c r="M8032" s="31"/>
    </row>
    <row r="8033" spans="13:13" x14ac:dyDescent="0.25">
      <c r="M8033" s="31"/>
    </row>
    <row r="8034" spans="13:13" x14ac:dyDescent="0.25">
      <c r="M8034" s="31"/>
    </row>
    <row r="8035" spans="13:13" x14ac:dyDescent="0.25">
      <c r="M8035" s="31"/>
    </row>
    <row r="8036" spans="13:13" x14ac:dyDescent="0.25">
      <c r="M8036" s="31"/>
    </row>
    <row r="8037" spans="13:13" x14ac:dyDescent="0.25">
      <c r="M8037" s="31"/>
    </row>
    <row r="8038" spans="13:13" x14ac:dyDescent="0.25">
      <c r="M8038" s="31"/>
    </row>
    <row r="8039" spans="13:13" x14ac:dyDescent="0.25">
      <c r="M8039" s="31"/>
    </row>
    <row r="8040" spans="13:13" x14ac:dyDescent="0.25">
      <c r="M8040" s="31"/>
    </row>
    <row r="8041" spans="13:13" x14ac:dyDescent="0.25">
      <c r="M8041" s="31"/>
    </row>
    <row r="8042" spans="13:13" x14ac:dyDescent="0.25">
      <c r="M8042" s="31"/>
    </row>
    <row r="8043" spans="13:13" x14ac:dyDescent="0.25">
      <c r="M8043" s="31"/>
    </row>
    <row r="8044" spans="13:13" x14ac:dyDescent="0.25">
      <c r="M8044" s="31"/>
    </row>
    <row r="8045" spans="13:13" x14ac:dyDescent="0.25">
      <c r="M8045" s="31"/>
    </row>
    <row r="8046" spans="13:13" x14ac:dyDescent="0.25">
      <c r="M8046" s="31"/>
    </row>
    <row r="8047" spans="13:13" x14ac:dyDescent="0.25">
      <c r="M8047" s="31"/>
    </row>
    <row r="8048" spans="13:13" x14ac:dyDescent="0.25">
      <c r="M8048" s="31"/>
    </row>
    <row r="8049" spans="13:13" x14ac:dyDescent="0.25">
      <c r="M8049" s="31"/>
    </row>
    <row r="8050" spans="13:13" x14ac:dyDescent="0.25">
      <c r="M8050" s="31"/>
    </row>
    <row r="8051" spans="13:13" x14ac:dyDescent="0.25">
      <c r="M8051" s="31"/>
    </row>
    <row r="8052" spans="13:13" x14ac:dyDescent="0.25">
      <c r="M8052" s="31"/>
    </row>
    <row r="8053" spans="13:13" x14ac:dyDescent="0.25">
      <c r="M8053" s="31"/>
    </row>
    <row r="8054" spans="13:13" x14ac:dyDescent="0.25">
      <c r="M8054" s="31"/>
    </row>
    <row r="8055" spans="13:13" x14ac:dyDescent="0.25">
      <c r="M8055" s="31"/>
    </row>
    <row r="8056" spans="13:13" x14ac:dyDescent="0.25">
      <c r="M8056" s="31"/>
    </row>
    <row r="8057" spans="13:13" x14ac:dyDescent="0.25">
      <c r="M8057" s="31"/>
    </row>
    <row r="8058" spans="13:13" x14ac:dyDescent="0.25">
      <c r="M8058" s="31"/>
    </row>
    <row r="8059" spans="13:13" x14ac:dyDescent="0.25">
      <c r="M8059" s="31"/>
    </row>
    <row r="8060" spans="13:13" x14ac:dyDescent="0.25">
      <c r="M8060" s="31"/>
    </row>
    <row r="8061" spans="13:13" x14ac:dyDescent="0.25">
      <c r="M8061" s="31"/>
    </row>
    <row r="8062" spans="13:13" x14ac:dyDescent="0.25">
      <c r="M8062" s="31"/>
    </row>
    <row r="8063" spans="13:13" x14ac:dyDescent="0.25">
      <c r="M8063" s="31"/>
    </row>
    <row r="8064" spans="13:13" x14ac:dyDescent="0.25">
      <c r="M8064" s="31"/>
    </row>
    <row r="8065" spans="13:13" x14ac:dyDescent="0.25">
      <c r="M8065" s="31"/>
    </row>
    <row r="8066" spans="13:13" x14ac:dyDescent="0.25">
      <c r="M8066" s="31"/>
    </row>
    <row r="8067" spans="13:13" x14ac:dyDescent="0.25">
      <c r="M8067" s="31"/>
    </row>
    <row r="8068" spans="13:13" x14ac:dyDescent="0.25">
      <c r="M8068" s="31"/>
    </row>
    <row r="8069" spans="13:13" x14ac:dyDescent="0.25">
      <c r="M8069" s="31"/>
    </row>
    <row r="8070" spans="13:13" x14ac:dyDescent="0.25">
      <c r="M8070" s="31"/>
    </row>
    <row r="8071" spans="13:13" x14ac:dyDescent="0.25">
      <c r="M8071" s="31"/>
    </row>
    <row r="8072" spans="13:13" x14ac:dyDescent="0.25">
      <c r="M8072" s="31"/>
    </row>
    <row r="8073" spans="13:13" x14ac:dyDescent="0.25">
      <c r="M8073" s="31"/>
    </row>
    <row r="8074" spans="13:13" x14ac:dyDescent="0.25">
      <c r="M8074" s="31"/>
    </row>
    <row r="8075" spans="13:13" x14ac:dyDescent="0.25">
      <c r="M8075" s="31"/>
    </row>
    <row r="8076" spans="13:13" x14ac:dyDescent="0.25">
      <c r="M8076" s="31"/>
    </row>
    <row r="8077" spans="13:13" x14ac:dyDescent="0.25">
      <c r="M8077" s="31"/>
    </row>
    <row r="8078" spans="13:13" x14ac:dyDescent="0.25">
      <c r="M8078" s="31"/>
    </row>
    <row r="8079" spans="13:13" x14ac:dyDescent="0.25">
      <c r="M8079" s="31"/>
    </row>
    <row r="8080" spans="13:13" x14ac:dyDescent="0.25">
      <c r="M8080" s="31"/>
    </row>
    <row r="8081" spans="13:13" x14ac:dyDescent="0.25">
      <c r="M8081" s="31"/>
    </row>
    <row r="8082" spans="13:13" x14ac:dyDescent="0.25">
      <c r="M8082" s="31"/>
    </row>
    <row r="8083" spans="13:13" x14ac:dyDescent="0.25">
      <c r="M8083" s="31"/>
    </row>
    <row r="8084" spans="13:13" x14ac:dyDescent="0.25">
      <c r="M8084" s="31"/>
    </row>
    <row r="8085" spans="13:13" x14ac:dyDescent="0.25">
      <c r="M8085" s="31"/>
    </row>
    <row r="8086" spans="13:13" x14ac:dyDescent="0.25">
      <c r="M8086" s="31"/>
    </row>
    <row r="8087" spans="13:13" x14ac:dyDescent="0.25">
      <c r="M8087" s="31"/>
    </row>
    <row r="8088" spans="13:13" x14ac:dyDescent="0.25">
      <c r="M8088" s="31"/>
    </row>
    <row r="8089" spans="13:13" x14ac:dyDescent="0.25">
      <c r="M8089" s="31"/>
    </row>
    <row r="8090" spans="13:13" x14ac:dyDescent="0.25">
      <c r="M8090" s="31"/>
    </row>
    <row r="8091" spans="13:13" x14ac:dyDescent="0.25">
      <c r="M8091" s="31"/>
    </row>
    <row r="8092" spans="13:13" x14ac:dyDescent="0.25">
      <c r="M8092" s="31"/>
    </row>
    <row r="8093" spans="13:13" x14ac:dyDescent="0.25">
      <c r="M8093" s="31"/>
    </row>
    <row r="8094" spans="13:13" x14ac:dyDescent="0.25">
      <c r="M8094" s="31"/>
    </row>
    <row r="8095" spans="13:13" x14ac:dyDescent="0.25">
      <c r="M8095" s="31"/>
    </row>
    <row r="8096" spans="13:13" x14ac:dyDescent="0.25">
      <c r="M8096" s="31"/>
    </row>
    <row r="8097" spans="13:13" x14ac:dyDescent="0.25">
      <c r="M8097" s="31"/>
    </row>
    <row r="8098" spans="13:13" x14ac:dyDescent="0.25">
      <c r="M8098" s="31"/>
    </row>
    <row r="8099" spans="13:13" x14ac:dyDescent="0.25">
      <c r="M8099" s="31"/>
    </row>
    <row r="8100" spans="13:13" x14ac:dyDescent="0.25">
      <c r="M8100" s="31"/>
    </row>
    <row r="8101" spans="13:13" x14ac:dyDescent="0.25">
      <c r="M8101" s="31"/>
    </row>
    <row r="8102" spans="13:13" x14ac:dyDescent="0.25">
      <c r="M8102" s="31"/>
    </row>
    <row r="8103" spans="13:13" x14ac:dyDescent="0.25">
      <c r="M8103" s="31"/>
    </row>
    <row r="8104" spans="13:13" x14ac:dyDescent="0.25">
      <c r="M8104" s="31"/>
    </row>
    <row r="8105" spans="13:13" x14ac:dyDescent="0.25">
      <c r="M8105" s="31"/>
    </row>
    <row r="8106" spans="13:13" x14ac:dyDescent="0.25">
      <c r="M8106" s="31"/>
    </row>
    <row r="8107" spans="13:13" x14ac:dyDescent="0.25">
      <c r="M8107" s="31"/>
    </row>
    <row r="8108" spans="13:13" x14ac:dyDescent="0.25">
      <c r="M8108" s="31"/>
    </row>
    <row r="8109" spans="13:13" x14ac:dyDescent="0.25">
      <c r="M8109" s="31"/>
    </row>
    <row r="8110" spans="13:13" x14ac:dyDescent="0.25">
      <c r="M8110" s="31"/>
    </row>
    <row r="8111" spans="13:13" x14ac:dyDescent="0.25">
      <c r="M8111" s="31"/>
    </row>
    <row r="8112" spans="13:13" x14ac:dyDescent="0.25">
      <c r="M8112" s="31"/>
    </row>
    <row r="8113" spans="13:13" x14ac:dyDescent="0.25">
      <c r="M8113" s="31"/>
    </row>
    <row r="8114" spans="13:13" x14ac:dyDescent="0.25">
      <c r="M8114" s="31"/>
    </row>
    <row r="8115" spans="13:13" x14ac:dyDescent="0.25">
      <c r="M8115" s="31"/>
    </row>
    <row r="8116" spans="13:13" x14ac:dyDescent="0.25">
      <c r="M8116" s="31"/>
    </row>
    <row r="8117" spans="13:13" x14ac:dyDescent="0.25">
      <c r="M8117" s="31"/>
    </row>
    <row r="8118" spans="13:13" x14ac:dyDescent="0.25">
      <c r="M8118" s="31"/>
    </row>
    <row r="8119" spans="13:13" x14ac:dyDescent="0.25">
      <c r="M8119" s="31"/>
    </row>
    <row r="8120" spans="13:13" x14ac:dyDescent="0.25">
      <c r="M8120" s="31"/>
    </row>
    <row r="8121" spans="13:13" x14ac:dyDescent="0.25">
      <c r="M8121" s="31"/>
    </row>
    <row r="8122" spans="13:13" x14ac:dyDescent="0.25">
      <c r="M8122" s="31"/>
    </row>
    <row r="8123" spans="13:13" x14ac:dyDescent="0.25">
      <c r="M8123" s="31"/>
    </row>
    <row r="8124" spans="13:13" x14ac:dyDescent="0.25">
      <c r="M8124" s="31"/>
    </row>
    <row r="8125" spans="13:13" x14ac:dyDescent="0.25">
      <c r="M8125" s="31"/>
    </row>
    <row r="8126" spans="13:13" x14ac:dyDescent="0.25">
      <c r="M8126" s="31"/>
    </row>
    <row r="8127" spans="13:13" x14ac:dyDescent="0.25">
      <c r="M8127" s="31"/>
    </row>
    <row r="8128" spans="13:13" x14ac:dyDescent="0.25">
      <c r="M8128" s="31"/>
    </row>
    <row r="8129" spans="13:13" x14ac:dyDescent="0.25">
      <c r="M8129" s="31"/>
    </row>
    <row r="8130" spans="13:13" x14ac:dyDescent="0.25">
      <c r="M8130" s="31"/>
    </row>
    <row r="8131" spans="13:13" x14ac:dyDescent="0.25">
      <c r="M8131" s="31"/>
    </row>
    <row r="8132" spans="13:13" x14ac:dyDescent="0.25">
      <c r="M8132" s="31"/>
    </row>
    <row r="8133" spans="13:13" x14ac:dyDescent="0.25">
      <c r="M8133" s="31"/>
    </row>
    <row r="8134" spans="13:13" x14ac:dyDescent="0.25">
      <c r="M8134" s="31"/>
    </row>
    <row r="8135" spans="13:13" x14ac:dyDescent="0.25">
      <c r="M8135" s="31"/>
    </row>
    <row r="8136" spans="13:13" x14ac:dyDescent="0.25">
      <c r="M8136" s="31"/>
    </row>
    <row r="8137" spans="13:13" x14ac:dyDescent="0.25">
      <c r="M8137" s="31"/>
    </row>
    <row r="8138" spans="13:13" x14ac:dyDescent="0.25">
      <c r="M8138" s="31"/>
    </row>
    <row r="8139" spans="13:13" x14ac:dyDescent="0.25">
      <c r="M8139" s="31"/>
    </row>
    <row r="8140" spans="13:13" x14ac:dyDescent="0.25">
      <c r="M8140" s="31"/>
    </row>
    <row r="8141" spans="13:13" x14ac:dyDescent="0.25">
      <c r="M8141" s="31"/>
    </row>
    <row r="8142" spans="13:13" x14ac:dyDescent="0.25">
      <c r="M8142" s="31"/>
    </row>
    <row r="8143" spans="13:13" x14ac:dyDescent="0.25">
      <c r="M8143" s="31"/>
    </row>
    <row r="8144" spans="13:13" x14ac:dyDescent="0.25">
      <c r="M8144" s="31"/>
    </row>
    <row r="8145" spans="13:13" x14ac:dyDescent="0.25">
      <c r="M8145" s="31"/>
    </row>
    <row r="8146" spans="13:13" x14ac:dyDescent="0.25">
      <c r="M8146" s="31"/>
    </row>
    <row r="8147" spans="13:13" x14ac:dyDescent="0.25">
      <c r="M8147" s="31"/>
    </row>
    <row r="8148" spans="13:13" x14ac:dyDescent="0.25">
      <c r="M8148" s="31"/>
    </row>
    <row r="8149" spans="13:13" x14ac:dyDescent="0.25">
      <c r="M8149" s="31"/>
    </row>
    <row r="8150" spans="13:13" x14ac:dyDescent="0.25">
      <c r="M8150" s="31"/>
    </row>
    <row r="8151" spans="13:13" x14ac:dyDescent="0.25">
      <c r="M8151" s="31"/>
    </row>
    <row r="8152" spans="13:13" x14ac:dyDescent="0.25">
      <c r="M8152" s="31"/>
    </row>
    <row r="8153" spans="13:13" x14ac:dyDescent="0.25">
      <c r="M8153" s="31"/>
    </row>
    <row r="8154" spans="13:13" x14ac:dyDescent="0.25">
      <c r="M8154" s="31"/>
    </row>
    <row r="8155" spans="13:13" x14ac:dyDescent="0.25">
      <c r="M8155" s="31"/>
    </row>
    <row r="8156" spans="13:13" x14ac:dyDescent="0.25">
      <c r="M8156" s="31"/>
    </row>
    <row r="8157" spans="13:13" x14ac:dyDescent="0.25">
      <c r="M8157" s="31"/>
    </row>
    <row r="8158" spans="13:13" x14ac:dyDescent="0.25">
      <c r="M8158" s="31"/>
    </row>
    <row r="8159" spans="13:13" x14ac:dyDescent="0.25">
      <c r="M8159" s="31"/>
    </row>
    <row r="8160" spans="13:13" x14ac:dyDescent="0.25">
      <c r="M8160" s="31"/>
    </row>
    <row r="8161" spans="13:13" x14ac:dyDescent="0.25">
      <c r="M8161" s="31"/>
    </row>
    <row r="8162" spans="13:13" x14ac:dyDescent="0.25">
      <c r="M8162" s="31"/>
    </row>
    <row r="8163" spans="13:13" x14ac:dyDescent="0.25">
      <c r="M8163" s="31"/>
    </row>
    <row r="8164" spans="13:13" x14ac:dyDescent="0.25">
      <c r="M8164" s="31"/>
    </row>
    <row r="8165" spans="13:13" x14ac:dyDescent="0.25">
      <c r="M8165" s="31"/>
    </row>
    <row r="8166" spans="13:13" x14ac:dyDescent="0.25">
      <c r="M8166" s="31"/>
    </row>
    <row r="8167" spans="13:13" x14ac:dyDescent="0.25">
      <c r="M8167" s="31"/>
    </row>
    <row r="8168" spans="13:13" x14ac:dyDescent="0.25">
      <c r="M8168" s="31"/>
    </row>
    <row r="8169" spans="13:13" x14ac:dyDescent="0.25">
      <c r="M8169" s="31"/>
    </row>
    <row r="8170" spans="13:13" x14ac:dyDescent="0.25">
      <c r="M8170" s="31"/>
    </row>
    <row r="8171" spans="13:13" x14ac:dyDescent="0.25">
      <c r="M8171" s="31"/>
    </row>
    <row r="8172" spans="13:13" x14ac:dyDescent="0.25">
      <c r="M8172" s="31"/>
    </row>
    <row r="8173" spans="13:13" x14ac:dyDescent="0.25">
      <c r="M8173" s="31"/>
    </row>
    <row r="8174" spans="13:13" x14ac:dyDescent="0.25">
      <c r="M8174" s="31"/>
    </row>
    <row r="8175" spans="13:13" x14ac:dyDescent="0.25">
      <c r="M8175" s="31"/>
    </row>
    <row r="8176" spans="13:13" x14ac:dyDescent="0.25">
      <c r="M8176" s="31"/>
    </row>
    <row r="8177" spans="13:13" x14ac:dyDescent="0.25">
      <c r="M8177" s="31"/>
    </row>
    <row r="8178" spans="13:13" x14ac:dyDescent="0.25">
      <c r="M8178" s="31"/>
    </row>
    <row r="8179" spans="13:13" x14ac:dyDescent="0.25">
      <c r="M8179" s="31"/>
    </row>
    <row r="8180" spans="13:13" x14ac:dyDescent="0.25">
      <c r="M8180" s="31"/>
    </row>
    <row r="8181" spans="13:13" x14ac:dyDescent="0.25">
      <c r="M8181" s="31"/>
    </row>
    <row r="8182" spans="13:13" x14ac:dyDescent="0.25">
      <c r="M8182" s="31"/>
    </row>
    <row r="8183" spans="13:13" x14ac:dyDescent="0.25">
      <c r="M8183" s="31"/>
    </row>
    <row r="8184" spans="13:13" x14ac:dyDescent="0.25">
      <c r="M8184" s="31"/>
    </row>
    <row r="8185" spans="13:13" x14ac:dyDescent="0.25">
      <c r="M8185" s="31"/>
    </row>
    <row r="8186" spans="13:13" x14ac:dyDescent="0.25">
      <c r="M8186" s="31"/>
    </row>
    <row r="8187" spans="13:13" x14ac:dyDescent="0.25">
      <c r="M8187" s="31"/>
    </row>
    <row r="8188" spans="13:13" x14ac:dyDescent="0.25">
      <c r="M8188" s="31"/>
    </row>
    <row r="8189" spans="13:13" x14ac:dyDescent="0.25">
      <c r="M8189" s="31"/>
    </row>
    <row r="8190" spans="13:13" x14ac:dyDescent="0.25">
      <c r="M8190" s="31"/>
    </row>
    <row r="8191" spans="13:13" x14ac:dyDescent="0.25">
      <c r="M8191" s="31"/>
    </row>
    <row r="8192" spans="13:13" x14ac:dyDescent="0.25">
      <c r="M8192" s="31"/>
    </row>
    <row r="8193" spans="13:13" x14ac:dyDescent="0.25">
      <c r="M8193" s="31"/>
    </row>
    <row r="8194" spans="13:13" x14ac:dyDescent="0.25">
      <c r="M8194" s="31"/>
    </row>
    <row r="8195" spans="13:13" x14ac:dyDescent="0.25">
      <c r="M8195" s="31"/>
    </row>
    <row r="8196" spans="13:13" x14ac:dyDescent="0.25">
      <c r="M8196" s="31"/>
    </row>
    <row r="8197" spans="13:13" x14ac:dyDescent="0.25">
      <c r="M8197" s="31"/>
    </row>
    <row r="8198" spans="13:13" x14ac:dyDescent="0.25">
      <c r="M8198" s="31"/>
    </row>
    <row r="8199" spans="13:13" x14ac:dyDescent="0.25">
      <c r="M8199" s="31"/>
    </row>
    <row r="8200" spans="13:13" x14ac:dyDescent="0.25">
      <c r="M8200" s="31"/>
    </row>
    <row r="8201" spans="13:13" x14ac:dyDescent="0.25">
      <c r="M8201" s="31"/>
    </row>
    <row r="8202" spans="13:13" x14ac:dyDescent="0.25">
      <c r="M8202" s="31"/>
    </row>
    <row r="8203" spans="13:13" x14ac:dyDescent="0.25">
      <c r="M8203" s="31"/>
    </row>
    <row r="8204" spans="13:13" x14ac:dyDescent="0.25">
      <c r="M8204" s="31"/>
    </row>
    <row r="8205" spans="13:13" x14ac:dyDescent="0.25">
      <c r="M8205" s="31"/>
    </row>
    <row r="8206" spans="13:13" x14ac:dyDescent="0.25">
      <c r="M8206" s="31"/>
    </row>
    <row r="8207" spans="13:13" x14ac:dyDescent="0.25">
      <c r="M8207" s="31"/>
    </row>
    <row r="8208" spans="13:13" x14ac:dyDescent="0.25">
      <c r="M8208" s="31"/>
    </row>
    <row r="8209" spans="13:13" x14ac:dyDescent="0.25">
      <c r="M8209" s="31"/>
    </row>
    <row r="8210" spans="13:13" x14ac:dyDescent="0.25">
      <c r="M8210" s="31"/>
    </row>
    <row r="8211" spans="13:13" x14ac:dyDescent="0.25">
      <c r="M8211" s="31"/>
    </row>
    <row r="8212" spans="13:13" x14ac:dyDescent="0.25">
      <c r="M8212" s="31"/>
    </row>
    <row r="8213" spans="13:13" x14ac:dyDescent="0.25">
      <c r="M8213" s="31"/>
    </row>
    <row r="8214" spans="13:13" x14ac:dyDescent="0.25">
      <c r="M8214" s="31"/>
    </row>
    <row r="8215" spans="13:13" x14ac:dyDescent="0.25">
      <c r="M8215" s="31"/>
    </row>
    <row r="8216" spans="13:13" x14ac:dyDescent="0.25">
      <c r="M8216" s="31"/>
    </row>
    <row r="8217" spans="13:13" x14ac:dyDescent="0.25">
      <c r="M8217" s="31"/>
    </row>
    <row r="8218" spans="13:13" x14ac:dyDescent="0.25">
      <c r="M8218" s="31"/>
    </row>
    <row r="8219" spans="13:13" x14ac:dyDescent="0.25">
      <c r="M8219" s="31"/>
    </row>
    <row r="8220" spans="13:13" x14ac:dyDescent="0.25">
      <c r="M8220" s="31"/>
    </row>
    <row r="8221" spans="13:13" x14ac:dyDescent="0.25">
      <c r="M8221" s="31"/>
    </row>
    <row r="8222" spans="13:13" x14ac:dyDescent="0.25">
      <c r="M8222" s="31"/>
    </row>
    <row r="8223" spans="13:13" x14ac:dyDescent="0.25">
      <c r="M8223" s="31"/>
    </row>
    <row r="8224" spans="13:13" x14ac:dyDescent="0.25">
      <c r="M8224" s="31"/>
    </row>
    <row r="8225" spans="13:13" x14ac:dyDescent="0.25">
      <c r="M8225" s="31"/>
    </row>
    <row r="8226" spans="13:13" x14ac:dyDescent="0.25">
      <c r="M8226" s="31"/>
    </row>
    <row r="8227" spans="13:13" x14ac:dyDescent="0.25">
      <c r="M8227" s="31"/>
    </row>
    <row r="8228" spans="13:13" x14ac:dyDescent="0.25">
      <c r="M8228" s="31"/>
    </row>
    <row r="8229" spans="13:13" x14ac:dyDescent="0.25">
      <c r="M8229" s="31"/>
    </row>
    <row r="8230" spans="13:13" x14ac:dyDescent="0.25">
      <c r="M8230" s="31"/>
    </row>
    <row r="8231" spans="13:13" x14ac:dyDescent="0.25">
      <c r="M8231" s="31"/>
    </row>
    <row r="8232" spans="13:13" x14ac:dyDescent="0.25">
      <c r="M8232" s="31"/>
    </row>
    <row r="8233" spans="13:13" x14ac:dyDescent="0.25">
      <c r="M8233" s="31"/>
    </row>
    <row r="8234" spans="13:13" x14ac:dyDescent="0.25">
      <c r="M8234" s="31"/>
    </row>
    <row r="8235" spans="13:13" x14ac:dyDescent="0.25">
      <c r="M8235" s="31"/>
    </row>
    <row r="8236" spans="13:13" x14ac:dyDescent="0.25">
      <c r="M8236" s="31"/>
    </row>
    <row r="8237" spans="13:13" x14ac:dyDescent="0.25">
      <c r="M8237" s="31"/>
    </row>
    <row r="8238" spans="13:13" x14ac:dyDescent="0.25">
      <c r="M8238" s="31"/>
    </row>
    <row r="8239" spans="13:13" x14ac:dyDescent="0.25">
      <c r="M8239" s="31"/>
    </row>
    <row r="8240" spans="13:13" x14ac:dyDescent="0.25">
      <c r="M8240" s="31"/>
    </row>
    <row r="8241" spans="13:13" x14ac:dyDescent="0.25">
      <c r="M8241" s="31"/>
    </row>
    <row r="8242" spans="13:13" x14ac:dyDescent="0.25">
      <c r="M8242" s="31"/>
    </row>
    <row r="8243" spans="13:13" x14ac:dyDescent="0.25">
      <c r="M8243" s="31"/>
    </row>
    <row r="8244" spans="13:13" x14ac:dyDescent="0.25">
      <c r="M8244" s="31"/>
    </row>
    <row r="8245" spans="13:13" x14ac:dyDescent="0.25">
      <c r="M8245" s="31"/>
    </row>
    <row r="8246" spans="13:13" x14ac:dyDescent="0.25">
      <c r="M8246" s="31"/>
    </row>
    <row r="8247" spans="13:13" x14ac:dyDescent="0.25">
      <c r="M8247" s="31"/>
    </row>
    <row r="8248" spans="13:13" x14ac:dyDescent="0.25">
      <c r="M8248" s="31"/>
    </row>
    <row r="8249" spans="13:13" x14ac:dyDescent="0.25">
      <c r="M8249" s="31"/>
    </row>
    <row r="8250" spans="13:13" x14ac:dyDescent="0.25">
      <c r="M8250" s="31"/>
    </row>
    <row r="8251" spans="13:13" x14ac:dyDescent="0.25">
      <c r="M8251" s="31"/>
    </row>
    <row r="8252" spans="13:13" x14ac:dyDescent="0.25">
      <c r="M8252" s="31"/>
    </row>
    <row r="8253" spans="13:13" x14ac:dyDescent="0.25">
      <c r="M8253" s="31"/>
    </row>
    <row r="8254" spans="13:13" x14ac:dyDescent="0.25">
      <c r="M8254" s="31"/>
    </row>
    <row r="8255" spans="13:13" x14ac:dyDescent="0.25">
      <c r="M8255" s="31"/>
    </row>
    <row r="8256" spans="13:13" x14ac:dyDescent="0.25">
      <c r="M8256" s="31"/>
    </row>
    <row r="8257" spans="13:13" x14ac:dyDescent="0.25">
      <c r="M8257" s="31"/>
    </row>
    <row r="8258" spans="13:13" x14ac:dyDescent="0.25">
      <c r="M8258" s="31"/>
    </row>
    <row r="8259" spans="13:13" x14ac:dyDescent="0.25">
      <c r="M8259" s="31"/>
    </row>
    <row r="8260" spans="13:13" x14ac:dyDescent="0.25">
      <c r="M8260" s="31"/>
    </row>
    <row r="8261" spans="13:13" x14ac:dyDescent="0.25">
      <c r="M8261" s="31"/>
    </row>
    <row r="8262" spans="13:13" x14ac:dyDescent="0.25">
      <c r="M8262" s="31"/>
    </row>
    <row r="8263" spans="13:13" x14ac:dyDescent="0.25">
      <c r="M8263" s="31"/>
    </row>
    <row r="8264" spans="13:13" x14ac:dyDescent="0.25">
      <c r="M8264" s="31"/>
    </row>
    <row r="8265" spans="13:13" x14ac:dyDescent="0.25">
      <c r="M8265" s="31"/>
    </row>
    <row r="8266" spans="13:13" x14ac:dyDescent="0.25">
      <c r="M8266" s="31"/>
    </row>
    <row r="8267" spans="13:13" x14ac:dyDescent="0.25">
      <c r="M8267" s="31"/>
    </row>
    <row r="8268" spans="13:13" x14ac:dyDescent="0.25">
      <c r="M8268" s="31"/>
    </row>
    <row r="8269" spans="13:13" x14ac:dyDescent="0.25">
      <c r="M8269" s="31"/>
    </row>
    <row r="8270" spans="13:13" x14ac:dyDescent="0.25">
      <c r="M8270" s="31"/>
    </row>
    <row r="8271" spans="13:13" x14ac:dyDescent="0.25">
      <c r="M8271" s="31"/>
    </row>
    <row r="8272" spans="13:13" x14ac:dyDescent="0.25">
      <c r="M8272" s="31"/>
    </row>
    <row r="8273" spans="13:13" x14ac:dyDescent="0.25">
      <c r="M8273" s="31"/>
    </row>
    <row r="8274" spans="13:13" x14ac:dyDescent="0.25">
      <c r="M8274" s="31"/>
    </row>
    <row r="8275" spans="13:13" x14ac:dyDescent="0.25">
      <c r="M8275" s="31"/>
    </row>
    <row r="8276" spans="13:13" x14ac:dyDescent="0.25">
      <c r="M8276" s="31"/>
    </row>
    <row r="8277" spans="13:13" x14ac:dyDescent="0.25">
      <c r="M8277" s="31"/>
    </row>
    <row r="8278" spans="13:13" x14ac:dyDescent="0.25">
      <c r="M8278" s="31"/>
    </row>
    <row r="8279" spans="13:13" x14ac:dyDescent="0.25">
      <c r="M8279" s="31"/>
    </row>
    <row r="8280" spans="13:13" x14ac:dyDescent="0.25">
      <c r="M8280" s="31"/>
    </row>
    <row r="8281" spans="13:13" x14ac:dyDescent="0.25">
      <c r="M8281" s="31"/>
    </row>
    <row r="8282" spans="13:13" x14ac:dyDescent="0.25">
      <c r="M8282" s="31"/>
    </row>
    <row r="8283" spans="13:13" x14ac:dyDescent="0.25">
      <c r="M8283" s="31"/>
    </row>
    <row r="8284" spans="13:13" x14ac:dyDescent="0.25">
      <c r="M8284" s="31"/>
    </row>
    <row r="8285" spans="13:13" x14ac:dyDescent="0.25">
      <c r="M8285" s="31"/>
    </row>
    <row r="8286" spans="13:13" x14ac:dyDescent="0.25">
      <c r="M8286" s="31"/>
    </row>
    <row r="8287" spans="13:13" x14ac:dyDescent="0.25">
      <c r="M8287" s="31"/>
    </row>
    <row r="8288" spans="13:13" x14ac:dyDescent="0.25">
      <c r="M8288" s="31"/>
    </row>
    <row r="8289" spans="13:13" x14ac:dyDescent="0.25">
      <c r="M8289" s="31"/>
    </row>
    <row r="8290" spans="13:13" x14ac:dyDescent="0.25">
      <c r="M8290" s="31"/>
    </row>
    <row r="8291" spans="13:13" x14ac:dyDescent="0.25">
      <c r="M8291" s="31"/>
    </row>
    <row r="8292" spans="13:13" x14ac:dyDescent="0.25">
      <c r="M8292" s="31"/>
    </row>
    <row r="8293" spans="13:13" x14ac:dyDescent="0.25">
      <c r="M8293" s="31"/>
    </row>
    <row r="8294" spans="13:13" x14ac:dyDescent="0.25">
      <c r="M8294" s="31"/>
    </row>
    <row r="8295" spans="13:13" x14ac:dyDescent="0.25">
      <c r="M8295" s="31"/>
    </row>
    <row r="8296" spans="13:13" x14ac:dyDescent="0.25">
      <c r="M8296" s="31"/>
    </row>
    <row r="8297" spans="13:13" x14ac:dyDescent="0.25">
      <c r="M8297" s="31"/>
    </row>
    <row r="8298" spans="13:13" x14ac:dyDescent="0.25">
      <c r="M8298" s="31"/>
    </row>
    <row r="8299" spans="13:13" x14ac:dyDescent="0.25">
      <c r="M8299" s="31"/>
    </row>
    <row r="8300" spans="13:13" x14ac:dyDescent="0.25">
      <c r="M8300" s="31"/>
    </row>
    <row r="8301" spans="13:13" x14ac:dyDescent="0.25">
      <c r="M8301" s="31"/>
    </row>
    <row r="8302" spans="13:13" x14ac:dyDescent="0.25">
      <c r="M8302" s="31"/>
    </row>
    <row r="8303" spans="13:13" x14ac:dyDescent="0.25">
      <c r="M8303" s="31"/>
    </row>
    <row r="8304" spans="13:13" x14ac:dyDescent="0.25">
      <c r="M8304" s="31"/>
    </row>
    <row r="8305" spans="13:13" x14ac:dyDescent="0.25">
      <c r="M8305" s="31"/>
    </row>
    <row r="8306" spans="13:13" x14ac:dyDescent="0.25">
      <c r="M8306" s="31"/>
    </row>
    <row r="8307" spans="13:13" x14ac:dyDescent="0.25">
      <c r="M8307" s="31"/>
    </row>
    <row r="8308" spans="13:13" x14ac:dyDescent="0.25">
      <c r="M8308" s="31"/>
    </row>
    <row r="8309" spans="13:13" x14ac:dyDescent="0.25">
      <c r="M8309" s="31"/>
    </row>
    <row r="8310" spans="13:13" x14ac:dyDescent="0.25">
      <c r="M8310" s="31"/>
    </row>
    <row r="8311" spans="13:13" x14ac:dyDescent="0.25">
      <c r="M8311" s="31"/>
    </row>
    <row r="8312" spans="13:13" x14ac:dyDescent="0.25">
      <c r="M8312" s="31"/>
    </row>
    <row r="8313" spans="13:13" x14ac:dyDescent="0.25">
      <c r="M8313" s="31"/>
    </row>
    <row r="8314" spans="13:13" x14ac:dyDescent="0.25">
      <c r="M8314" s="31"/>
    </row>
    <row r="8315" spans="13:13" x14ac:dyDescent="0.25">
      <c r="M8315" s="31"/>
    </row>
    <row r="8316" spans="13:13" x14ac:dyDescent="0.25">
      <c r="M8316" s="31"/>
    </row>
    <row r="8317" spans="13:13" x14ac:dyDescent="0.25">
      <c r="M8317" s="31"/>
    </row>
    <row r="8318" spans="13:13" x14ac:dyDescent="0.25">
      <c r="M8318" s="31"/>
    </row>
    <row r="8319" spans="13:13" x14ac:dyDescent="0.25">
      <c r="M8319" s="31"/>
    </row>
    <row r="8320" spans="13:13" x14ac:dyDescent="0.25">
      <c r="M8320" s="31"/>
    </row>
    <row r="8321" spans="13:13" x14ac:dyDescent="0.25">
      <c r="M8321" s="31"/>
    </row>
    <row r="8322" spans="13:13" x14ac:dyDescent="0.25">
      <c r="M8322" s="31"/>
    </row>
    <row r="8323" spans="13:13" x14ac:dyDescent="0.25">
      <c r="M8323" s="31"/>
    </row>
    <row r="8324" spans="13:13" x14ac:dyDescent="0.25">
      <c r="M8324" s="31"/>
    </row>
    <row r="8325" spans="13:13" x14ac:dyDescent="0.25">
      <c r="M8325" s="31"/>
    </row>
    <row r="8326" spans="13:13" x14ac:dyDescent="0.25">
      <c r="M8326" s="31"/>
    </row>
    <row r="8327" spans="13:13" x14ac:dyDescent="0.25">
      <c r="M8327" s="31"/>
    </row>
    <row r="8328" spans="13:13" x14ac:dyDescent="0.25">
      <c r="M8328" s="31"/>
    </row>
    <row r="8329" spans="13:13" x14ac:dyDescent="0.25">
      <c r="M8329" s="31"/>
    </row>
    <row r="8330" spans="13:13" x14ac:dyDescent="0.25">
      <c r="M8330" s="31"/>
    </row>
    <row r="8331" spans="13:13" x14ac:dyDescent="0.25">
      <c r="M8331" s="31"/>
    </row>
    <row r="8332" spans="13:13" x14ac:dyDescent="0.25">
      <c r="M8332" s="31"/>
    </row>
    <row r="8333" spans="13:13" x14ac:dyDescent="0.25">
      <c r="M8333" s="31"/>
    </row>
    <row r="8334" spans="13:13" x14ac:dyDescent="0.25">
      <c r="M8334" s="31"/>
    </row>
    <row r="8335" spans="13:13" x14ac:dyDescent="0.25">
      <c r="M8335" s="31"/>
    </row>
    <row r="8336" spans="13:13" x14ac:dyDescent="0.25">
      <c r="M8336" s="31"/>
    </row>
    <row r="8337" spans="13:13" x14ac:dyDescent="0.25">
      <c r="M8337" s="31"/>
    </row>
    <row r="8338" spans="13:13" x14ac:dyDescent="0.25">
      <c r="M8338" s="31"/>
    </row>
    <row r="8339" spans="13:13" x14ac:dyDescent="0.25">
      <c r="M8339" s="31"/>
    </row>
    <row r="8340" spans="13:13" x14ac:dyDescent="0.25">
      <c r="M8340" s="31"/>
    </row>
    <row r="8341" spans="13:13" x14ac:dyDescent="0.25">
      <c r="M8341" s="31"/>
    </row>
    <row r="8342" spans="13:13" x14ac:dyDescent="0.25">
      <c r="M8342" s="31"/>
    </row>
    <row r="8343" spans="13:13" x14ac:dyDescent="0.25">
      <c r="M8343" s="31"/>
    </row>
    <row r="8344" spans="13:13" x14ac:dyDescent="0.25">
      <c r="M8344" s="31"/>
    </row>
    <row r="8345" spans="13:13" x14ac:dyDescent="0.25">
      <c r="M8345" s="31"/>
    </row>
    <row r="8346" spans="13:13" x14ac:dyDescent="0.25">
      <c r="M8346" s="31"/>
    </row>
    <row r="8347" spans="13:13" x14ac:dyDescent="0.25">
      <c r="M8347" s="31"/>
    </row>
    <row r="8348" spans="13:13" x14ac:dyDescent="0.25">
      <c r="M8348" s="31"/>
    </row>
    <row r="8349" spans="13:13" x14ac:dyDescent="0.25">
      <c r="M8349" s="31"/>
    </row>
    <row r="8350" spans="13:13" x14ac:dyDescent="0.25">
      <c r="M8350" s="31"/>
    </row>
    <row r="8351" spans="13:13" x14ac:dyDescent="0.25">
      <c r="M8351" s="31"/>
    </row>
    <row r="8352" spans="13:13" x14ac:dyDescent="0.25">
      <c r="M8352" s="31"/>
    </row>
    <row r="8353" spans="13:13" x14ac:dyDescent="0.25">
      <c r="M8353" s="31"/>
    </row>
    <row r="8354" spans="13:13" x14ac:dyDescent="0.25">
      <c r="M8354" s="31"/>
    </row>
    <row r="8355" spans="13:13" x14ac:dyDescent="0.25">
      <c r="M8355" s="31"/>
    </row>
    <row r="8356" spans="13:13" x14ac:dyDescent="0.25">
      <c r="M8356" s="31"/>
    </row>
    <row r="8357" spans="13:13" x14ac:dyDescent="0.25">
      <c r="M8357" s="31"/>
    </row>
    <row r="8358" spans="13:13" x14ac:dyDescent="0.25">
      <c r="M8358" s="31"/>
    </row>
    <row r="8359" spans="13:13" x14ac:dyDescent="0.25">
      <c r="M8359" s="31"/>
    </row>
    <row r="8360" spans="13:13" x14ac:dyDescent="0.25">
      <c r="M8360" s="31"/>
    </row>
    <row r="8361" spans="13:13" x14ac:dyDescent="0.25">
      <c r="M8361" s="31"/>
    </row>
    <row r="8362" spans="13:13" x14ac:dyDescent="0.25">
      <c r="M8362" s="31"/>
    </row>
    <row r="8363" spans="13:13" x14ac:dyDescent="0.25">
      <c r="M8363" s="31"/>
    </row>
    <row r="8364" spans="13:13" x14ac:dyDescent="0.25">
      <c r="M8364" s="31"/>
    </row>
    <row r="8365" spans="13:13" x14ac:dyDescent="0.25">
      <c r="M8365" s="31"/>
    </row>
    <row r="8366" spans="13:13" x14ac:dyDescent="0.25">
      <c r="M8366" s="31"/>
    </row>
    <row r="8367" spans="13:13" x14ac:dyDescent="0.25">
      <c r="M8367" s="31"/>
    </row>
    <row r="8368" spans="13:13" x14ac:dyDescent="0.25">
      <c r="M8368" s="31"/>
    </row>
    <row r="8369" spans="13:13" x14ac:dyDescent="0.25">
      <c r="M8369" s="31"/>
    </row>
    <row r="8370" spans="13:13" x14ac:dyDescent="0.25">
      <c r="M8370" s="31"/>
    </row>
    <row r="8371" spans="13:13" x14ac:dyDescent="0.25">
      <c r="M8371" s="31"/>
    </row>
    <row r="8372" spans="13:13" x14ac:dyDescent="0.25">
      <c r="M8372" s="31"/>
    </row>
    <row r="8373" spans="13:13" x14ac:dyDescent="0.25">
      <c r="M8373" s="31"/>
    </row>
    <row r="8374" spans="13:13" x14ac:dyDescent="0.25">
      <c r="M8374" s="31"/>
    </row>
    <row r="8375" spans="13:13" x14ac:dyDescent="0.25">
      <c r="M8375" s="31"/>
    </row>
    <row r="8376" spans="13:13" x14ac:dyDescent="0.25">
      <c r="M8376" s="31"/>
    </row>
    <row r="8377" spans="13:13" x14ac:dyDescent="0.25">
      <c r="M8377" s="31"/>
    </row>
    <row r="8378" spans="13:13" x14ac:dyDescent="0.25">
      <c r="M8378" s="31"/>
    </row>
    <row r="8379" spans="13:13" x14ac:dyDescent="0.25">
      <c r="M8379" s="31"/>
    </row>
    <row r="8380" spans="13:13" x14ac:dyDescent="0.25">
      <c r="M8380" s="31"/>
    </row>
    <row r="8381" spans="13:13" x14ac:dyDescent="0.25">
      <c r="M8381" s="31"/>
    </row>
    <row r="8382" spans="13:13" x14ac:dyDescent="0.25">
      <c r="M8382" s="31"/>
    </row>
    <row r="8383" spans="13:13" x14ac:dyDescent="0.25">
      <c r="M8383" s="31"/>
    </row>
    <row r="8384" spans="13:13" x14ac:dyDescent="0.25">
      <c r="M8384" s="31"/>
    </row>
    <row r="8385" spans="13:13" x14ac:dyDescent="0.25">
      <c r="M8385" s="31"/>
    </row>
    <row r="8386" spans="13:13" x14ac:dyDescent="0.25">
      <c r="M8386" s="31"/>
    </row>
    <row r="8387" spans="13:13" x14ac:dyDescent="0.25">
      <c r="M8387" s="31"/>
    </row>
    <row r="8388" spans="13:13" x14ac:dyDescent="0.25">
      <c r="M8388" s="31"/>
    </row>
    <row r="8389" spans="13:13" x14ac:dyDescent="0.25">
      <c r="M8389" s="31"/>
    </row>
    <row r="8390" spans="13:13" x14ac:dyDescent="0.25">
      <c r="M8390" s="31"/>
    </row>
    <row r="8391" spans="13:13" x14ac:dyDescent="0.25">
      <c r="M8391" s="31"/>
    </row>
    <row r="8392" spans="13:13" x14ac:dyDescent="0.25">
      <c r="M8392" s="31"/>
    </row>
    <row r="8393" spans="13:13" x14ac:dyDescent="0.25">
      <c r="M8393" s="31"/>
    </row>
    <row r="8394" spans="13:13" x14ac:dyDescent="0.25">
      <c r="M8394" s="31"/>
    </row>
    <row r="8395" spans="13:13" x14ac:dyDescent="0.25">
      <c r="M8395" s="31"/>
    </row>
    <row r="8396" spans="13:13" x14ac:dyDescent="0.25">
      <c r="M8396" s="31"/>
    </row>
    <row r="8397" spans="13:13" x14ac:dyDescent="0.25">
      <c r="M8397" s="31"/>
    </row>
    <row r="8398" spans="13:13" x14ac:dyDescent="0.25">
      <c r="M8398" s="31"/>
    </row>
    <row r="8399" spans="13:13" x14ac:dyDescent="0.25">
      <c r="M8399" s="31"/>
    </row>
    <row r="8400" spans="13:13" x14ac:dyDescent="0.25">
      <c r="M8400" s="31"/>
    </row>
    <row r="8401" spans="13:13" x14ac:dyDescent="0.25">
      <c r="M8401" s="31"/>
    </row>
    <row r="8402" spans="13:13" x14ac:dyDescent="0.25">
      <c r="M8402" s="31"/>
    </row>
    <row r="8403" spans="13:13" x14ac:dyDescent="0.25">
      <c r="M8403" s="31"/>
    </row>
    <row r="8404" spans="13:13" x14ac:dyDescent="0.25">
      <c r="M8404" s="31"/>
    </row>
    <row r="8405" spans="13:13" x14ac:dyDescent="0.25">
      <c r="M8405" s="31"/>
    </row>
    <row r="8406" spans="13:13" x14ac:dyDescent="0.25">
      <c r="M8406" s="31"/>
    </row>
    <row r="8407" spans="13:13" x14ac:dyDescent="0.25">
      <c r="M8407" s="31"/>
    </row>
    <row r="8408" spans="13:13" x14ac:dyDescent="0.25">
      <c r="M8408" s="31"/>
    </row>
    <row r="8409" spans="13:13" x14ac:dyDescent="0.25">
      <c r="M8409" s="31"/>
    </row>
    <row r="8410" spans="13:13" x14ac:dyDescent="0.25">
      <c r="M8410" s="31"/>
    </row>
    <row r="8411" spans="13:13" x14ac:dyDescent="0.25">
      <c r="M8411" s="31"/>
    </row>
    <row r="8412" spans="13:13" x14ac:dyDescent="0.25">
      <c r="M8412" s="31"/>
    </row>
    <row r="8413" spans="13:13" x14ac:dyDescent="0.25">
      <c r="M8413" s="31"/>
    </row>
    <row r="8414" spans="13:13" x14ac:dyDescent="0.25">
      <c r="M8414" s="31"/>
    </row>
    <row r="8415" spans="13:13" x14ac:dyDescent="0.25">
      <c r="M8415" s="31"/>
    </row>
    <row r="8416" spans="13:13" x14ac:dyDescent="0.25">
      <c r="M8416" s="31"/>
    </row>
    <row r="8417" spans="13:13" x14ac:dyDescent="0.25">
      <c r="M8417" s="31"/>
    </row>
    <row r="8418" spans="13:13" x14ac:dyDescent="0.25">
      <c r="M8418" s="31"/>
    </row>
    <row r="8419" spans="13:13" x14ac:dyDescent="0.25">
      <c r="M8419" s="31"/>
    </row>
    <row r="8420" spans="13:13" x14ac:dyDescent="0.25">
      <c r="M8420" s="31"/>
    </row>
    <row r="8421" spans="13:13" x14ac:dyDescent="0.25">
      <c r="M8421" s="31"/>
    </row>
    <row r="8422" spans="13:13" x14ac:dyDescent="0.25">
      <c r="M8422" s="31"/>
    </row>
    <row r="8423" spans="13:13" x14ac:dyDescent="0.25">
      <c r="M8423" s="31"/>
    </row>
    <row r="8424" spans="13:13" x14ac:dyDescent="0.25">
      <c r="M8424" s="31"/>
    </row>
    <row r="8425" spans="13:13" x14ac:dyDescent="0.25">
      <c r="M8425" s="31"/>
    </row>
    <row r="8426" spans="13:13" x14ac:dyDescent="0.25">
      <c r="M8426" s="31"/>
    </row>
    <row r="8427" spans="13:13" x14ac:dyDescent="0.25">
      <c r="M8427" s="31"/>
    </row>
    <row r="8428" spans="13:13" x14ac:dyDescent="0.25">
      <c r="M8428" s="31"/>
    </row>
    <row r="8429" spans="13:13" x14ac:dyDescent="0.25">
      <c r="M8429" s="31"/>
    </row>
    <row r="8430" spans="13:13" x14ac:dyDescent="0.25">
      <c r="M8430" s="31"/>
    </row>
    <row r="8431" spans="13:13" x14ac:dyDescent="0.25">
      <c r="M8431" s="31"/>
    </row>
    <row r="8432" spans="13:13" x14ac:dyDescent="0.25">
      <c r="M8432" s="31"/>
    </row>
    <row r="8433" spans="13:13" x14ac:dyDescent="0.25">
      <c r="M8433" s="31"/>
    </row>
    <row r="8434" spans="13:13" x14ac:dyDescent="0.25">
      <c r="M8434" s="31"/>
    </row>
    <row r="8435" spans="13:13" x14ac:dyDescent="0.25">
      <c r="M8435" s="31"/>
    </row>
    <row r="8436" spans="13:13" x14ac:dyDescent="0.25">
      <c r="M8436" s="31"/>
    </row>
    <row r="8437" spans="13:13" x14ac:dyDescent="0.25">
      <c r="M8437" s="31"/>
    </row>
    <row r="8438" spans="13:13" x14ac:dyDescent="0.25">
      <c r="M8438" s="31"/>
    </row>
    <row r="8439" spans="13:13" x14ac:dyDescent="0.25">
      <c r="M8439" s="31"/>
    </row>
    <row r="8440" spans="13:13" x14ac:dyDescent="0.25">
      <c r="M8440" s="31"/>
    </row>
    <row r="8441" spans="13:13" x14ac:dyDescent="0.25">
      <c r="M8441" s="31"/>
    </row>
    <row r="8442" spans="13:13" x14ac:dyDescent="0.25">
      <c r="M8442" s="31"/>
    </row>
    <row r="8443" spans="13:13" x14ac:dyDescent="0.25">
      <c r="M8443" s="31"/>
    </row>
    <row r="8444" spans="13:13" x14ac:dyDescent="0.25">
      <c r="M8444" s="31"/>
    </row>
    <row r="8445" spans="13:13" x14ac:dyDescent="0.25">
      <c r="M8445" s="31"/>
    </row>
    <row r="8446" spans="13:13" x14ac:dyDescent="0.25">
      <c r="M8446" s="31"/>
    </row>
    <row r="8447" spans="13:13" x14ac:dyDescent="0.25">
      <c r="M8447" s="31"/>
    </row>
    <row r="8448" spans="13:13" x14ac:dyDescent="0.25">
      <c r="M8448" s="31"/>
    </row>
    <row r="8449" spans="13:13" x14ac:dyDescent="0.25">
      <c r="M8449" s="31"/>
    </row>
    <row r="8450" spans="13:13" x14ac:dyDescent="0.25">
      <c r="M8450" s="31"/>
    </row>
    <row r="8451" spans="13:13" x14ac:dyDescent="0.25">
      <c r="M8451" s="31"/>
    </row>
    <row r="8452" spans="13:13" x14ac:dyDescent="0.25">
      <c r="M8452" s="31"/>
    </row>
    <row r="8453" spans="13:13" x14ac:dyDescent="0.25">
      <c r="M8453" s="31"/>
    </row>
    <row r="8454" spans="13:13" x14ac:dyDescent="0.25">
      <c r="M8454" s="31"/>
    </row>
    <row r="8455" spans="13:13" x14ac:dyDescent="0.25">
      <c r="M8455" s="31"/>
    </row>
    <row r="8456" spans="13:13" x14ac:dyDescent="0.25">
      <c r="M8456" s="31"/>
    </row>
    <row r="8457" spans="13:13" x14ac:dyDescent="0.25">
      <c r="M8457" s="31"/>
    </row>
    <row r="8458" spans="13:13" x14ac:dyDescent="0.25">
      <c r="M8458" s="31"/>
    </row>
    <row r="8459" spans="13:13" x14ac:dyDescent="0.25">
      <c r="M8459" s="31"/>
    </row>
    <row r="8460" spans="13:13" x14ac:dyDescent="0.25">
      <c r="M8460" s="31"/>
    </row>
    <row r="8461" spans="13:13" x14ac:dyDescent="0.25">
      <c r="M8461" s="31"/>
    </row>
    <row r="8462" spans="13:13" x14ac:dyDescent="0.25">
      <c r="M8462" s="31"/>
    </row>
    <row r="8463" spans="13:13" x14ac:dyDescent="0.25">
      <c r="M8463" s="31"/>
    </row>
    <row r="8464" spans="13:13" x14ac:dyDescent="0.25">
      <c r="M8464" s="31"/>
    </row>
    <row r="8465" spans="13:13" x14ac:dyDescent="0.25">
      <c r="M8465" s="31"/>
    </row>
    <row r="8466" spans="13:13" x14ac:dyDescent="0.25">
      <c r="M8466" s="31"/>
    </row>
    <row r="8467" spans="13:13" x14ac:dyDescent="0.25">
      <c r="M8467" s="31"/>
    </row>
    <row r="8468" spans="13:13" x14ac:dyDescent="0.25">
      <c r="M8468" s="31"/>
    </row>
    <row r="8469" spans="13:13" x14ac:dyDescent="0.25">
      <c r="M8469" s="31"/>
    </row>
    <row r="8470" spans="13:13" x14ac:dyDescent="0.25">
      <c r="M8470" s="31"/>
    </row>
    <row r="8471" spans="13:13" x14ac:dyDescent="0.25">
      <c r="M8471" s="31"/>
    </row>
    <row r="8472" spans="13:13" x14ac:dyDescent="0.25">
      <c r="M8472" s="31"/>
    </row>
    <row r="8473" spans="13:13" x14ac:dyDescent="0.25">
      <c r="M8473" s="31"/>
    </row>
    <row r="8474" spans="13:13" x14ac:dyDescent="0.25">
      <c r="M8474" s="31"/>
    </row>
    <row r="8475" spans="13:13" x14ac:dyDescent="0.25">
      <c r="M8475" s="31"/>
    </row>
    <row r="8476" spans="13:13" x14ac:dyDescent="0.25">
      <c r="M8476" s="31"/>
    </row>
    <row r="8477" spans="13:13" x14ac:dyDescent="0.25">
      <c r="M8477" s="31"/>
    </row>
    <row r="8478" spans="13:13" x14ac:dyDescent="0.25">
      <c r="M8478" s="31"/>
    </row>
    <row r="8479" spans="13:13" x14ac:dyDescent="0.25">
      <c r="M8479" s="31"/>
    </row>
    <row r="8480" spans="13:13" x14ac:dyDescent="0.25">
      <c r="M8480" s="31"/>
    </row>
    <row r="8481" spans="13:13" x14ac:dyDescent="0.25">
      <c r="M8481" s="31"/>
    </row>
    <row r="8482" spans="13:13" x14ac:dyDescent="0.25">
      <c r="M8482" s="31"/>
    </row>
    <row r="8483" spans="13:13" x14ac:dyDescent="0.25">
      <c r="M8483" s="31"/>
    </row>
    <row r="8484" spans="13:13" x14ac:dyDescent="0.25">
      <c r="M8484" s="31"/>
    </row>
    <row r="8485" spans="13:13" x14ac:dyDescent="0.25">
      <c r="M8485" s="31"/>
    </row>
    <row r="8486" spans="13:13" x14ac:dyDescent="0.25">
      <c r="M8486" s="31"/>
    </row>
    <row r="8487" spans="13:13" x14ac:dyDescent="0.25">
      <c r="M8487" s="31"/>
    </row>
    <row r="8488" spans="13:13" x14ac:dyDescent="0.25">
      <c r="M8488" s="31"/>
    </row>
    <row r="8489" spans="13:13" x14ac:dyDescent="0.25">
      <c r="M8489" s="31"/>
    </row>
    <row r="8490" spans="13:13" x14ac:dyDescent="0.25">
      <c r="M8490" s="31"/>
    </row>
    <row r="8491" spans="13:13" x14ac:dyDescent="0.25">
      <c r="M8491" s="31"/>
    </row>
    <row r="8492" spans="13:13" x14ac:dyDescent="0.25">
      <c r="M8492" s="31"/>
    </row>
    <row r="8493" spans="13:13" x14ac:dyDescent="0.25">
      <c r="M8493" s="31"/>
    </row>
    <row r="8494" spans="13:13" x14ac:dyDescent="0.25">
      <c r="M8494" s="31"/>
    </row>
    <row r="8495" spans="13:13" x14ac:dyDescent="0.25">
      <c r="M8495" s="31"/>
    </row>
    <row r="8496" spans="13:13" x14ac:dyDescent="0.25">
      <c r="M8496" s="31"/>
    </row>
    <row r="8497" spans="13:13" x14ac:dyDescent="0.25">
      <c r="M8497" s="31"/>
    </row>
    <row r="8498" spans="13:13" x14ac:dyDescent="0.25">
      <c r="M8498" s="31"/>
    </row>
    <row r="8499" spans="13:13" x14ac:dyDescent="0.25">
      <c r="M8499" s="31"/>
    </row>
    <row r="8500" spans="13:13" x14ac:dyDescent="0.25">
      <c r="M8500" s="31"/>
    </row>
    <row r="8501" spans="13:13" x14ac:dyDescent="0.25">
      <c r="M8501" s="31"/>
    </row>
    <row r="8502" spans="13:13" x14ac:dyDescent="0.25">
      <c r="M8502" s="31"/>
    </row>
    <row r="8503" spans="13:13" x14ac:dyDescent="0.25">
      <c r="M8503" s="31"/>
    </row>
    <row r="8504" spans="13:13" x14ac:dyDescent="0.25">
      <c r="M8504" s="31"/>
    </row>
    <row r="8505" spans="13:13" x14ac:dyDescent="0.25">
      <c r="M8505" s="31"/>
    </row>
    <row r="8506" spans="13:13" x14ac:dyDescent="0.25">
      <c r="M8506" s="31"/>
    </row>
    <row r="8507" spans="13:13" x14ac:dyDescent="0.25">
      <c r="M8507" s="31"/>
    </row>
    <row r="8508" spans="13:13" x14ac:dyDescent="0.25">
      <c r="M8508" s="31"/>
    </row>
    <row r="8509" spans="13:13" x14ac:dyDescent="0.25">
      <c r="M8509" s="31"/>
    </row>
    <row r="8510" spans="13:13" x14ac:dyDescent="0.25">
      <c r="M8510" s="31"/>
    </row>
    <row r="8511" spans="13:13" x14ac:dyDescent="0.25">
      <c r="M8511" s="31"/>
    </row>
    <row r="8512" spans="13:13" x14ac:dyDescent="0.25">
      <c r="M8512" s="31"/>
    </row>
    <row r="8513" spans="13:13" x14ac:dyDescent="0.25">
      <c r="M8513" s="31"/>
    </row>
    <row r="8514" spans="13:13" x14ac:dyDescent="0.25">
      <c r="M8514" s="31"/>
    </row>
    <row r="8515" spans="13:13" x14ac:dyDescent="0.25">
      <c r="M8515" s="31"/>
    </row>
    <row r="8516" spans="13:13" x14ac:dyDescent="0.25">
      <c r="M8516" s="31"/>
    </row>
    <row r="8517" spans="13:13" x14ac:dyDescent="0.25">
      <c r="M8517" s="31"/>
    </row>
    <row r="8518" spans="13:13" x14ac:dyDescent="0.25">
      <c r="M8518" s="31"/>
    </row>
    <row r="8519" spans="13:13" x14ac:dyDescent="0.25">
      <c r="M8519" s="31"/>
    </row>
    <row r="8520" spans="13:13" x14ac:dyDescent="0.25">
      <c r="M8520" s="31"/>
    </row>
    <row r="8521" spans="13:13" x14ac:dyDescent="0.25">
      <c r="M8521" s="31"/>
    </row>
    <row r="8522" spans="13:13" x14ac:dyDescent="0.25">
      <c r="M8522" s="31"/>
    </row>
    <row r="8523" spans="13:13" x14ac:dyDescent="0.25">
      <c r="M8523" s="31"/>
    </row>
    <row r="8524" spans="13:13" x14ac:dyDescent="0.25">
      <c r="M8524" s="31"/>
    </row>
    <row r="8525" spans="13:13" x14ac:dyDescent="0.25">
      <c r="M8525" s="31"/>
    </row>
    <row r="8526" spans="13:13" x14ac:dyDescent="0.25">
      <c r="M8526" s="31"/>
    </row>
    <row r="8527" spans="13:13" x14ac:dyDescent="0.25">
      <c r="M8527" s="31"/>
    </row>
    <row r="8528" spans="13:13" x14ac:dyDescent="0.25">
      <c r="M8528" s="31"/>
    </row>
    <row r="8529" spans="13:13" x14ac:dyDescent="0.25">
      <c r="M8529" s="31"/>
    </row>
    <row r="8530" spans="13:13" x14ac:dyDescent="0.25">
      <c r="M8530" s="31"/>
    </row>
    <row r="8531" spans="13:13" x14ac:dyDescent="0.25">
      <c r="M8531" s="31"/>
    </row>
    <row r="8532" spans="13:13" x14ac:dyDescent="0.25">
      <c r="M8532" s="31"/>
    </row>
    <row r="8533" spans="13:13" x14ac:dyDescent="0.25">
      <c r="M8533" s="31"/>
    </row>
    <row r="8534" spans="13:13" x14ac:dyDescent="0.25">
      <c r="M8534" s="31"/>
    </row>
    <row r="8535" spans="13:13" x14ac:dyDescent="0.25">
      <c r="M8535" s="31"/>
    </row>
    <row r="8536" spans="13:13" x14ac:dyDescent="0.25">
      <c r="M8536" s="31"/>
    </row>
    <row r="8537" spans="13:13" x14ac:dyDescent="0.25">
      <c r="M8537" s="31"/>
    </row>
    <row r="8538" spans="13:13" x14ac:dyDescent="0.25">
      <c r="M8538" s="31"/>
    </row>
    <row r="8539" spans="13:13" x14ac:dyDescent="0.25">
      <c r="M8539" s="31"/>
    </row>
    <row r="8540" spans="13:13" x14ac:dyDescent="0.25">
      <c r="M8540" s="31"/>
    </row>
    <row r="8541" spans="13:13" x14ac:dyDescent="0.25">
      <c r="M8541" s="31"/>
    </row>
    <row r="8542" spans="13:13" x14ac:dyDescent="0.25">
      <c r="M8542" s="31"/>
    </row>
    <row r="8543" spans="13:13" x14ac:dyDescent="0.25">
      <c r="M8543" s="31"/>
    </row>
    <row r="8544" spans="13:13" x14ac:dyDescent="0.25">
      <c r="M8544" s="31"/>
    </row>
    <row r="8545" spans="13:13" x14ac:dyDescent="0.25">
      <c r="M8545" s="31"/>
    </row>
    <row r="8546" spans="13:13" x14ac:dyDescent="0.25">
      <c r="M8546" s="31"/>
    </row>
    <row r="8547" spans="13:13" x14ac:dyDescent="0.25">
      <c r="M8547" s="31"/>
    </row>
    <row r="8548" spans="13:13" x14ac:dyDescent="0.25">
      <c r="M8548" s="31"/>
    </row>
    <row r="8549" spans="13:13" x14ac:dyDescent="0.25">
      <c r="M8549" s="31"/>
    </row>
    <row r="8550" spans="13:13" x14ac:dyDescent="0.25">
      <c r="M8550" s="31"/>
    </row>
    <row r="8551" spans="13:13" x14ac:dyDescent="0.25">
      <c r="M8551" s="31"/>
    </row>
    <row r="8552" spans="13:13" x14ac:dyDescent="0.25">
      <c r="M8552" s="31"/>
    </row>
    <row r="8553" spans="13:13" x14ac:dyDescent="0.25">
      <c r="M8553" s="31"/>
    </row>
    <row r="8554" spans="13:13" x14ac:dyDescent="0.25">
      <c r="M8554" s="31"/>
    </row>
    <row r="8555" spans="13:13" x14ac:dyDescent="0.25">
      <c r="M8555" s="31"/>
    </row>
    <row r="8556" spans="13:13" x14ac:dyDescent="0.25">
      <c r="M8556" s="31"/>
    </row>
    <row r="8557" spans="13:13" x14ac:dyDescent="0.25">
      <c r="M8557" s="31"/>
    </row>
    <row r="8558" spans="13:13" x14ac:dyDescent="0.25">
      <c r="M8558" s="31"/>
    </row>
    <row r="8559" spans="13:13" x14ac:dyDescent="0.25">
      <c r="M8559" s="31"/>
    </row>
    <row r="8560" spans="13:13" x14ac:dyDescent="0.25">
      <c r="M8560" s="31"/>
    </row>
    <row r="8561" spans="13:13" x14ac:dyDescent="0.25">
      <c r="M8561" s="31"/>
    </row>
    <row r="8562" spans="13:13" x14ac:dyDescent="0.25">
      <c r="M8562" s="31"/>
    </row>
    <row r="8563" spans="13:13" x14ac:dyDescent="0.25">
      <c r="M8563" s="31"/>
    </row>
    <row r="8564" spans="13:13" x14ac:dyDescent="0.25">
      <c r="M8564" s="31"/>
    </row>
    <row r="8565" spans="13:13" x14ac:dyDescent="0.25">
      <c r="M8565" s="31"/>
    </row>
    <row r="8566" spans="13:13" x14ac:dyDescent="0.25">
      <c r="M8566" s="31"/>
    </row>
    <row r="8567" spans="13:13" x14ac:dyDescent="0.25">
      <c r="M8567" s="31"/>
    </row>
    <row r="8568" spans="13:13" x14ac:dyDescent="0.25">
      <c r="M8568" s="31"/>
    </row>
    <row r="8569" spans="13:13" x14ac:dyDescent="0.25">
      <c r="M8569" s="31"/>
    </row>
    <row r="8570" spans="13:13" x14ac:dyDescent="0.25">
      <c r="M8570" s="31"/>
    </row>
    <row r="8571" spans="13:13" x14ac:dyDescent="0.25">
      <c r="M8571" s="31"/>
    </row>
    <row r="8572" spans="13:13" x14ac:dyDescent="0.25">
      <c r="M8572" s="31"/>
    </row>
    <row r="8573" spans="13:13" x14ac:dyDescent="0.25">
      <c r="M8573" s="31"/>
    </row>
    <row r="8574" spans="13:13" x14ac:dyDescent="0.25">
      <c r="M8574" s="31"/>
    </row>
    <row r="8575" spans="13:13" x14ac:dyDescent="0.25">
      <c r="M8575" s="31"/>
    </row>
    <row r="8576" spans="13:13" x14ac:dyDescent="0.25">
      <c r="M8576" s="31"/>
    </row>
    <row r="8577" spans="13:13" x14ac:dyDescent="0.25">
      <c r="M8577" s="31"/>
    </row>
    <row r="8578" spans="13:13" x14ac:dyDescent="0.25">
      <c r="M8578" s="31"/>
    </row>
    <row r="8579" spans="13:13" x14ac:dyDescent="0.25">
      <c r="M8579" s="31"/>
    </row>
    <row r="8580" spans="13:13" x14ac:dyDescent="0.25">
      <c r="M8580" s="31"/>
    </row>
    <row r="8581" spans="13:13" x14ac:dyDescent="0.25">
      <c r="M8581" s="31"/>
    </row>
    <row r="8582" spans="13:13" x14ac:dyDescent="0.25">
      <c r="M8582" s="31"/>
    </row>
    <row r="8583" spans="13:13" x14ac:dyDescent="0.25">
      <c r="M8583" s="31"/>
    </row>
    <row r="8584" spans="13:13" x14ac:dyDescent="0.25">
      <c r="M8584" s="31"/>
    </row>
    <row r="8585" spans="13:13" x14ac:dyDescent="0.25">
      <c r="M8585" s="31"/>
    </row>
    <row r="8586" spans="13:13" x14ac:dyDescent="0.25">
      <c r="M8586" s="31"/>
    </row>
    <row r="8587" spans="13:13" x14ac:dyDescent="0.25">
      <c r="M8587" s="31"/>
    </row>
    <row r="8588" spans="13:13" x14ac:dyDescent="0.25">
      <c r="M8588" s="31"/>
    </row>
    <row r="8589" spans="13:13" x14ac:dyDescent="0.25">
      <c r="M8589" s="31"/>
    </row>
    <row r="8590" spans="13:13" x14ac:dyDescent="0.25">
      <c r="M8590" s="31"/>
    </row>
    <row r="8591" spans="13:13" x14ac:dyDescent="0.25">
      <c r="M8591" s="31"/>
    </row>
    <row r="8592" spans="13:13" x14ac:dyDescent="0.25">
      <c r="M8592" s="31"/>
    </row>
    <row r="8593" spans="13:13" x14ac:dyDescent="0.25">
      <c r="M8593" s="31"/>
    </row>
    <row r="8594" spans="13:13" x14ac:dyDescent="0.25">
      <c r="M8594" s="31"/>
    </row>
    <row r="8595" spans="13:13" x14ac:dyDescent="0.25">
      <c r="M8595" s="31"/>
    </row>
    <row r="8596" spans="13:13" x14ac:dyDescent="0.25">
      <c r="M8596" s="31"/>
    </row>
    <row r="8597" spans="13:13" x14ac:dyDescent="0.25">
      <c r="M8597" s="31"/>
    </row>
    <row r="8598" spans="13:13" x14ac:dyDescent="0.25">
      <c r="M8598" s="31"/>
    </row>
    <row r="8599" spans="13:13" x14ac:dyDescent="0.25">
      <c r="M8599" s="31"/>
    </row>
    <row r="8600" spans="13:13" x14ac:dyDescent="0.25">
      <c r="M8600" s="31"/>
    </row>
    <row r="8601" spans="13:13" x14ac:dyDescent="0.25">
      <c r="M8601" s="31"/>
    </row>
    <row r="8602" spans="13:13" x14ac:dyDescent="0.25">
      <c r="M8602" s="31"/>
    </row>
    <row r="8603" spans="13:13" x14ac:dyDescent="0.25">
      <c r="M8603" s="31"/>
    </row>
    <row r="8604" spans="13:13" x14ac:dyDescent="0.25">
      <c r="M8604" s="31"/>
    </row>
    <row r="8605" spans="13:13" x14ac:dyDescent="0.25">
      <c r="M8605" s="31"/>
    </row>
    <row r="8606" spans="13:13" x14ac:dyDescent="0.25">
      <c r="M8606" s="31"/>
    </row>
    <row r="8607" spans="13:13" x14ac:dyDescent="0.25">
      <c r="M8607" s="31"/>
    </row>
    <row r="8608" spans="13:13" x14ac:dyDescent="0.25">
      <c r="M8608" s="31"/>
    </row>
    <row r="8609" spans="13:13" x14ac:dyDescent="0.25">
      <c r="M8609" s="31"/>
    </row>
    <row r="8610" spans="13:13" x14ac:dyDescent="0.25">
      <c r="M8610" s="31"/>
    </row>
    <row r="8611" spans="13:13" x14ac:dyDescent="0.25">
      <c r="M8611" s="31"/>
    </row>
    <row r="8612" spans="13:13" x14ac:dyDescent="0.25">
      <c r="M8612" s="31"/>
    </row>
    <row r="8613" spans="13:13" x14ac:dyDescent="0.25">
      <c r="M8613" s="31"/>
    </row>
    <row r="8614" spans="13:13" x14ac:dyDescent="0.25">
      <c r="M8614" s="31"/>
    </row>
    <row r="8615" spans="13:13" x14ac:dyDescent="0.25">
      <c r="M8615" s="31"/>
    </row>
    <row r="8616" spans="13:13" x14ac:dyDescent="0.25">
      <c r="M8616" s="31"/>
    </row>
    <row r="8617" spans="13:13" x14ac:dyDescent="0.25">
      <c r="M8617" s="31"/>
    </row>
    <row r="8618" spans="13:13" x14ac:dyDescent="0.25">
      <c r="M8618" s="31"/>
    </row>
    <row r="8619" spans="13:13" x14ac:dyDescent="0.25">
      <c r="M8619" s="31"/>
    </row>
    <row r="8620" spans="13:13" x14ac:dyDescent="0.25">
      <c r="M8620" s="31"/>
    </row>
    <row r="8621" spans="13:13" x14ac:dyDescent="0.25">
      <c r="M8621" s="31"/>
    </row>
    <row r="8622" spans="13:13" x14ac:dyDescent="0.25">
      <c r="M8622" s="31"/>
    </row>
    <row r="8623" spans="13:13" x14ac:dyDescent="0.25">
      <c r="M8623" s="31"/>
    </row>
    <row r="8624" spans="13:13" x14ac:dyDescent="0.25">
      <c r="M8624" s="31"/>
    </row>
    <row r="8625" spans="13:13" x14ac:dyDescent="0.25">
      <c r="M8625" s="31"/>
    </row>
    <row r="8626" spans="13:13" x14ac:dyDescent="0.25">
      <c r="M8626" s="31"/>
    </row>
    <row r="8627" spans="13:13" x14ac:dyDescent="0.25">
      <c r="M8627" s="31"/>
    </row>
    <row r="8628" spans="13:13" x14ac:dyDescent="0.25">
      <c r="M8628" s="31"/>
    </row>
    <row r="8629" spans="13:13" x14ac:dyDescent="0.25">
      <c r="M8629" s="31"/>
    </row>
    <row r="8630" spans="13:13" x14ac:dyDescent="0.25">
      <c r="M8630" s="31"/>
    </row>
    <row r="8631" spans="13:13" x14ac:dyDescent="0.25">
      <c r="M8631" s="31"/>
    </row>
    <row r="8632" spans="13:13" x14ac:dyDescent="0.25">
      <c r="M8632" s="31"/>
    </row>
    <row r="8633" spans="13:13" x14ac:dyDescent="0.25">
      <c r="M8633" s="31"/>
    </row>
    <row r="8634" spans="13:13" x14ac:dyDescent="0.25">
      <c r="M8634" s="31"/>
    </row>
    <row r="8635" spans="13:13" x14ac:dyDescent="0.25">
      <c r="M8635" s="31"/>
    </row>
    <row r="8636" spans="13:13" x14ac:dyDescent="0.25">
      <c r="M8636" s="31"/>
    </row>
    <row r="8637" spans="13:13" x14ac:dyDescent="0.25">
      <c r="M8637" s="31"/>
    </row>
    <row r="8638" spans="13:13" x14ac:dyDescent="0.25">
      <c r="M8638" s="31"/>
    </row>
    <row r="8639" spans="13:13" x14ac:dyDescent="0.25">
      <c r="M8639" s="31"/>
    </row>
    <row r="8640" spans="13:13" x14ac:dyDescent="0.25">
      <c r="M8640" s="31"/>
    </row>
    <row r="8641" spans="13:13" x14ac:dyDescent="0.25">
      <c r="M8641" s="31"/>
    </row>
    <row r="8642" spans="13:13" x14ac:dyDescent="0.25">
      <c r="M8642" s="31"/>
    </row>
    <row r="8643" spans="13:13" x14ac:dyDescent="0.25">
      <c r="M8643" s="31"/>
    </row>
    <row r="8644" spans="13:13" x14ac:dyDescent="0.25">
      <c r="M8644" s="31"/>
    </row>
    <row r="8645" spans="13:13" x14ac:dyDescent="0.25">
      <c r="M8645" s="31"/>
    </row>
    <row r="8646" spans="13:13" x14ac:dyDescent="0.25">
      <c r="M8646" s="31"/>
    </row>
    <row r="8647" spans="13:13" x14ac:dyDescent="0.25">
      <c r="M8647" s="31"/>
    </row>
    <row r="8648" spans="13:13" x14ac:dyDescent="0.25">
      <c r="M8648" s="31"/>
    </row>
    <row r="8649" spans="13:13" x14ac:dyDescent="0.25">
      <c r="M8649" s="31"/>
    </row>
    <row r="8650" spans="13:13" x14ac:dyDescent="0.25">
      <c r="M8650" s="31"/>
    </row>
    <row r="8651" spans="13:13" x14ac:dyDescent="0.25">
      <c r="M8651" s="31"/>
    </row>
    <row r="8652" spans="13:13" x14ac:dyDescent="0.25">
      <c r="M8652" s="31"/>
    </row>
    <row r="8653" spans="13:13" x14ac:dyDescent="0.25">
      <c r="M8653" s="31"/>
    </row>
    <row r="8654" spans="13:13" x14ac:dyDescent="0.25">
      <c r="M8654" s="31"/>
    </row>
    <row r="8655" spans="13:13" x14ac:dyDescent="0.25">
      <c r="M8655" s="31"/>
    </row>
    <row r="8656" spans="13:13" x14ac:dyDescent="0.25">
      <c r="M8656" s="31"/>
    </row>
    <row r="8657" spans="13:13" x14ac:dyDescent="0.25">
      <c r="M8657" s="31"/>
    </row>
    <row r="8658" spans="13:13" x14ac:dyDescent="0.25">
      <c r="M8658" s="31"/>
    </row>
    <row r="8659" spans="13:13" x14ac:dyDescent="0.25">
      <c r="M8659" s="31"/>
    </row>
    <row r="8660" spans="13:13" x14ac:dyDescent="0.25">
      <c r="M8660" s="31"/>
    </row>
    <row r="8661" spans="13:13" x14ac:dyDescent="0.25">
      <c r="M8661" s="31"/>
    </row>
    <row r="8662" spans="13:13" x14ac:dyDescent="0.25">
      <c r="M8662" s="31"/>
    </row>
    <row r="8663" spans="13:13" x14ac:dyDescent="0.25">
      <c r="M8663" s="31"/>
    </row>
    <row r="8664" spans="13:13" x14ac:dyDescent="0.25">
      <c r="M8664" s="31"/>
    </row>
    <row r="8665" spans="13:13" x14ac:dyDescent="0.25">
      <c r="M8665" s="31"/>
    </row>
    <row r="8666" spans="13:13" x14ac:dyDescent="0.25">
      <c r="M8666" s="31"/>
    </row>
    <row r="8667" spans="13:13" x14ac:dyDescent="0.25">
      <c r="M8667" s="31"/>
    </row>
    <row r="8668" spans="13:13" x14ac:dyDescent="0.25">
      <c r="M8668" s="31"/>
    </row>
    <row r="8669" spans="13:13" x14ac:dyDescent="0.25">
      <c r="M8669" s="31"/>
    </row>
    <row r="8670" spans="13:13" x14ac:dyDescent="0.25">
      <c r="M8670" s="31"/>
    </row>
    <row r="8671" spans="13:13" x14ac:dyDescent="0.25">
      <c r="M8671" s="31"/>
    </row>
    <row r="8672" spans="13:13" x14ac:dyDescent="0.25">
      <c r="M8672" s="31"/>
    </row>
    <row r="8673" spans="13:13" x14ac:dyDescent="0.25">
      <c r="M8673" s="31"/>
    </row>
    <row r="8674" spans="13:13" x14ac:dyDescent="0.25">
      <c r="M8674" s="31"/>
    </row>
    <row r="8675" spans="13:13" x14ac:dyDescent="0.25">
      <c r="M8675" s="31"/>
    </row>
    <row r="8676" spans="13:13" x14ac:dyDescent="0.25">
      <c r="M8676" s="31"/>
    </row>
    <row r="8677" spans="13:13" x14ac:dyDescent="0.25">
      <c r="M8677" s="31"/>
    </row>
    <row r="8678" spans="13:13" x14ac:dyDescent="0.25">
      <c r="M8678" s="31"/>
    </row>
    <row r="8679" spans="13:13" x14ac:dyDescent="0.25">
      <c r="M8679" s="31"/>
    </row>
    <row r="8680" spans="13:13" x14ac:dyDescent="0.25">
      <c r="M8680" s="31"/>
    </row>
    <row r="8681" spans="13:13" x14ac:dyDescent="0.25">
      <c r="M8681" s="31"/>
    </row>
    <row r="8682" spans="13:13" x14ac:dyDescent="0.25">
      <c r="M8682" s="31"/>
    </row>
    <row r="8683" spans="13:13" x14ac:dyDescent="0.25">
      <c r="M8683" s="31"/>
    </row>
    <row r="8684" spans="13:13" x14ac:dyDescent="0.25">
      <c r="M8684" s="31"/>
    </row>
    <row r="8685" spans="13:13" x14ac:dyDescent="0.25">
      <c r="M8685" s="31"/>
    </row>
    <row r="8686" spans="13:13" x14ac:dyDescent="0.25">
      <c r="M8686" s="31"/>
    </row>
    <row r="8687" spans="13:13" x14ac:dyDescent="0.25">
      <c r="M8687" s="31"/>
    </row>
    <row r="8688" spans="13:13" x14ac:dyDescent="0.25">
      <c r="M8688" s="31"/>
    </row>
    <row r="8689" spans="13:13" x14ac:dyDescent="0.25">
      <c r="M8689" s="31"/>
    </row>
    <row r="8690" spans="13:13" x14ac:dyDescent="0.25">
      <c r="M8690" s="31"/>
    </row>
    <row r="8691" spans="13:13" x14ac:dyDescent="0.25">
      <c r="M8691" s="31"/>
    </row>
    <row r="8692" spans="13:13" x14ac:dyDescent="0.25">
      <c r="M8692" s="31"/>
    </row>
    <row r="8693" spans="13:13" x14ac:dyDescent="0.25">
      <c r="M8693" s="31"/>
    </row>
    <row r="8694" spans="13:13" x14ac:dyDescent="0.25">
      <c r="M8694" s="31"/>
    </row>
    <row r="8695" spans="13:13" x14ac:dyDescent="0.25">
      <c r="M8695" s="31"/>
    </row>
    <row r="8696" spans="13:13" x14ac:dyDescent="0.25">
      <c r="M8696" s="31"/>
    </row>
    <row r="8697" spans="13:13" x14ac:dyDescent="0.25">
      <c r="M8697" s="31"/>
    </row>
    <row r="8698" spans="13:13" x14ac:dyDescent="0.25">
      <c r="M8698" s="31"/>
    </row>
    <row r="8699" spans="13:13" x14ac:dyDescent="0.25">
      <c r="M8699" s="31"/>
    </row>
    <row r="8700" spans="13:13" x14ac:dyDescent="0.25">
      <c r="M8700" s="31"/>
    </row>
    <row r="8701" spans="13:13" x14ac:dyDescent="0.25">
      <c r="M8701" s="31"/>
    </row>
    <row r="8702" spans="13:13" x14ac:dyDescent="0.25">
      <c r="M8702" s="31"/>
    </row>
    <row r="8703" spans="13:13" x14ac:dyDescent="0.25">
      <c r="M8703" s="31"/>
    </row>
    <row r="8704" spans="13:13" x14ac:dyDescent="0.25">
      <c r="M8704" s="31"/>
    </row>
    <row r="8705" spans="13:13" x14ac:dyDescent="0.25">
      <c r="M8705" s="31"/>
    </row>
    <row r="8706" spans="13:13" x14ac:dyDescent="0.25">
      <c r="M8706" s="31"/>
    </row>
    <row r="8707" spans="13:13" x14ac:dyDescent="0.25">
      <c r="M8707" s="31"/>
    </row>
    <row r="8708" spans="13:13" x14ac:dyDescent="0.25">
      <c r="M8708" s="31"/>
    </row>
    <row r="8709" spans="13:13" x14ac:dyDescent="0.25">
      <c r="M8709" s="31"/>
    </row>
    <row r="8710" spans="13:13" x14ac:dyDescent="0.25">
      <c r="M8710" s="31"/>
    </row>
    <row r="8711" spans="13:13" x14ac:dyDescent="0.25">
      <c r="M8711" s="31"/>
    </row>
    <row r="8712" spans="13:13" x14ac:dyDescent="0.25">
      <c r="M8712" s="31"/>
    </row>
    <row r="8713" spans="13:13" x14ac:dyDescent="0.25">
      <c r="M8713" s="31"/>
    </row>
    <row r="8714" spans="13:13" x14ac:dyDescent="0.25">
      <c r="M8714" s="31"/>
    </row>
    <row r="8715" spans="13:13" x14ac:dyDescent="0.25">
      <c r="M8715" s="31"/>
    </row>
    <row r="8716" spans="13:13" x14ac:dyDescent="0.25">
      <c r="M8716" s="31"/>
    </row>
    <row r="8717" spans="13:13" x14ac:dyDescent="0.25">
      <c r="M8717" s="31"/>
    </row>
    <row r="8718" spans="13:13" x14ac:dyDescent="0.25">
      <c r="M8718" s="31"/>
    </row>
    <row r="8719" spans="13:13" x14ac:dyDescent="0.25">
      <c r="M8719" s="31"/>
    </row>
    <row r="8720" spans="13:13" x14ac:dyDescent="0.25">
      <c r="M8720" s="31"/>
    </row>
    <row r="8721" spans="13:13" x14ac:dyDescent="0.25">
      <c r="M8721" s="31"/>
    </row>
    <row r="8722" spans="13:13" x14ac:dyDescent="0.25">
      <c r="M8722" s="31"/>
    </row>
    <row r="8723" spans="13:13" x14ac:dyDescent="0.25">
      <c r="M8723" s="31"/>
    </row>
    <row r="8724" spans="13:13" x14ac:dyDescent="0.25">
      <c r="M8724" s="31"/>
    </row>
    <row r="8725" spans="13:13" x14ac:dyDescent="0.25">
      <c r="M8725" s="31"/>
    </row>
    <row r="8726" spans="13:13" x14ac:dyDescent="0.25">
      <c r="M8726" s="31"/>
    </row>
    <row r="8727" spans="13:13" x14ac:dyDescent="0.25">
      <c r="M8727" s="31"/>
    </row>
    <row r="8728" spans="13:13" x14ac:dyDescent="0.25">
      <c r="M8728" s="31"/>
    </row>
    <row r="8729" spans="13:13" x14ac:dyDescent="0.25">
      <c r="M8729" s="31"/>
    </row>
    <row r="8730" spans="13:13" x14ac:dyDescent="0.25">
      <c r="M8730" s="31"/>
    </row>
    <row r="8731" spans="13:13" x14ac:dyDescent="0.25">
      <c r="M8731" s="31"/>
    </row>
    <row r="8732" spans="13:13" x14ac:dyDescent="0.25">
      <c r="M8732" s="31"/>
    </row>
    <row r="8733" spans="13:13" x14ac:dyDescent="0.25">
      <c r="M8733" s="31"/>
    </row>
    <row r="8734" spans="13:13" x14ac:dyDescent="0.25">
      <c r="M8734" s="31"/>
    </row>
    <row r="8735" spans="13:13" x14ac:dyDescent="0.25">
      <c r="M8735" s="31"/>
    </row>
    <row r="8736" spans="13:13" x14ac:dyDescent="0.25">
      <c r="M8736" s="31"/>
    </row>
    <row r="8737" spans="13:13" x14ac:dyDescent="0.25">
      <c r="M8737" s="31"/>
    </row>
    <row r="8738" spans="13:13" x14ac:dyDescent="0.25">
      <c r="M8738" s="31"/>
    </row>
    <row r="8739" spans="13:13" x14ac:dyDescent="0.25">
      <c r="M8739" s="31"/>
    </row>
    <row r="8740" spans="13:13" x14ac:dyDescent="0.25">
      <c r="M8740" s="31"/>
    </row>
    <row r="8741" spans="13:13" x14ac:dyDescent="0.25">
      <c r="M8741" s="31"/>
    </row>
    <row r="8742" spans="13:13" x14ac:dyDescent="0.25">
      <c r="M8742" s="31"/>
    </row>
    <row r="8743" spans="13:13" x14ac:dyDescent="0.25">
      <c r="M8743" s="31"/>
    </row>
    <row r="8744" spans="13:13" x14ac:dyDescent="0.25">
      <c r="M8744" s="31"/>
    </row>
    <row r="8745" spans="13:13" x14ac:dyDescent="0.25">
      <c r="M8745" s="31"/>
    </row>
    <row r="8746" spans="13:13" x14ac:dyDescent="0.25">
      <c r="M8746" s="31"/>
    </row>
    <row r="8747" spans="13:13" x14ac:dyDescent="0.25">
      <c r="M8747" s="31"/>
    </row>
    <row r="8748" spans="13:13" x14ac:dyDescent="0.25">
      <c r="M8748" s="31"/>
    </row>
    <row r="8749" spans="13:13" x14ac:dyDescent="0.25">
      <c r="M8749" s="31"/>
    </row>
    <row r="8750" spans="13:13" x14ac:dyDescent="0.25">
      <c r="M8750" s="31"/>
    </row>
    <row r="8751" spans="13:13" x14ac:dyDescent="0.25">
      <c r="M8751" s="31"/>
    </row>
    <row r="8752" spans="13:13" x14ac:dyDescent="0.25">
      <c r="M8752" s="31"/>
    </row>
    <row r="8753" spans="13:13" x14ac:dyDescent="0.25">
      <c r="M8753" s="31"/>
    </row>
    <row r="8754" spans="13:13" x14ac:dyDescent="0.25">
      <c r="M8754" s="31"/>
    </row>
    <row r="8755" spans="13:13" x14ac:dyDescent="0.25">
      <c r="M8755" s="31"/>
    </row>
    <row r="8756" spans="13:13" x14ac:dyDescent="0.25">
      <c r="M8756" s="31"/>
    </row>
    <row r="8757" spans="13:13" x14ac:dyDescent="0.25">
      <c r="M8757" s="31"/>
    </row>
    <row r="8758" spans="13:13" x14ac:dyDescent="0.25">
      <c r="M8758" s="31"/>
    </row>
    <row r="8759" spans="13:13" x14ac:dyDescent="0.25">
      <c r="M8759" s="31"/>
    </row>
    <row r="8760" spans="13:13" x14ac:dyDescent="0.25">
      <c r="M8760" s="31"/>
    </row>
    <row r="8761" spans="13:13" x14ac:dyDescent="0.25">
      <c r="M8761" s="31"/>
    </row>
    <row r="8762" spans="13:13" x14ac:dyDescent="0.25">
      <c r="M8762" s="31"/>
    </row>
    <row r="8763" spans="13:13" x14ac:dyDescent="0.25">
      <c r="M8763" s="31"/>
    </row>
    <row r="8764" spans="13:13" x14ac:dyDescent="0.25">
      <c r="M8764" s="31"/>
    </row>
    <row r="8765" spans="13:13" x14ac:dyDescent="0.25">
      <c r="M8765" s="31"/>
    </row>
    <row r="8766" spans="13:13" x14ac:dyDescent="0.25">
      <c r="M8766" s="31"/>
    </row>
    <row r="8767" spans="13:13" x14ac:dyDescent="0.25">
      <c r="M8767" s="31"/>
    </row>
    <row r="8768" spans="13:13" x14ac:dyDescent="0.25">
      <c r="M8768" s="31"/>
    </row>
    <row r="8769" spans="13:13" x14ac:dyDescent="0.25">
      <c r="M8769" s="31"/>
    </row>
    <row r="8770" spans="13:13" x14ac:dyDescent="0.25">
      <c r="M8770" s="31"/>
    </row>
    <row r="8771" spans="13:13" x14ac:dyDescent="0.25">
      <c r="M8771" s="31"/>
    </row>
    <row r="8772" spans="13:13" x14ac:dyDescent="0.25">
      <c r="M8772" s="31"/>
    </row>
    <row r="8773" spans="13:13" x14ac:dyDescent="0.25">
      <c r="M8773" s="31"/>
    </row>
    <row r="8774" spans="13:13" x14ac:dyDescent="0.25">
      <c r="M8774" s="31"/>
    </row>
    <row r="8775" spans="13:13" x14ac:dyDescent="0.25">
      <c r="M8775" s="31"/>
    </row>
    <row r="8776" spans="13:13" x14ac:dyDescent="0.25">
      <c r="M8776" s="31"/>
    </row>
    <row r="8777" spans="13:13" x14ac:dyDescent="0.25">
      <c r="M8777" s="31"/>
    </row>
    <row r="8778" spans="13:13" x14ac:dyDescent="0.25">
      <c r="M8778" s="31"/>
    </row>
    <row r="8779" spans="13:13" x14ac:dyDescent="0.25">
      <c r="M8779" s="31"/>
    </row>
    <row r="8780" spans="13:13" x14ac:dyDescent="0.25">
      <c r="M8780" s="31"/>
    </row>
    <row r="8781" spans="13:13" x14ac:dyDescent="0.25">
      <c r="M8781" s="31"/>
    </row>
    <row r="8782" spans="13:13" x14ac:dyDescent="0.25">
      <c r="M8782" s="31"/>
    </row>
    <row r="8783" spans="13:13" x14ac:dyDescent="0.25">
      <c r="M8783" s="31"/>
    </row>
    <row r="8784" spans="13:13" x14ac:dyDescent="0.25">
      <c r="M8784" s="31"/>
    </row>
    <row r="8785" spans="13:13" x14ac:dyDescent="0.25">
      <c r="M8785" s="31"/>
    </row>
    <row r="8786" spans="13:13" x14ac:dyDescent="0.25">
      <c r="M8786" s="31"/>
    </row>
    <row r="8787" spans="13:13" x14ac:dyDescent="0.25">
      <c r="M8787" s="31"/>
    </row>
    <row r="8788" spans="13:13" x14ac:dyDescent="0.25">
      <c r="M8788" s="31"/>
    </row>
    <row r="8789" spans="13:13" x14ac:dyDescent="0.25">
      <c r="M8789" s="31"/>
    </row>
    <row r="8790" spans="13:13" x14ac:dyDescent="0.25">
      <c r="M8790" s="31"/>
    </row>
    <row r="8791" spans="13:13" x14ac:dyDescent="0.25">
      <c r="M8791" s="31"/>
    </row>
    <row r="8792" spans="13:13" x14ac:dyDescent="0.25">
      <c r="M8792" s="31"/>
    </row>
    <row r="8793" spans="13:13" x14ac:dyDescent="0.25">
      <c r="M8793" s="31"/>
    </row>
    <row r="8794" spans="13:13" x14ac:dyDescent="0.25">
      <c r="M8794" s="31"/>
    </row>
    <row r="8795" spans="13:13" x14ac:dyDescent="0.25">
      <c r="M8795" s="31"/>
    </row>
    <row r="8796" spans="13:13" x14ac:dyDescent="0.25">
      <c r="M8796" s="31"/>
    </row>
    <row r="8797" spans="13:13" x14ac:dyDescent="0.25">
      <c r="M8797" s="31"/>
    </row>
    <row r="8798" spans="13:13" x14ac:dyDescent="0.25">
      <c r="M8798" s="31"/>
    </row>
    <row r="8799" spans="13:13" x14ac:dyDescent="0.25">
      <c r="M8799" s="31"/>
    </row>
    <row r="8800" spans="13:13" x14ac:dyDescent="0.25">
      <c r="M8800" s="31"/>
    </row>
    <row r="8801" spans="13:13" x14ac:dyDescent="0.25">
      <c r="M8801" s="31"/>
    </row>
    <row r="8802" spans="13:13" x14ac:dyDescent="0.25">
      <c r="M8802" s="31"/>
    </row>
    <row r="8803" spans="13:13" x14ac:dyDescent="0.25">
      <c r="M8803" s="31"/>
    </row>
    <row r="8804" spans="13:13" x14ac:dyDescent="0.25">
      <c r="M8804" s="31"/>
    </row>
    <row r="8805" spans="13:13" x14ac:dyDescent="0.25">
      <c r="M8805" s="31"/>
    </row>
    <row r="8806" spans="13:13" x14ac:dyDescent="0.25">
      <c r="M8806" s="31"/>
    </row>
    <row r="8807" spans="13:13" x14ac:dyDescent="0.25">
      <c r="M8807" s="31"/>
    </row>
    <row r="8808" spans="13:13" x14ac:dyDescent="0.25">
      <c r="M8808" s="31"/>
    </row>
    <row r="8809" spans="13:13" x14ac:dyDescent="0.25">
      <c r="M8809" s="31"/>
    </row>
    <row r="8810" spans="13:13" x14ac:dyDescent="0.25">
      <c r="M8810" s="31"/>
    </row>
    <row r="8811" spans="13:13" x14ac:dyDescent="0.25">
      <c r="M8811" s="31"/>
    </row>
    <row r="8812" spans="13:13" x14ac:dyDescent="0.25">
      <c r="M8812" s="31"/>
    </row>
    <row r="8813" spans="13:13" x14ac:dyDescent="0.25">
      <c r="M8813" s="31"/>
    </row>
    <row r="8814" spans="13:13" x14ac:dyDescent="0.25">
      <c r="M8814" s="31"/>
    </row>
    <row r="8815" spans="13:13" x14ac:dyDescent="0.25">
      <c r="M8815" s="31"/>
    </row>
    <row r="8816" spans="13:13" x14ac:dyDescent="0.25">
      <c r="M8816" s="31"/>
    </row>
    <row r="8817" spans="13:13" x14ac:dyDescent="0.25">
      <c r="M8817" s="31"/>
    </row>
    <row r="8818" spans="13:13" x14ac:dyDescent="0.25">
      <c r="M8818" s="31"/>
    </row>
    <row r="8819" spans="13:13" x14ac:dyDescent="0.25">
      <c r="M8819" s="31"/>
    </row>
    <row r="8820" spans="13:13" x14ac:dyDescent="0.25">
      <c r="M8820" s="31"/>
    </row>
    <row r="8821" spans="13:13" x14ac:dyDescent="0.25">
      <c r="M8821" s="31"/>
    </row>
    <row r="8822" spans="13:13" x14ac:dyDescent="0.25">
      <c r="M8822" s="31"/>
    </row>
    <row r="8823" spans="13:13" x14ac:dyDescent="0.25">
      <c r="M8823" s="31"/>
    </row>
    <row r="8824" spans="13:13" x14ac:dyDescent="0.25">
      <c r="M8824" s="31"/>
    </row>
    <row r="8825" spans="13:13" x14ac:dyDescent="0.25">
      <c r="M8825" s="31"/>
    </row>
    <row r="8826" spans="13:13" x14ac:dyDescent="0.25">
      <c r="M8826" s="31"/>
    </row>
    <row r="8827" spans="13:13" x14ac:dyDescent="0.25">
      <c r="M8827" s="31"/>
    </row>
    <row r="8828" spans="13:13" x14ac:dyDescent="0.25">
      <c r="M8828" s="31"/>
    </row>
    <row r="8829" spans="13:13" x14ac:dyDescent="0.25">
      <c r="M8829" s="31"/>
    </row>
    <row r="8830" spans="13:13" x14ac:dyDescent="0.25">
      <c r="M8830" s="31"/>
    </row>
    <row r="8831" spans="13:13" x14ac:dyDescent="0.25">
      <c r="M8831" s="31"/>
    </row>
    <row r="8832" spans="13:13" x14ac:dyDescent="0.25">
      <c r="M8832" s="31"/>
    </row>
    <row r="8833" spans="13:13" x14ac:dyDescent="0.25">
      <c r="M8833" s="31"/>
    </row>
    <row r="8834" spans="13:13" x14ac:dyDescent="0.25">
      <c r="M8834" s="31"/>
    </row>
    <row r="8835" spans="13:13" x14ac:dyDescent="0.25">
      <c r="M8835" s="31"/>
    </row>
    <row r="8836" spans="13:13" x14ac:dyDescent="0.25">
      <c r="M8836" s="31"/>
    </row>
    <row r="8837" spans="13:13" x14ac:dyDescent="0.25">
      <c r="M8837" s="31"/>
    </row>
    <row r="8838" spans="13:13" x14ac:dyDescent="0.25">
      <c r="M8838" s="31"/>
    </row>
    <row r="8839" spans="13:13" x14ac:dyDescent="0.25">
      <c r="M8839" s="31"/>
    </row>
    <row r="8840" spans="13:13" x14ac:dyDescent="0.25">
      <c r="M8840" s="31"/>
    </row>
    <row r="8841" spans="13:13" x14ac:dyDescent="0.25">
      <c r="M8841" s="31"/>
    </row>
    <row r="8842" spans="13:13" x14ac:dyDescent="0.25">
      <c r="M8842" s="31"/>
    </row>
    <row r="8843" spans="13:13" x14ac:dyDescent="0.25">
      <c r="M8843" s="31"/>
    </row>
    <row r="8844" spans="13:13" x14ac:dyDescent="0.25">
      <c r="M8844" s="31"/>
    </row>
    <row r="8845" spans="13:13" x14ac:dyDescent="0.25">
      <c r="M8845" s="31"/>
    </row>
    <row r="8846" spans="13:13" x14ac:dyDescent="0.25">
      <c r="M8846" s="31"/>
    </row>
    <row r="8847" spans="13:13" x14ac:dyDescent="0.25">
      <c r="M8847" s="31"/>
    </row>
    <row r="8848" spans="13:13" x14ac:dyDescent="0.25">
      <c r="M8848" s="31"/>
    </row>
    <row r="8849" spans="13:13" x14ac:dyDescent="0.25">
      <c r="M8849" s="31"/>
    </row>
    <row r="8850" spans="13:13" x14ac:dyDescent="0.25">
      <c r="M8850" s="31"/>
    </row>
    <row r="8851" spans="13:13" x14ac:dyDescent="0.25">
      <c r="M8851" s="31"/>
    </row>
    <row r="8852" spans="13:13" x14ac:dyDescent="0.25">
      <c r="M8852" s="31"/>
    </row>
    <row r="8853" spans="13:13" x14ac:dyDescent="0.25">
      <c r="M8853" s="31"/>
    </row>
    <row r="8854" spans="13:13" x14ac:dyDescent="0.25">
      <c r="M8854" s="31"/>
    </row>
    <row r="8855" spans="13:13" x14ac:dyDescent="0.25">
      <c r="M8855" s="31"/>
    </row>
    <row r="8856" spans="13:13" x14ac:dyDescent="0.25">
      <c r="M8856" s="31"/>
    </row>
    <row r="8857" spans="13:13" x14ac:dyDescent="0.25">
      <c r="M8857" s="31"/>
    </row>
    <row r="8858" spans="13:13" x14ac:dyDescent="0.25">
      <c r="M8858" s="31"/>
    </row>
    <row r="8859" spans="13:13" x14ac:dyDescent="0.25">
      <c r="M8859" s="31"/>
    </row>
    <row r="8860" spans="13:13" x14ac:dyDescent="0.25">
      <c r="M8860" s="31"/>
    </row>
    <row r="8861" spans="13:13" x14ac:dyDescent="0.25">
      <c r="M8861" s="31"/>
    </row>
    <row r="8862" spans="13:13" x14ac:dyDescent="0.25">
      <c r="M8862" s="31"/>
    </row>
    <row r="8863" spans="13:13" x14ac:dyDescent="0.25">
      <c r="M8863" s="31"/>
    </row>
    <row r="8864" spans="13:13" x14ac:dyDescent="0.25">
      <c r="M8864" s="31"/>
    </row>
    <row r="8865" spans="13:13" x14ac:dyDescent="0.25">
      <c r="M8865" s="31"/>
    </row>
    <row r="8866" spans="13:13" x14ac:dyDescent="0.25">
      <c r="M8866" s="31"/>
    </row>
    <row r="8867" spans="13:13" x14ac:dyDescent="0.25">
      <c r="M8867" s="31"/>
    </row>
    <row r="8868" spans="13:13" x14ac:dyDescent="0.25">
      <c r="M8868" s="31"/>
    </row>
    <row r="8869" spans="13:13" x14ac:dyDescent="0.25">
      <c r="M8869" s="31"/>
    </row>
    <row r="8870" spans="13:13" x14ac:dyDescent="0.25">
      <c r="M8870" s="31"/>
    </row>
    <row r="8871" spans="13:13" x14ac:dyDescent="0.25">
      <c r="M8871" s="31"/>
    </row>
    <row r="8872" spans="13:13" x14ac:dyDescent="0.25">
      <c r="M8872" s="31"/>
    </row>
    <row r="8873" spans="13:13" x14ac:dyDescent="0.25">
      <c r="M8873" s="31"/>
    </row>
    <row r="8874" spans="13:13" x14ac:dyDescent="0.25">
      <c r="M8874" s="31"/>
    </row>
    <row r="8875" spans="13:13" x14ac:dyDescent="0.25">
      <c r="M8875" s="31"/>
    </row>
    <row r="8876" spans="13:13" x14ac:dyDescent="0.25">
      <c r="M8876" s="31"/>
    </row>
    <row r="8877" spans="13:13" x14ac:dyDescent="0.25">
      <c r="M8877" s="31"/>
    </row>
    <row r="8878" spans="13:13" x14ac:dyDescent="0.25">
      <c r="M8878" s="31"/>
    </row>
    <row r="8879" spans="13:13" x14ac:dyDescent="0.25">
      <c r="M8879" s="31"/>
    </row>
    <row r="8880" spans="13:13" x14ac:dyDescent="0.25">
      <c r="M8880" s="31"/>
    </row>
    <row r="8881" spans="13:13" x14ac:dyDescent="0.25">
      <c r="M8881" s="31"/>
    </row>
    <row r="8882" spans="13:13" x14ac:dyDescent="0.25">
      <c r="M8882" s="31"/>
    </row>
    <row r="8883" spans="13:13" x14ac:dyDescent="0.25">
      <c r="M8883" s="31"/>
    </row>
    <row r="8884" spans="13:13" x14ac:dyDescent="0.25">
      <c r="M8884" s="31"/>
    </row>
    <row r="8885" spans="13:13" x14ac:dyDescent="0.25">
      <c r="M8885" s="31"/>
    </row>
    <row r="8886" spans="13:13" x14ac:dyDescent="0.25">
      <c r="M8886" s="31"/>
    </row>
    <row r="8887" spans="13:13" x14ac:dyDescent="0.25">
      <c r="M8887" s="31"/>
    </row>
    <row r="8888" spans="13:13" x14ac:dyDescent="0.25">
      <c r="M8888" s="31"/>
    </row>
    <row r="8889" spans="13:13" x14ac:dyDescent="0.25">
      <c r="M8889" s="31"/>
    </row>
    <row r="8890" spans="13:13" x14ac:dyDescent="0.25">
      <c r="M8890" s="31"/>
    </row>
    <row r="8891" spans="13:13" x14ac:dyDescent="0.25">
      <c r="M8891" s="31"/>
    </row>
    <row r="8892" spans="13:13" x14ac:dyDescent="0.25">
      <c r="M8892" s="31"/>
    </row>
    <row r="8893" spans="13:13" x14ac:dyDescent="0.25">
      <c r="M8893" s="31"/>
    </row>
    <row r="8894" spans="13:13" x14ac:dyDescent="0.25">
      <c r="M8894" s="31"/>
    </row>
    <row r="8895" spans="13:13" x14ac:dyDescent="0.25">
      <c r="M8895" s="31"/>
    </row>
    <row r="8896" spans="13:13" x14ac:dyDescent="0.25">
      <c r="M8896" s="31"/>
    </row>
    <row r="8897" spans="13:13" x14ac:dyDescent="0.25">
      <c r="M8897" s="31"/>
    </row>
    <row r="8898" spans="13:13" x14ac:dyDescent="0.25">
      <c r="M8898" s="31"/>
    </row>
    <row r="8899" spans="13:13" x14ac:dyDescent="0.25">
      <c r="M8899" s="31"/>
    </row>
    <row r="8900" spans="13:13" x14ac:dyDescent="0.25">
      <c r="M8900" s="31"/>
    </row>
    <row r="8901" spans="13:13" x14ac:dyDescent="0.25">
      <c r="M8901" s="31"/>
    </row>
    <row r="8902" spans="13:13" x14ac:dyDescent="0.25">
      <c r="M8902" s="31"/>
    </row>
    <row r="8903" spans="13:13" x14ac:dyDescent="0.25">
      <c r="M8903" s="31"/>
    </row>
    <row r="8904" spans="13:13" x14ac:dyDescent="0.25">
      <c r="M8904" s="31"/>
    </row>
    <row r="8905" spans="13:13" x14ac:dyDescent="0.25">
      <c r="M8905" s="31"/>
    </row>
    <row r="8906" spans="13:13" x14ac:dyDescent="0.25">
      <c r="M8906" s="31"/>
    </row>
    <row r="8907" spans="13:13" x14ac:dyDescent="0.25">
      <c r="M8907" s="31"/>
    </row>
    <row r="8908" spans="13:13" x14ac:dyDescent="0.25">
      <c r="M8908" s="31"/>
    </row>
    <row r="8909" spans="13:13" x14ac:dyDescent="0.25">
      <c r="M8909" s="31"/>
    </row>
    <row r="8910" spans="13:13" x14ac:dyDescent="0.25">
      <c r="M8910" s="31"/>
    </row>
    <row r="8911" spans="13:13" x14ac:dyDescent="0.25">
      <c r="M8911" s="31"/>
    </row>
    <row r="8912" spans="13:13" x14ac:dyDescent="0.25">
      <c r="M8912" s="31"/>
    </row>
    <row r="8913" spans="13:13" x14ac:dyDescent="0.25">
      <c r="M8913" s="31"/>
    </row>
    <row r="8914" spans="13:13" x14ac:dyDescent="0.25">
      <c r="M8914" s="31"/>
    </row>
    <row r="8915" spans="13:13" x14ac:dyDescent="0.25">
      <c r="M8915" s="31"/>
    </row>
    <row r="8916" spans="13:13" x14ac:dyDescent="0.25">
      <c r="M8916" s="31"/>
    </row>
    <row r="8917" spans="13:13" x14ac:dyDescent="0.25">
      <c r="M8917" s="31"/>
    </row>
    <row r="8918" spans="13:13" x14ac:dyDescent="0.25">
      <c r="M8918" s="31"/>
    </row>
    <row r="8919" spans="13:13" x14ac:dyDescent="0.25">
      <c r="M8919" s="31"/>
    </row>
    <row r="8920" spans="13:13" x14ac:dyDescent="0.25">
      <c r="M8920" s="31"/>
    </row>
    <row r="8921" spans="13:13" x14ac:dyDescent="0.25">
      <c r="M8921" s="31"/>
    </row>
    <row r="8922" spans="13:13" x14ac:dyDescent="0.25">
      <c r="M8922" s="31"/>
    </row>
    <row r="8923" spans="13:13" x14ac:dyDescent="0.25">
      <c r="M8923" s="31"/>
    </row>
    <row r="8924" spans="13:13" x14ac:dyDescent="0.25">
      <c r="M8924" s="31"/>
    </row>
    <row r="8925" spans="13:13" x14ac:dyDescent="0.25">
      <c r="M8925" s="31"/>
    </row>
    <row r="8926" spans="13:13" x14ac:dyDescent="0.25">
      <c r="M8926" s="31"/>
    </row>
    <row r="8927" spans="13:13" x14ac:dyDescent="0.25">
      <c r="M8927" s="31"/>
    </row>
    <row r="8928" spans="13:13" x14ac:dyDescent="0.25">
      <c r="M8928" s="31"/>
    </row>
    <row r="8929" spans="13:13" x14ac:dyDescent="0.25">
      <c r="M8929" s="31"/>
    </row>
    <row r="8930" spans="13:13" x14ac:dyDescent="0.25">
      <c r="M8930" s="31"/>
    </row>
    <row r="8931" spans="13:13" x14ac:dyDescent="0.25">
      <c r="M8931" s="31"/>
    </row>
    <row r="8932" spans="13:13" x14ac:dyDescent="0.25">
      <c r="M8932" s="31"/>
    </row>
    <row r="8933" spans="13:13" x14ac:dyDescent="0.25">
      <c r="M8933" s="31"/>
    </row>
    <row r="8934" spans="13:13" x14ac:dyDescent="0.25">
      <c r="M8934" s="31"/>
    </row>
    <row r="8935" spans="13:13" x14ac:dyDescent="0.25">
      <c r="M8935" s="31"/>
    </row>
    <row r="8936" spans="13:13" x14ac:dyDescent="0.25">
      <c r="M8936" s="31"/>
    </row>
    <row r="8937" spans="13:13" x14ac:dyDescent="0.25">
      <c r="M8937" s="31"/>
    </row>
    <row r="8938" spans="13:13" x14ac:dyDescent="0.25">
      <c r="M8938" s="31"/>
    </row>
    <row r="8939" spans="13:13" x14ac:dyDescent="0.25">
      <c r="M8939" s="31"/>
    </row>
    <row r="8940" spans="13:13" x14ac:dyDescent="0.25">
      <c r="M8940" s="31"/>
    </row>
    <row r="8941" spans="13:13" x14ac:dyDescent="0.25">
      <c r="M8941" s="31"/>
    </row>
    <row r="8942" spans="13:13" x14ac:dyDescent="0.25">
      <c r="M8942" s="31"/>
    </row>
    <row r="8943" spans="13:13" x14ac:dyDescent="0.25">
      <c r="M8943" s="31"/>
    </row>
    <row r="8944" spans="13:13" x14ac:dyDescent="0.25">
      <c r="M8944" s="31"/>
    </row>
    <row r="8945" spans="13:13" x14ac:dyDescent="0.25">
      <c r="M8945" s="31"/>
    </row>
    <row r="8946" spans="13:13" x14ac:dyDescent="0.25">
      <c r="M8946" s="31"/>
    </row>
    <row r="8947" spans="13:13" x14ac:dyDescent="0.25">
      <c r="M8947" s="31"/>
    </row>
    <row r="8948" spans="13:13" x14ac:dyDescent="0.25">
      <c r="M8948" s="31"/>
    </row>
    <row r="8949" spans="13:13" x14ac:dyDescent="0.25">
      <c r="M8949" s="31"/>
    </row>
    <row r="8950" spans="13:13" x14ac:dyDescent="0.25">
      <c r="M8950" s="31"/>
    </row>
    <row r="8951" spans="13:13" x14ac:dyDescent="0.25">
      <c r="M8951" s="31"/>
    </row>
    <row r="8952" spans="13:13" x14ac:dyDescent="0.25">
      <c r="M8952" s="31"/>
    </row>
    <row r="8953" spans="13:13" x14ac:dyDescent="0.25">
      <c r="M8953" s="31"/>
    </row>
    <row r="8954" spans="13:13" x14ac:dyDescent="0.25">
      <c r="M8954" s="31"/>
    </row>
    <row r="8955" spans="13:13" x14ac:dyDescent="0.25">
      <c r="M8955" s="31"/>
    </row>
    <row r="8956" spans="13:13" x14ac:dyDescent="0.25">
      <c r="M8956" s="31"/>
    </row>
    <row r="8957" spans="13:13" x14ac:dyDescent="0.25">
      <c r="M8957" s="31"/>
    </row>
    <row r="8958" spans="13:13" x14ac:dyDescent="0.25">
      <c r="M8958" s="31"/>
    </row>
    <row r="8959" spans="13:13" x14ac:dyDescent="0.25">
      <c r="M8959" s="31"/>
    </row>
    <row r="8960" spans="13:13" x14ac:dyDescent="0.25">
      <c r="M8960" s="31"/>
    </row>
    <row r="8961" spans="13:13" x14ac:dyDescent="0.25">
      <c r="M8961" s="31"/>
    </row>
    <row r="8962" spans="13:13" x14ac:dyDescent="0.25">
      <c r="M8962" s="31"/>
    </row>
    <row r="8963" spans="13:13" x14ac:dyDescent="0.25">
      <c r="M8963" s="31"/>
    </row>
    <row r="8964" spans="13:13" x14ac:dyDescent="0.25">
      <c r="M8964" s="31"/>
    </row>
    <row r="8965" spans="13:13" x14ac:dyDescent="0.25">
      <c r="M8965" s="31"/>
    </row>
    <row r="8966" spans="13:13" x14ac:dyDescent="0.25">
      <c r="M8966" s="31"/>
    </row>
    <row r="8967" spans="13:13" x14ac:dyDescent="0.25">
      <c r="M8967" s="31"/>
    </row>
    <row r="8968" spans="13:13" x14ac:dyDescent="0.25">
      <c r="M8968" s="31"/>
    </row>
    <row r="8969" spans="13:13" x14ac:dyDescent="0.25">
      <c r="M8969" s="31"/>
    </row>
    <row r="8970" spans="13:13" x14ac:dyDescent="0.25">
      <c r="M8970" s="31"/>
    </row>
    <row r="8971" spans="13:13" x14ac:dyDescent="0.25">
      <c r="M8971" s="31"/>
    </row>
    <row r="8972" spans="13:13" x14ac:dyDescent="0.25">
      <c r="M8972" s="31"/>
    </row>
    <row r="8973" spans="13:13" x14ac:dyDescent="0.25">
      <c r="M8973" s="31"/>
    </row>
    <row r="8974" spans="13:13" x14ac:dyDescent="0.25">
      <c r="M8974" s="31"/>
    </row>
    <row r="8975" spans="13:13" x14ac:dyDescent="0.25">
      <c r="M8975" s="31"/>
    </row>
    <row r="8976" spans="13:13" x14ac:dyDescent="0.25">
      <c r="M8976" s="31"/>
    </row>
    <row r="8977" spans="13:13" x14ac:dyDescent="0.25">
      <c r="M8977" s="31"/>
    </row>
    <row r="8978" spans="13:13" x14ac:dyDescent="0.25">
      <c r="M8978" s="31"/>
    </row>
    <row r="8979" spans="13:13" x14ac:dyDescent="0.25">
      <c r="M8979" s="31"/>
    </row>
    <row r="8980" spans="13:13" x14ac:dyDescent="0.25">
      <c r="M8980" s="31"/>
    </row>
    <row r="8981" spans="13:13" x14ac:dyDescent="0.25">
      <c r="M8981" s="31"/>
    </row>
    <row r="8982" spans="13:13" x14ac:dyDescent="0.25">
      <c r="M8982" s="31"/>
    </row>
    <row r="8983" spans="13:13" x14ac:dyDescent="0.25">
      <c r="M8983" s="31"/>
    </row>
    <row r="8984" spans="13:13" x14ac:dyDescent="0.25">
      <c r="M8984" s="31"/>
    </row>
    <row r="8985" spans="13:13" x14ac:dyDescent="0.25">
      <c r="M8985" s="31"/>
    </row>
    <row r="8986" spans="13:13" x14ac:dyDescent="0.25">
      <c r="M8986" s="31"/>
    </row>
    <row r="8987" spans="13:13" x14ac:dyDescent="0.25">
      <c r="M8987" s="31"/>
    </row>
    <row r="8988" spans="13:13" x14ac:dyDescent="0.25">
      <c r="M8988" s="31"/>
    </row>
    <row r="8989" spans="13:13" x14ac:dyDescent="0.25">
      <c r="M8989" s="31"/>
    </row>
    <row r="8990" spans="13:13" x14ac:dyDescent="0.25">
      <c r="M8990" s="31"/>
    </row>
    <row r="8991" spans="13:13" x14ac:dyDescent="0.25">
      <c r="M8991" s="31"/>
    </row>
    <row r="8992" spans="13:13" x14ac:dyDescent="0.25">
      <c r="M8992" s="31"/>
    </row>
    <row r="8993" spans="13:13" x14ac:dyDescent="0.25">
      <c r="M8993" s="31"/>
    </row>
    <row r="8994" spans="13:13" x14ac:dyDescent="0.25">
      <c r="M8994" s="31"/>
    </row>
    <row r="8995" spans="13:13" x14ac:dyDescent="0.25">
      <c r="M8995" s="31"/>
    </row>
    <row r="8996" spans="13:13" x14ac:dyDescent="0.25">
      <c r="M8996" s="31"/>
    </row>
    <row r="8997" spans="13:13" x14ac:dyDescent="0.25">
      <c r="M8997" s="31"/>
    </row>
    <row r="8998" spans="13:13" x14ac:dyDescent="0.25">
      <c r="M8998" s="31"/>
    </row>
    <row r="8999" spans="13:13" x14ac:dyDescent="0.25">
      <c r="M8999" s="31"/>
    </row>
    <row r="9000" spans="13:13" x14ac:dyDescent="0.25">
      <c r="M9000" s="31"/>
    </row>
    <row r="9001" spans="13:13" x14ac:dyDescent="0.25">
      <c r="M9001" s="31"/>
    </row>
    <row r="9002" spans="13:13" x14ac:dyDescent="0.25">
      <c r="M9002" s="31"/>
    </row>
    <row r="9003" spans="13:13" x14ac:dyDescent="0.25">
      <c r="M9003" s="31"/>
    </row>
    <row r="9004" spans="13:13" x14ac:dyDescent="0.25">
      <c r="M9004" s="31"/>
    </row>
    <row r="9005" spans="13:13" x14ac:dyDescent="0.25">
      <c r="M9005" s="31"/>
    </row>
    <row r="9006" spans="13:13" x14ac:dyDescent="0.25">
      <c r="M9006" s="31"/>
    </row>
    <row r="9007" spans="13:13" x14ac:dyDescent="0.25">
      <c r="M9007" s="31"/>
    </row>
    <row r="9008" spans="13:13" x14ac:dyDescent="0.25">
      <c r="M9008" s="31"/>
    </row>
    <row r="9009" spans="13:13" x14ac:dyDescent="0.25">
      <c r="M9009" s="31"/>
    </row>
    <row r="9010" spans="13:13" x14ac:dyDescent="0.25">
      <c r="M9010" s="31"/>
    </row>
    <row r="9011" spans="13:13" x14ac:dyDescent="0.25">
      <c r="M9011" s="31"/>
    </row>
    <row r="9012" spans="13:13" x14ac:dyDescent="0.25">
      <c r="M9012" s="31"/>
    </row>
    <row r="9013" spans="13:13" x14ac:dyDescent="0.25">
      <c r="M9013" s="31"/>
    </row>
    <row r="9014" spans="13:13" x14ac:dyDescent="0.25">
      <c r="M9014" s="31"/>
    </row>
    <row r="9015" spans="13:13" x14ac:dyDescent="0.25">
      <c r="M9015" s="31"/>
    </row>
    <row r="9016" spans="13:13" x14ac:dyDescent="0.25">
      <c r="M9016" s="31"/>
    </row>
    <row r="9017" spans="13:13" x14ac:dyDescent="0.25">
      <c r="M9017" s="31"/>
    </row>
    <row r="9018" spans="13:13" x14ac:dyDescent="0.25">
      <c r="M9018" s="31"/>
    </row>
    <row r="9019" spans="13:13" x14ac:dyDescent="0.25">
      <c r="M9019" s="31"/>
    </row>
    <row r="9020" spans="13:13" x14ac:dyDescent="0.25">
      <c r="M9020" s="31"/>
    </row>
    <row r="9021" spans="13:13" x14ac:dyDescent="0.25">
      <c r="M9021" s="31"/>
    </row>
    <row r="9022" spans="13:13" x14ac:dyDescent="0.25">
      <c r="M9022" s="31"/>
    </row>
    <row r="9023" spans="13:13" x14ac:dyDescent="0.25">
      <c r="M9023" s="31"/>
    </row>
    <row r="9024" spans="13:13" x14ac:dyDescent="0.25">
      <c r="M9024" s="31"/>
    </row>
    <row r="9025" spans="13:13" x14ac:dyDescent="0.25">
      <c r="M9025" s="31"/>
    </row>
    <row r="9026" spans="13:13" x14ac:dyDescent="0.25">
      <c r="M9026" s="31"/>
    </row>
    <row r="9027" spans="13:13" x14ac:dyDescent="0.25">
      <c r="M9027" s="31"/>
    </row>
    <row r="9028" spans="13:13" x14ac:dyDescent="0.25">
      <c r="M9028" s="31"/>
    </row>
    <row r="9029" spans="13:13" x14ac:dyDescent="0.25">
      <c r="M9029" s="31"/>
    </row>
    <row r="9030" spans="13:13" x14ac:dyDescent="0.25">
      <c r="M9030" s="31"/>
    </row>
    <row r="9031" spans="13:13" x14ac:dyDescent="0.25">
      <c r="M9031" s="31"/>
    </row>
    <row r="9032" spans="13:13" x14ac:dyDescent="0.25">
      <c r="M9032" s="31"/>
    </row>
    <row r="9033" spans="13:13" x14ac:dyDescent="0.25">
      <c r="M9033" s="31"/>
    </row>
    <row r="9034" spans="13:13" x14ac:dyDescent="0.25">
      <c r="M9034" s="31"/>
    </row>
    <row r="9035" spans="13:13" x14ac:dyDescent="0.25">
      <c r="M9035" s="31"/>
    </row>
    <row r="9036" spans="13:13" x14ac:dyDescent="0.25">
      <c r="M9036" s="31"/>
    </row>
    <row r="9037" spans="13:13" x14ac:dyDescent="0.25">
      <c r="M9037" s="31"/>
    </row>
    <row r="9038" spans="13:13" x14ac:dyDescent="0.25">
      <c r="M9038" s="31"/>
    </row>
    <row r="9039" spans="13:13" x14ac:dyDescent="0.25">
      <c r="M9039" s="31"/>
    </row>
    <row r="9040" spans="13:13" x14ac:dyDescent="0.25">
      <c r="M9040" s="31"/>
    </row>
    <row r="9041" spans="13:13" x14ac:dyDescent="0.25">
      <c r="M9041" s="31"/>
    </row>
    <row r="9042" spans="13:13" x14ac:dyDescent="0.25">
      <c r="M9042" s="31"/>
    </row>
    <row r="9043" spans="13:13" x14ac:dyDescent="0.25">
      <c r="M9043" s="31"/>
    </row>
    <row r="9044" spans="13:13" x14ac:dyDescent="0.25">
      <c r="M9044" s="31"/>
    </row>
    <row r="9045" spans="13:13" x14ac:dyDescent="0.25">
      <c r="M9045" s="31"/>
    </row>
    <row r="9046" spans="13:13" x14ac:dyDescent="0.25">
      <c r="M9046" s="31"/>
    </row>
    <row r="9047" spans="13:13" x14ac:dyDescent="0.25">
      <c r="M9047" s="31"/>
    </row>
    <row r="9048" spans="13:13" x14ac:dyDescent="0.25">
      <c r="M9048" s="31"/>
    </row>
    <row r="9049" spans="13:13" x14ac:dyDescent="0.25">
      <c r="M9049" s="31"/>
    </row>
    <row r="9050" spans="13:13" x14ac:dyDescent="0.25">
      <c r="M9050" s="31"/>
    </row>
    <row r="9051" spans="13:13" x14ac:dyDescent="0.25">
      <c r="M9051" s="31"/>
    </row>
    <row r="9052" spans="13:13" x14ac:dyDescent="0.25">
      <c r="M9052" s="31"/>
    </row>
    <row r="9053" spans="13:13" x14ac:dyDescent="0.25">
      <c r="M9053" s="31"/>
    </row>
    <row r="9054" spans="13:13" x14ac:dyDescent="0.25">
      <c r="M9054" s="31"/>
    </row>
    <row r="9055" spans="13:13" x14ac:dyDescent="0.25">
      <c r="M9055" s="31"/>
    </row>
    <row r="9056" spans="13:13" x14ac:dyDescent="0.25">
      <c r="M9056" s="31"/>
    </row>
    <row r="9057" spans="13:13" x14ac:dyDescent="0.25">
      <c r="M9057" s="31"/>
    </row>
    <row r="9058" spans="13:13" x14ac:dyDescent="0.25">
      <c r="M9058" s="31"/>
    </row>
    <row r="9059" spans="13:13" x14ac:dyDescent="0.25">
      <c r="M9059" s="31"/>
    </row>
    <row r="9060" spans="13:13" x14ac:dyDescent="0.25">
      <c r="M9060" s="31"/>
    </row>
    <row r="9061" spans="13:13" x14ac:dyDescent="0.25">
      <c r="M9061" s="31"/>
    </row>
    <row r="9062" spans="13:13" x14ac:dyDescent="0.25">
      <c r="M9062" s="31"/>
    </row>
    <row r="9063" spans="13:13" x14ac:dyDescent="0.25">
      <c r="M9063" s="31"/>
    </row>
    <row r="9064" spans="13:13" x14ac:dyDescent="0.25">
      <c r="M9064" s="31"/>
    </row>
    <row r="9065" spans="13:13" x14ac:dyDescent="0.25">
      <c r="M9065" s="31"/>
    </row>
    <row r="9066" spans="13:13" x14ac:dyDescent="0.25">
      <c r="M9066" s="31"/>
    </row>
    <row r="9067" spans="13:13" x14ac:dyDescent="0.25">
      <c r="M9067" s="31"/>
    </row>
    <row r="9068" spans="13:13" x14ac:dyDescent="0.25">
      <c r="M9068" s="31"/>
    </row>
    <row r="9069" spans="13:13" x14ac:dyDescent="0.25">
      <c r="M9069" s="31"/>
    </row>
    <row r="9070" spans="13:13" x14ac:dyDescent="0.25">
      <c r="M9070" s="31"/>
    </row>
    <row r="9071" spans="13:13" x14ac:dyDescent="0.25">
      <c r="M9071" s="31"/>
    </row>
    <row r="9072" spans="13:13" x14ac:dyDescent="0.25">
      <c r="M9072" s="31"/>
    </row>
    <row r="9073" spans="13:13" x14ac:dyDescent="0.25">
      <c r="M9073" s="31"/>
    </row>
    <row r="9074" spans="13:13" x14ac:dyDescent="0.25">
      <c r="M9074" s="31"/>
    </row>
    <row r="9075" spans="13:13" x14ac:dyDescent="0.25">
      <c r="M9075" s="31"/>
    </row>
    <row r="9076" spans="13:13" x14ac:dyDescent="0.25">
      <c r="M9076" s="31"/>
    </row>
    <row r="9077" spans="13:13" x14ac:dyDescent="0.25">
      <c r="M9077" s="31"/>
    </row>
    <row r="9078" spans="13:13" x14ac:dyDescent="0.25">
      <c r="M9078" s="31"/>
    </row>
    <row r="9079" spans="13:13" x14ac:dyDescent="0.25">
      <c r="M9079" s="31"/>
    </row>
    <row r="9080" spans="13:13" x14ac:dyDescent="0.25">
      <c r="M9080" s="31"/>
    </row>
    <row r="9081" spans="13:13" x14ac:dyDescent="0.25">
      <c r="M9081" s="31"/>
    </row>
    <row r="9082" spans="13:13" x14ac:dyDescent="0.25">
      <c r="M9082" s="31"/>
    </row>
    <row r="9083" spans="13:13" x14ac:dyDescent="0.25">
      <c r="M9083" s="31"/>
    </row>
    <row r="9084" spans="13:13" x14ac:dyDescent="0.25">
      <c r="M9084" s="31"/>
    </row>
    <row r="9085" spans="13:13" x14ac:dyDescent="0.25">
      <c r="M9085" s="31"/>
    </row>
    <row r="9086" spans="13:13" x14ac:dyDescent="0.25">
      <c r="M9086" s="31"/>
    </row>
    <row r="9087" spans="13:13" x14ac:dyDescent="0.25">
      <c r="M9087" s="31"/>
    </row>
    <row r="9088" spans="13:13" x14ac:dyDescent="0.25">
      <c r="M9088" s="31"/>
    </row>
    <row r="9089" spans="13:13" x14ac:dyDescent="0.25">
      <c r="M9089" s="31"/>
    </row>
    <row r="9090" spans="13:13" x14ac:dyDescent="0.25">
      <c r="M9090" s="31"/>
    </row>
    <row r="9091" spans="13:13" x14ac:dyDescent="0.25">
      <c r="M9091" s="31"/>
    </row>
    <row r="9092" spans="13:13" x14ac:dyDescent="0.25">
      <c r="M9092" s="31"/>
    </row>
    <row r="9093" spans="13:13" x14ac:dyDescent="0.25">
      <c r="M9093" s="31"/>
    </row>
    <row r="9094" spans="13:13" x14ac:dyDescent="0.25">
      <c r="M9094" s="31"/>
    </row>
    <row r="9095" spans="13:13" x14ac:dyDescent="0.25">
      <c r="M9095" s="31"/>
    </row>
    <row r="9096" spans="13:13" x14ac:dyDescent="0.25">
      <c r="M9096" s="31"/>
    </row>
    <row r="9097" spans="13:13" x14ac:dyDescent="0.25">
      <c r="M9097" s="31"/>
    </row>
    <row r="9098" spans="13:13" x14ac:dyDescent="0.25">
      <c r="M9098" s="31"/>
    </row>
    <row r="9099" spans="13:13" x14ac:dyDescent="0.25">
      <c r="M9099" s="31"/>
    </row>
    <row r="9100" spans="13:13" x14ac:dyDescent="0.25">
      <c r="M9100" s="31"/>
    </row>
    <row r="9101" spans="13:13" x14ac:dyDescent="0.25">
      <c r="M9101" s="31"/>
    </row>
    <row r="9102" spans="13:13" x14ac:dyDescent="0.25">
      <c r="M9102" s="31"/>
    </row>
    <row r="9103" spans="13:13" x14ac:dyDescent="0.25">
      <c r="M9103" s="31"/>
    </row>
    <row r="9104" spans="13:13" x14ac:dyDescent="0.25">
      <c r="M9104" s="31"/>
    </row>
    <row r="9105" spans="13:13" x14ac:dyDescent="0.25">
      <c r="M9105" s="31"/>
    </row>
    <row r="9106" spans="13:13" x14ac:dyDescent="0.25">
      <c r="M9106" s="31"/>
    </row>
    <row r="9107" spans="13:13" x14ac:dyDescent="0.25">
      <c r="M9107" s="31"/>
    </row>
    <row r="9108" spans="13:13" x14ac:dyDescent="0.25">
      <c r="M9108" s="31"/>
    </row>
    <row r="9109" spans="13:13" x14ac:dyDescent="0.25">
      <c r="M9109" s="31"/>
    </row>
    <row r="9110" spans="13:13" x14ac:dyDescent="0.25">
      <c r="M9110" s="31"/>
    </row>
    <row r="9111" spans="13:13" x14ac:dyDescent="0.25">
      <c r="M9111" s="31"/>
    </row>
    <row r="9112" spans="13:13" x14ac:dyDescent="0.25">
      <c r="M9112" s="31"/>
    </row>
    <row r="9113" spans="13:13" x14ac:dyDescent="0.25">
      <c r="M9113" s="31"/>
    </row>
    <row r="9114" spans="13:13" x14ac:dyDescent="0.25">
      <c r="M9114" s="31"/>
    </row>
    <row r="9115" spans="13:13" x14ac:dyDescent="0.25">
      <c r="M9115" s="31"/>
    </row>
    <row r="9116" spans="13:13" x14ac:dyDescent="0.25">
      <c r="M9116" s="31"/>
    </row>
    <row r="9117" spans="13:13" x14ac:dyDescent="0.25">
      <c r="M9117" s="31"/>
    </row>
    <row r="9118" spans="13:13" x14ac:dyDescent="0.25">
      <c r="M9118" s="31"/>
    </row>
    <row r="9119" spans="13:13" x14ac:dyDescent="0.25">
      <c r="M9119" s="31"/>
    </row>
    <row r="9120" spans="13:13" x14ac:dyDescent="0.25">
      <c r="M9120" s="31"/>
    </row>
    <row r="9121" spans="13:13" x14ac:dyDescent="0.25">
      <c r="M9121" s="31"/>
    </row>
    <row r="9122" spans="13:13" x14ac:dyDescent="0.25">
      <c r="M9122" s="31"/>
    </row>
    <row r="9123" spans="13:13" x14ac:dyDescent="0.25">
      <c r="M9123" s="31"/>
    </row>
    <row r="9124" spans="13:13" x14ac:dyDescent="0.25">
      <c r="M9124" s="31"/>
    </row>
    <row r="9125" spans="13:13" x14ac:dyDescent="0.25">
      <c r="M9125" s="31"/>
    </row>
    <row r="9126" spans="13:13" x14ac:dyDescent="0.25">
      <c r="M9126" s="31"/>
    </row>
    <row r="9127" spans="13:13" x14ac:dyDescent="0.25">
      <c r="M9127" s="31"/>
    </row>
    <row r="9128" spans="13:13" x14ac:dyDescent="0.25">
      <c r="M9128" s="31"/>
    </row>
    <row r="9129" spans="13:13" x14ac:dyDescent="0.25">
      <c r="M9129" s="31"/>
    </row>
    <row r="9130" spans="13:13" x14ac:dyDescent="0.25">
      <c r="M9130" s="31"/>
    </row>
    <row r="9131" spans="13:13" x14ac:dyDescent="0.25">
      <c r="M9131" s="31"/>
    </row>
    <row r="9132" spans="13:13" x14ac:dyDescent="0.25">
      <c r="M9132" s="31"/>
    </row>
    <row r="9133" spans="13:13" x14ac:dyDescent="0.25">
      <c r="M9133" s="31"/>
    </row>
    <row r="9134" spans="13:13" x14ac:dyDescent="0.25">
      <c r="M9134" s="31"/>
    </row>
    <row r="9135" spans="13:13" x14ac:dyDescent="0.25">
      <c r="M9135" s="31"/>
    </row>
    <row r="9136" spans="13:13" x14ac:dyDescent="0.25">
      <c r="M9136" s="31"/>
    </row>
    <row r="9137" spans="13:13" x14ac:dyDescent="0.25">
      <c r="M9137" s="31"/>
    </row>
    <row r="9138" spans="13:13" x14ac:dyDescent="0.25">
      <c r="M9138" s="31"/>
    </row>
    <row r="9139" spans="13:13" x14ac:dyDescent="0.25">
      <c r="M9139" s="31"/>
    </row>
    <row r="9140" spans="13:13" x14ac:dyDescent="0.25">
      <c r="M9140" s="31"/>
    </row>
    <row r="9141" spans="13:13" x14ac:dyDescent="0.25">
      <c r="M9141" s="31"/>
    </row>
    <row r="9142" spans="13:13" x14ac:dyDescent="0.25">
      <c r="M9142" s="31"/>
    </row>
    <row r="9143" spans="13:13" x14ac:dyDescent="0.25">
      <c r="M9143" s="31"/>
    </row>
    <row r="9144" spans="13:13" x14ac:dyDescent="0.25">
      <c r="M9144" s="31"/>
    </row>
    <row r="9145" spans="13:13" x14ac:dyDescent="0.25">
      <c r="M9145" s="31"/>
    </row>
    <row r="9146" spans="13:13" x14ac:dyDescent="0.25">
      <c r="M9146" s="31"/>
    </row>
    <row r="9147" spans="13:13" x14ac:dyDescent="0.25">
      <c r="M9147" s="31"/>
    </row>
    <row r="9148" spans="13:13" x14ac:dyDescent="0.25">
      <c r="M9148" s="31"/>
    </row>
    <row r="9149" spans="13:13" x14ac:dyDescent="0.25">
      <c r="M9149" s="31"/>
    </row>
    <row r="9150" spans="13:13" x14ac:dyDescent="0.25">
      <c r="M9150" s="31"/>
    </row>
    <row r="9151" spans="13:13" x14ac:dyDescent="0.25">
      <c r="M9151" s="31"/>
    </row>
    <row r="9152" spans="13:13" x14ac:dyDescent="0.25">
      <c r="M9152" s="31"/>
    </row>
    <row r="9153" spans="13:13" x14ac:dyDescent="0.25">
      <c r="M9153" s="31"/>
    </row>
    <row r="9154" spans="13:13" x14ac:dyDescent="0.25">
      <c r="M9154" s="31"/>
    </row>
    <row r="9155" spans="13:13" x14ac:dyDescent="0.25">
      <c r="M9155" s="31"/>
    </row>
    <row r="9156" spans="13:13" x14ac:dyDescent="0.25">
      <c r="M9156" s="31"/>
    </row>
    <row r="9157" spans="13:13" x14ac:dyDescent="0.25">
      <c r="M9157" s="31"/>
    </row>
    <row r="9158" spans="13:13" x14ac:dyDescent="0.25">
      <c r="M9158" s="31"/>
    </row>
    <row r="9159" spans="13:13" x14ac:dyDescent="0.25">
      <c r="M9159" s="31"/>
    </row>
    <row r="9160" spans="13:13" x14ac:dyDescent="0.25">
      <c r="M9160" s="31"/>
    </row>
    <row r="9161" spans="13:13" x14ac:dyDescent="0.25">
      <c r="M9161" s="31"/>
    </row>
    <row r="9162" spans="13:13" x14ac:dyDescent="0.25">
      <c r="M9162" s="31"/>
    </row>
    <row r="9163" spans="13:13" x14ac:dyDescent="0.25">
      <c r="M9163" s="31"/>
    </row>
    <row r="9164" spans="13:13" x14ac:dyDescent="0.25">
      <c r="M9164" s="31"/>
    </row>
    <row r="9165" spans="13:13" x14ac:dyDescent="0.25">
      <c r="M9165" s="31"/>
    </row>
    <row r="9166" spans="13:13" x14ac:dyDescent="0.25">
      <c r="M9166" s="31"/>
    </row>
    <row r="9167" spans="13:13" x14ac:dyDescent="0.25">
      <c r="M9167" s="31"/>
    </row>
    <row r="9168" spans="13:13" x14ac:dyDescent="0.25">
      <c r="M9168" s="31"/>
    </row>
    <row r="9169" spans="13:13" x14ac:dyDescent="0.25">
      <c r="M9169" s="31"/>
    </row>
    <row r="9170" spans="13:13" x14ac:dyDescent="0.25">
      <c r="M9170" s="31"/>
    </row>
    <row r="9171" spans="13:13" x14ac:dyDescent="0.25">
      <c r="M9171" s="31"/>
    </row>
    <row r="9172" spans="13:13" x14ac:dyDescent="0.25">
      <c r="M9172" s="31"/>
    </row>
    <row r="9173" spans="13:13" x14ac:dyDescent="0.25">
      <c r="M9173" s="31"/>
    </row>
    <row r="9174" spans="13:13" x14ac:dyDescent="0.25">
      <c r="M9174" s="31"/>
    </row>
    <row r="9175" spans="13:13" x14ac:dyDescent="0.25">
      <c r="M9175" s="31"/>
    </row>
    <row r="9176" spans="13:13" x14ac:dyDescent="0.25">
      <c r="M9176" s="31"/>
    </row>
    <row r="9177" spans="13:13" x14ac:dyDescent="0.25">
      <c r="M9177" s="31"/>
    </row>
    <row r="9178" spans="13:13" x14ac:dyDescent="0.25">
      <c r="M9178" s="31"/>
    </row>
    <row r="9179" spans="13:13" x14ac:dyDescent="0.25">
      <c r="M9179" s="31"/>
    </row>
    <row r="9180" spans="13:13" x14ac:dyDescent="0.25">
      <c r="M9180" s="31"/>
    </row>
    <row r="9181" spans="13:13" x14ac:dyDescent="0.25">
      <c r="M9181" s="31"/>
    </row>
    <row r="9182" spans="13:13" x14ac:dyDescent="0.25">
      <c r="M9182" s="31"/>
    </row>
    <row r="9183" spans="13:13" x14ac:dyDescent="0.25">
      <c r="M9183" s="31"/>
    </row>
    <row r="9184" spans="13:13" x14ac:dyDescent="0.25">
      <c r="M9184" s="31"/>
    </row>
    <row r="9185" spans="13:13" x14ac:dyDescent="0.25">
      <c r="M9185" s="31"/>
    </row>
    <row r="9186" spans="13:13" x14ac:dyDescent="0.25">
      <c r="M9186" s="31"/>
    </row>
    <row r="9187" spans="13:13" x14ac:dyDescent="0.25">
      <c r="M9187" s="31"/>
    </row>
    <row r="9188" spans="13:13" x14ac:dyDescent="0.25">
      <c r="M9188" s="31"/>
    </row>
    <row r="9189" spans="13:13" x14ac:dyDescent="0.25">
      <c r="M9189" s="31"/>
    </row>
    <row r="9190" spans="13:13" x14ac:dyDescent="0.25">
      <c r="M9190" s="31"/>
    </row>
    <row r="9191" spans="13:13" x14ac:dyDescent="0.25">
      <c r="M9191" s="31"/>
    </row>
    <row r="9192" spans="13:13" x14ac:dyDescent="0.25">
      <c r="M9192" s="31"/>
    </row>
    <row r="9193" spans="13:13" x14ac:dyDescent="0.25">
      <c r="M9193" s="31"/>
    </row>
    <row r="9194" spans="13:13" x14ac:dyDescent="0.25">
      <c r="M9194" s="31"/>
    </row>
    <row r="9195" spans="13:13" x14ac:dyDescent="0.25">
      <c r="M9195" s="31"/>
    </row>
    <row r="9196" spans="13:13" x14ac:dyDescent="0.25">
      <c r="M9196" s="31"/>
    </row>
    <row r="9197" spans="13:13" x14ac:dyDescent="0.25">
      <c r="M9197" s="31"/>
    </row>
    <row r="9198" spans="13:13" x14ac:dyDescent="0.25">
      <c r="M9198" s="31"/>
    </row>
    <row r="9199" spans="13:13" x14ac:dyDescent="0.25">
      <c r="M9199" s="31"/>
    </row>
    <row r="9200" spans="13:13" x14ac:dyDescent="0.25">
      <c r="M9200" s="31"/>
    </row>
    <row r="9201" spans="13:13" x14ac:dyDescent="0.25">
      <c r="M9201" s="31"/>
    </row>
    <row r="9202" spans="13:13" x14ac:dyDescent="0.25">
      <c r="M9202" s="31"/>
    </row>
    <row r="9203" spans="13:13" x14ac:dyDescent="0.25">
      <c r="M9203" s="31"/>
    </row>
    <row r="9204" spans="13:13" x14ac:dyDescent="0.25">
      <c r="M9204" s="31"/>
    </row>
    <row r="9205" spans="13:13" x14ac:dyDescent="0.25">
      <c r="M9205" s="31"/>
    </row>
    <row r="9206" spans="13:13" x14ac:dyDescent="0.25">
      <c r="M9206" s="31"/>
    </row>
    <row r="9207" spans="13:13" x14ac:dyDescent="0.25">
      <c r="M9207" s="31"/>
    </row>
    <row r="9208" spans="13:13" x14ac:dyDescent="0.25">
      <c r="M9208" s="31"/>
    </row>
    <row r="9209" spans="13:13" x14ac:dyDescent="0.25">
      <c r="M9209" s="31"/>
    </row>
    <row r="9210" spans="13:13" x14ac:dyDescent="0.25">
      <c r="M9210" s="31"/>
    </row>
    <row r="9211" spans="13:13" x14ac:dyDescent="0.25">
      <c r="M9211" s="31"/>
    </row>
    <row r="9212" spans="13:13" x14ac:dyDescent="0.25">
      <c r="M9212" s="31"/>
    </row>
    <row r="9213" spans="13:13" x14ac:dyDescent="0.25">
      <c r="M9213" s="31"/>
    </row>
    <row r="9214" spans="13:13" x14ac:dyDescent="0.25">
      <c r="M9214" s="31"/>
    </row>
    <row r="9215" spans="13:13" x14ac:dyDescent="0.25">
      <c r="M9215" s="31"/>
    </row>
    <row r="9216" spans="13:13" x14ac:dyDescent="0.25">
      <c r="M9216" s="31"/>
    </row>
    <row r="9217" spans="13:13" x14ac:dyDescent="0.25">
      <c r="M9217" s="31"/>
    </row>
    <row r="9218" spans="13:13" x14ac:dyDescent="0.25">
      <c r="M9218" s="31"/>
    </row>
    <row r="9219" spans="13:13" x14ac:dyDescent="0.25">
      <c r="M9219" s="31"/>
    </row>
    <row r="9220" spans="13:13" x14ac:dyDescent="0.25">
      <c r="M9220" s="31"/>
    </row>
    <row r="9221" spans="13:13" x14ac:dyDescent="0.25">
      <c r="M9221" s="31"/>
    </row>
    <row r="9222" spans="13:13" x14ac:dyDescent="0.25">
      <c r="M9222" s="31"/>
    </row>
    <row r="9223" spans="13:13" x14ac:dyDescent="0.25">
      <c r="M9223" s="31"/>
    </row>
    <row r="9224" spans="13:13" x14ac:dyDescent="0.25">
      <c r="M9224" s="31"/>
    </row>
    <row r="9225" spans="13:13" x14ac:dyDescent="0.25">
      <c r="M9225" s="31"/>
    </row>
    <row r="9226" spans="13:13" x14ac:dyDescent="0.25">
      <c r="M9226" s="31"/>
    </row>
    <row r="9227" spans="13:13" x14ac:dyDescent="0.25">
      <c r="M9227" s="31"/>
    </row>
    <row r="9228" spans="13:13" x14ac:dyDescent="0.25">
      <c r="M9228" s="31"/>
    </row>
    <row r="9229" spans="13:13" x14ac:dyDescent="0.25">
      <c r="M9229" s="31"/>
    </row>
    <row r="9230" spans="13:13" x14ac:dyDescent="0.25">
      <c r="M9230" s="31"/>
    </row>
    <row r="9231" spans="13:13" x14ac:dyDescent="0.25">
      <c r="M9231" s="31"/>
    </row>
    <row r="9232" spans="13:13" x14ac:dyDescent="0.25">
      <c r="M9232" s="31"/>
    </row>
    <row r="9233" spans="13:13" x14ac:dyDescent="0.25">
      <c r="M9233" s="31"/>
    </row>
    <row r="9234" spans="13:13" x14ac:dyDescent="0.25">
      <c r="M9234" s="31"/>
    </row>
    <row r="9235" spans="13:13" x14ac:dyDescent="0.25">
      <c r="M9235" s="31"/>
    </row>
    <row r="9236" spans="13:13" x14ac:dyDescent="0.25">
      <c r="M9236" s="31"/>
    </row>
    <row r="9237" spans="13:13" x14ac:dyDescent="0.25">
      <c r="M9237" s="31"/>
    </row>
    <row r="9238" spans="13:13" x14ac:dyDescent="0.25">
      <c r="M9238" s="31"/>
    </row>
    <row r="9239" spans="13:13" x14ac:dyDescent="0.25">
      <c r="M9239" s="31"/>
    </row>
    <row r="9240" spans="13:13" x14ac:dyDescent="0.25">
      <c r="M9240" s="31"/>
    </row>
    <row r="9241" spans="13:13" x14ac:dyDescent="0.25">
      <c r="M9241" s="31"/>
    </row>
    <row r="9242" spans="13:13" x14ac:dyDescent="0.25">
      <c r="M9242" s="31"/>
    </row>
    <row r="9243" spans="13:13" x14ac:dyDescent="0.25">
      <c r="M9243" s="31"/>
    </row>
    <row r="9244" spans="13:13" x14ac:dyDescent="0.25">
      <c r="M9244" s="31"/>
    </row>
    <row r="9245" spans="13:13" x14ac:dyDescent="0.25">
      <c r="M9245" s="31"/>
    </row>
    <row r="9246" spans="13:13" x14ac:dyDescent="0.25">
      <c r="M9246" s="31"/>
    </row>
    <row r="9247" spans="13:13" x14ac:dyDescent="0.25">
      <c r="M9247" s="31"/>
    </row>
    <row r="9248" spans="13:13" x14ac:dyDescent="0.25">
      <c r="M9248" s="31"/>
    </row>
    <row r="9249" spans="13:13" x14ac:dyDescent="0.25">
      <c r="M9249" s="31"/>
    </row>
    <row r="9250" spans="13:13" x14ac:dyDescent="0.25">
      <c r="M9250" s="31"/>
    </row>
    <row r="9251" spans="13:13" x14ac:dyDescent="0.25">
      <c r="M9251" s="31"/>
    </row>
    <row r="9252" spans="13:13" x14ac:dyDescent="0.25">
      <c r="M9252" s="31"/>
    </row>
    <row r="9253" spans="13:13" x14ac:dyDescent="0.25">
      <c r="M9253" s="31"/>
    </row>
    <row r="9254" spans="13:13" x14ac:dyDescent="0.25">
      <c r="M9254" s="31"/>
    </row>
    <row r="9255" spans="13:13" x14ac:dyDescent="0.25">
      <c r="M9255" s="31"/>
    </row>
    <row r="9256" spans="13:13" x14ac:dyDescent="0.25">
      <c r="M9256" s="31"/>
    </row>
    <row r="9257" spans="13:13" x14ac:dyDescent="0.25">
      <c r="M9257" s="31"/>
    </row>
    <row r="9258" spans="13:13" x14ac:dyDescent="0.25">
      <c r="M9258" s="31"/>
    </row>
    <row r="9259" spans="13:13" x14ac:dyDescent="0.25">
      <c r="M9259" s="31"/>
    </row>
    <row r="9260" spans="13:13" x14ac:dyDescent="0.25">
      <c r="M9260" s="31"/>
    </row>
    <row r="9261" spans="13:13" x14ac:dyDescent="0.25">
      <c r="M9261" s="31"/>
    </row>
    <row r="9262" spans="13:13" x14ac:dyDescent="0.25">
      <c r="M9262" s="31"/>
    </row>
    <row r="9263" spans="13:13" x14ac:dyDescent="0.25">
      <c r="M9263" s="31"/>
    </row>
    <row r="9264" spans="13:13" x14ac:dyDescent="0.25">
      <c r="M9264" s="31"/>
    </row>
    <row r="9265" spans="13:13" x14ac:dyDescent="0.25">
      <c r="M9265" s="31"/>
    </row>
    <row r="9266" spans="13:13" x14ac:dyDescent="0.25">
      <c r="M9266" s="31"/>
    </row>
    <row r="9267" spans="13:13" x14ac:dyDescent="0.25">
      <c r="M9267" s="31"/>
    </row>
    <row r="9268" spans="13:13" x14ac:dyDescent="0.25">
      <c r="M9268" s="31"/>
    </row>
    <row r="9269" spans="13:13" x14ac:dyDescent="0.25">
      <c r="M9269" s="31"/>
    </row>
    <row r="9270" spans="13:13" x14ac:dyDescent="0.25">
      <c r="M9270" s="31"/>
    </row>
    <row r="9271" spans="13:13" x14ac:dyDescent="0.25">
      <c r="M9271" s="31"/>
    </row>
    <row r="9272" spans="13:13" x14ac:dyDescent="0.25">
      <c r="M9272" s="31"/>
    </row>
    <row r="9273" spans="13:13" x14ac:dyDescent="0.25">
      <c r="M9273" s="31"/>
    </row>
    <row r="9274" spans="13:13" x14ac:dyDescent="0.25">
      <c r="M9274" s="31"/>
    </row>
    <row r="9275" spans="13:13" x14ac:dyDescent="0.25">
      <c r="M9275" s="31"/>
    </row>
    <row r="9276" spans="13:13" x14ac:dyDescent="0.25">
      <c r="M9276" s="31"/>
    </row>
    <row r="9277" spans="13:13" x14ac:dyDescent="0.25">
      <c r="M9277" s="31"/>
    </row>
    <row r="9278" spans="13:13" x14ac:dyDescent="0.25">
      <c r="M9278" s="31"/>
    </row>
    <row r="9279" spans="13:13" x14ac:dyDescent="0.25">
      <c r="M9279" s="31"/>
    </row>
    <row r="9280" spans="13:13" x14ac:dyDescent="0.25">
      <c r="M9280" s="31"/>
    </row>
    <row r="9281" spans="13:13" x14ac:dyDescent="0.25">
      <c r="M9281" s="31"/>
    </row>
    <row r="9282" spans="13:13" x14ac:dyDescent="0.25">
      <c r="M9282" s="31"/>
    </row>
    <row r="9283" spans="13:13" x14ac:dyDescent="0.25">
      <c r="M9283" s="31"/>
    </row>
    <row r="9284" spans="13:13" x14ac:dyDescent="0.25">
      <c r="M9284" s="31"/>
    </row>
    <row r="9285" spans="13:13" x14ac:dyDescent="0.25">
      <c r="M9285" s="31"/>
    </row>
    <row r="9286" spans="13:13" x14ac:dyDescent="0.25">
      <c r="M9286" s="31"/>
    </row>
    <row r="9287" spans="13:13" x14ac:dyDescent="0.25">
      <c r="M9287" s="31"/>
    </row>
    <row r="9288" spans="13:13" x14ac:dyDescent="0.25">
      <c r="M9288" s="31"/>
    </row>
    <row r="9289" spans="13:13" x14ac:dyDescent="0.25">
      <c r="M9289" s="31"/>
    </row>
    <row r="9290" spans="13:13" x14ac:dyDescent="0.25">
      <c r="M9290" s="31"/>
    </row>
    <row r="9291" spans="13:13" x14ac:dyDescent="0.25">
      <c r="M9291" s="31"/>
    </row>
    <row r="9292" spans="13:13" x14ac:dyDescent="0.25">
      <c r="M9292" s="31"/>
    </row>
    <row r="9293" spans="13:13" x14ac:dyDescent="0.25">
      <c r="M9293" s="31"/>
    </row>
    <row r="9294" spans="13:13" x14ac:dyDescent="0.25">
      <c r="M9294" s="31"/>
    </row>
    <row r="9295" spans="13:13" x14ac:dyDescent="0.25">
      <c r="M9295" s="31"/>
    </row>
    <row r="9296" spans="13:13" x14ac:dyDescent="0.25">
      <c r="M9296" s="31"/>
    </row>
    <row r="9297" spans="13:13" x14ac:dyDescent="0.25">
      <c r="M9297" s="31"/>
    </row>
    <row r="9298" spans="13:13" x14ac:dyDescent="0.25">
      <c r="M9298" s="31"/>
    </row>
    <row r="9299" spans="13:13" x14ac:dyDescent="0.25">
      <c r="M9299" s="31"/>
    </row>
    <row r="9300" spans="13:13" x14ac:dyDescent="0.25">
      <c r="M9300" s="31"/>
    </row>
    <row r="9301" spans="13:13" x14ac:dyDescent="0.25">
      <c r="M9301" s="31"/>
    </row>
    <row r="9302" spans="13:13" x14ac:dyDescent="0.25">
      <c r="M9302" s="31"/>
    </row>
    <row r="9303" spans="13:13" x14ac:dyDescent="0.25">
      <c r="M9303" s="31"/>
    </row>
    <row r="9304" spans="13:13" x14ac:dyDescent="0.25">
      <c r="M9304" s="31"/>
    </row>
    <row r="9305" spans="13:13" x14ac:dyDescent="0.25">
      <c r="M9305" s="31"/>
    </row>
    <row r="9306" spans="13:13" x14ac:dyDescent="0.25">
      <c r="M9306" s="31"/>
    </row>
    <row r="9307" spans="13:13" x14ac:dyDescent="0.25">
      <c r="M9307" s="31"/>
    </row>
    <row r="9308" spans="13:13" x14ac:dyDescent="0.25">
      <c r="M9308" s="31"/>
    </row>
    <row r="9309" spans="13:13" x14ac:dyDescent="0.25">
      <c r="M9309" s="31"/>
    </row>
    <row r="9310" spans="13:13" x14ac:dyDescent="0.25">
      <c r="M9310" s="31"/>
    </row>
    <row r="9311" spans="13:13" x14ac:dyDescent="0.25">
      <c r="M9311" s="31"/>
    </row>
    <row r="9312" spans="13:13" x14ac:dyDescent="0.25">
      <c r="M9312" s="31"/>
    </row>
    <row r="9313" spans="13:13" x14ac:dyDescent="0.25">
      <c r="M9313" s="31"/>
    </row>
    <row r="9314" spans="13:13" x14ac:dyDescent="0.25">
      <c r="M9314" s="31"/>
    </row>
    <row r="9315" spans="13:13" x14ac:dyDescent="0.25">
      <c r="M9315" s="31"/>
    </row>
    <row r="9316" spans="13:13" x14ac:dyDescent="0.25">
      <c r="M9316" s="31"/>
    </row>
    <row r="9317" spans="13:13" x14ac:dyDescent="0.25">
      <c r="M9317" s="31"/>
    </row>
    <row r="9318" spans="13:13" x14ac:dyDescent="0.25">
      <c r="M9318" s="31"/>
    </row>
    <row r="9319" spans="13:13" x14ac:dyDescent="0.25">
      <c r="M9319" s="31"/>
    </row>
    <row r="9320" spans="13:13" x14ac:dyDescent="0.25">
      <c r="M9320" s="31"/>
    </row>
    <row r="9321" spans="13:13" x14ac:dyDescent="0.25">
      <c r="M9321" s="31"/>
    </row>
    <row r="9322" spans="13:13" x14ac:dyDescent="0.25">
      <c r="M9322" s="31"/>
    </row>
    <row r="9323" spans="13:13" x14ac:dyDescent="0.25">
      <c r="M9323" s="31"/>
    </row>
    <row r="9324" spans="13:13" x14ac:dyDescent="0.25">
      <c r="M9324" s="31"/>
    </row>
    <row r="9325" spans="13:13" x14ac:dyDescent="0.25">
      <c r="M9325" s="31"/>
    </row>
    <row r="9326" spans="13:13" x14ac:dyDescent="0.25">
      <c r="M9326" s="31"/>
    </row>
    <row r="9327" spans="13:13" x14ac:dyDescent="0.25">
      <c r="M9327" s="31"/>
    </row>
    <row r="9328" spans="13:13" x14ac:dyDescent="0.25">
      <c r="M9328" s="31"/>
    </row>
    <row r="9329" spans="13:13" x14ac:dyDescent="0.25">
      <c r="M9329" s="31"/>
    </row>
    <row r="9330" spans="13:13" x14ac:dyDescent="0.25">
      <c r="M9330" s="31"/>
    </row>
    <row r="9331" spans="13:13" x14ac:dyDescent="0.25">
      <c r="M9331" s="31"/>
    </row>
    <row r="9332" spans="13:13" x14ac:dyDescent="0.25">
      <c r="M9332" s="31"/>
    </row>
    <row r="9333" spans="13:13" x14ac:dyDescent="0.25">
      <c r="M9333" s="31"/>
    </row>
    <row r="9334" spans="13:13" x14ac:dyDescent="0.25">
      <c r="M9334" s="31"/>
    </row>
    <row r="9335" spans="13:13" x14ac:dyDescent="0.25">
      <c r="M9335" s="31"/>
    </row>
    <row r="9336" spans="13:13" x14ac:dyDescent="0.25">
      <c r="M9336" s="31"/>
    </row>
    <row r="9337" spans="13:13" x14ac:dyDescent="0.25">
      <c r="M9337" s="31"/>
    </row>
    <row r="9338" spans="13:13" x14ac:dyDescent="0.25">
      <c r="M9338" s="31"/>
    </row>
    <row r="9339" spans="13:13" x14ac:dyDescent="0.25">
      <c r="M9339" s="31"/>
    </row>
    <row r="9340" spans="13:13" x14ac:dyDescent="0.25">
      <c r="M9340" s="31"/>
    </row>
    <row r="9341" spans="13:13" x14ac:dyDescent="0.25">
      <c r="M9341" s="31"/>
    </row>
    <row r="9342" spans="13:13" x14ac:dyDescent="0.25">
      <c r="M9342" s="31"/>
    </row>
    <row r="9343" spans="13:13" x14ac:dyDescent="0.25">
      <c r="M9343" s="31"/>
    </row>
    <row r="9344" spans="13:13" x14ac:dyDescent="0.25">
      <c r="M9344" s="31"/>
    </row>
    <row r="9345" spans="13:13" x14ac:dyDescent="0.25">
      <c r="M9345" s="31"/>
    </row>
    <row r="9346" spans="13:13" x14ac:dyDescent="0.25">
      <c r="M9346" s="31"/>
    </row>
    <row r="9347" spans="13:13" x14ac:dyDescent="0.25">
      <c r="M9347" s="31"/>
    </row>
    <row r="9348" spans="13:13" x14ac:dyDescent="0.25">
      <c r="M9348" s="31"/>
    </row>
    <row r="9349" spans="13:13" x14ac:dyDescent="0.25">
      <c r="M9349" s="31"/>
    </row>
    <row r="9350" spans="13:13" x14ac:dyDescent="0.25">
      <c r="M9350" s="31"/>
    </row>
    <row r="9351" spans="13:13" x14ac:dyDescent="0.25">
      <c r="M9351" s="31"/>
    </row>
    <row r="9352" spans="13:13" x14ac:dyDescent="0.25">
      <c r="M9352" s="31"/>
    </row>
    <row r="9353" spans="13:13" x14ac:dyDescent="0.25">
      <c r="M9353" s="31"/>
    </row>
    <row r="9354" spans="13:13" x14ac:dyDescent="0.25">
      <c r="M9354" s="31"/>
    </row>
    <row r="9355" spans="13:13" x14ac:dyDescent="0.25">
      <c r="M9355" s="31"/>
    </row>
    <row r="9356" spans="13:13" x14ac:dyDescent="0.25">
      <c r="M9356" s="31"/>
    </row>
    <row r="9357" spans="13:13" x14ac:dyDescent="0.25">
      <c r="M9357" s="31"/>
    </row>
    <row r="9358" spans="13:13" x14ac:dyDescent="0.25">
      <c r="M9358" s="31"/>
    </row>
    <row r="9359" spans="13:13" x14ac:dyDescent="0.25">
      <c r="M9359" s="31"/>
    </row>
    <row r="9360" spans="13:13" x14ac:dyDescent="0.25">
      <c r="M9360" s="31"/>
    </row>
    <row r="9361" spans="13:13" x14ac:dyDescent="0.25">
      <c r="M9361" s="31"/>
    </row>
    <row r="9362" spans="13:13" x14ac:dyDescent="0.25">
      <c r="M9362" s="31"/>
    </row>
    <row r="9363" spans="13:13" x14ac:dyDescent="0.25">
      <c r="M9363" s="31"/>
    </row>
    <row r="9364" spans="13:13" x14ac:dyDescent="0.25">
      <c r="M9364" s="31"/>
    </row>
    <row r="9365" spans="13:13" x14ac:dyDescent="0.25">
      <c r="M9365" s="31"/>
    </row>
    <row r="9366" spans="13:13" x14ac:dyDescent="0.25">
      <c r="M9366" s="31"/>
    </row>
    <row r="9367" spans="13:13" x14ac:dyDescent="0.25">
      <c r="M9367" s="31"/>
    </row>
    <row r="9368" spans="13:13" x14ac:dyDescent="0.25">
      <c r="M9368" s="31"/>
    </row>
    <row r="9369" spans="13:13" x14ac:dyDescent="0.25">
      <c r="M9369" s="31"/>
    </row>
    <row r="9370" spans="13:13" x14ac:dyDescent="0.25">
      <c r="M9370" s="31"/>
    </row>
    <row r="9371" spans="13:13" x14ac:dyDescent="0.25">
      <c r="M9371" s="31"/>
    </row>
    <row r="9372" spans="13:13" x14ac:dyDescent="0.25">
      <c r="M9372" s="31"/>
    </row>
    <row r="9373" spans="13:13" x14ac:dyDescent="0.25">
      <c r="M9373" s="31"/>
    </row>
    <row r="9374" spans="13:13" x14ac:dyDescent="0.25">
      <c r="M9374" s="31"/>
    </row>
    <row r="9375" spans="13:13" x14ac:dyDescent="0.25">
      <c r="M9375" s="31"/>
    </row>
    <row r="9376" spans="13:13" x14ac:dyDescent="0.25">
      <c r="M9376" s="31"/>
    </row>
    <row r="9377" spans="13:13" x14ac:dyDescent="0.25">
      <c r="M9377" s="31"/>
    </row>
    <row r="9378" spans="13:13" x14ac:dyDescent="0.25">
      <c r="M9378" s="31"/>
    </row>
    <row r="9379" spans="13:13" x14ac:dyDescent="0.25">
      <c r="M9379" s="31"/>
    </row>
    <row r="9380" spans="13:13" x14ac:dyDescent="0.25">
      <c r="M9380" s="31"/>
    </row>
    <row r="9381" spans="13:13" x14ac:dyDescent="0.25">
      <c r="M9381" s="31"/>
    </row>
    <row r="9382" spans="13:13" x14ac:dyDescent="0.25">
      <c r="M9382" s="31"/>
    </row>
    <row r="9383" spans="13:13" x14ac:dyDescent="0.25">
      <c r="M9383" s="31"/>
    </row>
    <row r="9384" spans="13:13" x14ac:dyDescent="0.25">
      <c r="M9384" s="31"/>
    </row>
    <row r="9385" spans="13:13" x14ac:dyDescent="0.25">
      <c r="M9385" s="31"/>
    </row>
    <row r="9386" spans="13:13" x14ac:dyDescent="0.25">
      <c r="M9386" s="31"/>
    </row>
    <row r="9387" spans="13:13" x14ac:dyDescent="0.25">
      <c r="M9387" s="31"/>
    </row>
    <row r="9388" spans="13:13" x14ac:dyDescent="0.25">
      <c r="M9388" s="31"/>
    </row>
    <row r="9389" spans="13:13" x14ac:dyDescent="0.25">
      <c r="M9389" s="31"/>
    </row>
    <row r="9390" spans="13:13" x14ac:dyDescent="0.25">
      <c r="M9390" s="31"/>
    </row>
    <row r="9391" spans="13:13" x14ac:dyDescent="0.25">
      <c r="M9391" s="31"/>
    </row>
    <row r="9392" spans="13:13" x14ac:dyDescent="0.25">
      <c r="M9392" s="31"/>
    </row>
    <row r="9393" spans="13:13" x14ac:dyDescent="0.25">
      <c r="M9393" s="31"/>
    </row>
    <row r="9394" spans="13:13" x14ac:dyDescent="0.25">
      <c r="M9394" s="31"/>
    </row>
    <row r="9395" spans="13:13" x14ac:dyDescent="0.25">
      <c r="M9395" s="31"/>
    </row>
    <row r="9396" spans="13:13" x14ac:dyDescent="0.25">
      <c r="M9396" s="31"/>
    </row>
    <row r="9397" spans="13:13" x14ac:dyDescent="0.25">
      <c r="M9397" s="31"/>
    </row>
    <row r="9398" spans="13:13" x14ac:dyDescent="0.25">
      <c r="M9398" s="31"/>
    </row>
    <row r="9399" spans="13:13" x14ac:dyDescent="0.25">
      <c r="M9399" s="31"/>
    </row>
    <row r="9400" spans="13:13" x14ac:dyDescent="0.25">
      <c r="M9400" s="31"/>
    </row>
    <row r="9401" spans="13:13" x14ac:dyDescent="0.25">
      <c r="M9401" s="31"/>
    </row>
    <row r="9402" spans="13:13" x14ac:dyDescent="0.25">
      <c r="M9402" s="31"/>
    </row>
    <row r="9403" spans="13:13" x14ac:dyDescent="0.25">
      <c r="M9403" s="31"/>
    </row>
    <row r="9404" spans="13:13" x14ac:dyDescent="0.25">
      <c r="M9404" s="31"/>
    </row>
    <row r="9405" spans="13:13" x14ac:dyDescent="0.25">
      <c r="M9405" s="31"/>
    </row>
    <row r="9406" spans="13:13" x14ac:dyDescent="0.25">
      <c r="M9406" s="31"/>
    </row>
    <row r="9407" spans="13:13" x14ac:dyDescent="0.25">
      <c r="M9407" s="31"/>
    </row>
    <row r="9408" spans="13:13" x14ac:dyDescent="0.25">
      <c r="M9408" s="31"/>
    </row>
    <row r="9409" spans="13:13" x14ac:dyDescent="0.25">
      <c r="M9409" s="31"/>
    </row>
    <row r="9410" spans="13:13" x14ac:dyDescent="0.25">
      <c r="M9410" s="31"/>
    </row>
    <row r="9411" spans="13:13" x14ac:dyDescent="0.25">
      <c r="M9411" s="31"/>
    </row>
    <row r="9412" spans="13:13" x14ac:dyDescent="0.25">
      <c r="M9412" s="31"/>
    </row>
    <row r="9413" spans="13:13" x14ac:dyDescent="0.25">
      <c r="M9413" s="31"/>
    </row>
    <row r="9414" spans="13:13" x14ac:dyDescent="0.25">
      <c r="M9414" s="31"/>
    </row>
    <row r="9415" spans="13:13" x14ac:dyDescent="0.25">
      <c r="M9415" s="31"/>
    </row>
    <row r="9416" spans="13:13" x14ac:dyDescent="0.25">
      <c r="M9416" s="31"/>
    </row>
    <row r="9417" spans="13:13" x14ac:dyDescent="0.25">
      <c r="M9417" s="31"/>
    </row>
    <row r="9418" spans="13:13" x14ac:dyDescent="0.25">
      <c r="M9418" s="31"/>
    </row>
    <row r="9419" spans="13:13" x14ac:dyDescent="0.25">
      <c r="M9419" s="31"/>
    </row>
    <row r="9420" spans="13:13" x14ac:dyDescent="0.25">
      <c r="M9420" s="31"/>
    </row>
    <row r="9421" spans="13:13" x14ac:dyDescent="0.25">
      <c r="M9421" s="31"/>
    </row>
    <row r="9422" spans="13:13" x14ac:dyDescent="0.25">
      <c r="M9422" s="31"/>
    </row>
    <row r="9423" spans="13:13" x14ac:dyDescent="0.25">
      <c r="M9423" s="31"/>
    </row>
    <row r="9424" spans="13:13" x14ac:dyDescent="0.25">
      <c r="M9424" s="31"/>
    </row>
    <row r="9425" spans="13:13" x14ac:dyDescent="0.25">
      <c r="M9425" s="31"/>
    </row>
    <row r="9426" spans="13:13" x14ac:dyDescent="0.25">
      <c r="M9426" s="31"/>
    </row>
    <row r="9427" spans="13:13" x14ac:dyDescent="0.25">
      <c r="M9427" s="31"/>
    </row>
    <row r="9428" spans="13:13" x14ac:dyDescent="0.25">
      <c r="M9428" s="31"/>
    </row>
    <row r="9429" spans="13:13" x14ac:dyDescent="0.25">
      <c r="M9429" s="31"/>
    </row>
    <row r="9430" spans="13:13" x14ac:dyDescent="0.25">
      <c r="M9430" s="31"/>
    </row>
    <row r="9431" spans="13:13" x14ac:dyDescent="0.25">
      <c r="M9431" s="31"/>
    </row>
    <row r="9432" spans="13:13" x14ac:dyDescent="0.25">
      <c r="M9432" s="31"/>
    </row>
    <row r="9433" spans="13:13" x14ac:dyDescent="0.25">
      <c r="M9433" s="31"/>
    </row>
    <row r="9434" spans="13:13" x14ac:dyDescent="0.25">
      <c r="M9434" s="31"/>
    </row>
    <row r="9435" spans="13:13" x14ac:dyDescent="0.25">
      <c r="M9435" s="31"/>
    </row>
    <row r="9436" spans="13:13" x14ac:dyDescent="0.25">
      <c r="M9436" s="31"/>
    </row>
    <row r="9437" spans="13:13" x14ac:dyDescent="0.25">
      <c r="M9437" s="31"/>
    </row>
    <row r="9438" spans="13:13" x14ac:dyDescent="0.25">
      <c r="M9438" s="31"/>
    </row>
    <row r="9439" spans="13:13" x14ac:dyDescent="0.25">
      <c r="M9439" s="31"/>
    </row>
    <row r="9440" spans="13:13" x14ac:dyDescent="0.25">
      <c r="M9440" s="31"/>
    </row>
    <row r="9441" spans="13:13" x14ac:dyDescent="0.25">
      <c r="M9441" s="31"/>
    </row>
    <row r="9442" spans="13:13" x14ac:dyDescent="0.25">
      <c r="M9442" s="31"/>
    </row>
    <row r="9443" spans="13:13" x14ac:dyDescent="0.25">
      <c r="M9443" s="31"/>
    </row>
    <row r="9444" spans="13:13" x14ac:dyDescent="0.25">
      <c r="M9444" s="31"/>
    </row>
    <row r="9445" spans="13:13" x14ac:dyDescent="0.25">
      <c r="M9445" s="31"/>
    </row>
    <row r="9446" spans="13:13" x14ac:dyDescent="0.25">
      <c r="M9446" s="31"/>
    </row>
    <row r="9447" spans="13:13" x14ac:dyDescent="0.25">
      <c r="M9447" s="31"/>
    </row>
    <row r="9448" spans="13:13" x14ac:dyDescent="0.25">
      <c r="M9448" s="31"/>
    </row>
    <row r="9449" spans="13:13" x14ac:dyDescent="0.25">
      <c r="M9449" s="31"/>
    </row>
    <row r="9450" spans="13:13" x14ac:dyDescent="0.25">
      <c r="M9450" s="31"/>
    </row>
    <row r="9451" spans="13:13" x14ac:dyDescent="0.25">
      <c r="M9451" s="31"/>
    </row>
    <row r="9452" spans="13:13" x14ac:dyDescent="0.25">
      <c r="M9452" s="31"/>
    </row>
    <row r="9453" spans="13:13" x14ac:dyDescent="0.25">
      <c r="M9453" s="31"/>
    </row>
    <row r="9454" spans="13:13" x14ac:dyDescent="0.25">
      <c r="M9454" s="31"/>
    </row>
    <row r="9455" spans="13:13" x14ac:dyDescent="0.25">
      <c r="M9455" s="31"/>
    </row>
    <row r="9456" spans="13:13" x14ac:dyDescent="0.25">
      <c r="M9456" s="31"/>
    </row>
    <row r="9457" spans="13:13" x14ac:dyDescent="0.25">
      <c r="M9457" s="31"/>
    </row>
    <row r="9458" spans="13:13" x14ac:dyDescent="0.25">
      <c r="M9458" s="31"/>
    </row>
    <row r="9459" spans="13:13" x14ac:dyDescent="0.25">
      <c r="M9459" s="31"/>
    </row>
    <row r="9460" spans="13:13" x14ac:dyDescent="0.25">
      <c r="M9460" s="31"/>
    </row>
    <row r="9461" spans="13:13" x14ac:dyDescent="0.25">
      <c r="M9461" s="31"/>
    </row>
    <row r="9462" spans="13:13" x14ac:dyDescent="0.25">
      <c r="M9462" s="31"/>
    </row>
    <row r="9463" spans="13:13" x14ac:dyDescent="0.25">
      <c r="M9463" s="31"/>
    </row>
    <row r="9464" spans="13:13" x14ac:dyDescent="0.25">
      <c r="M9464" s="31"/>
    </row>
    <row r="9465" spans="13:13" x14ac:dyDescent="0.25">
      <c r="M9465" s="31"/>
    </row>
    <row r="9466" spans="13:13" x14ac:dyDescent="0.25">
      <c r="M9466" s="31"/>
    </row>
    <row r="9467" spans="13:13" x14ac:dyDescent="0.25">
      <c r="M9467" s="31"/>
    </row>
    <row r="9468" spans="13:13" x14ac:dyDescent="0.25">
      <c r="M9468" s="31"/>
    </row>
    <row r="9469" spans="13:13" x14ac:dyDescent="0.25">
      <c r="M9469" s="31"/>
    </row>
    <row r="9470" spans="13:13" x14ac:dyDescent="0.25">
      <c r="M9470" s="31"/>
    </row>
    <row r="9471" spans="13:13" x14ac:dyDescent="0.25">
      <c r="M9471" s="31"/>
    </row>
    <row r="9472" spans="13:13" x14ac:dyDescent="0.25">
      <c r="M9472" s="31"/>
    </row>
    <row r="9473" spans="13:13" x14ac:dyDescent="0.25">
      <c r="M9473" s="31"/>
    </row>
    <row r="9474" spans="13:13" x14ac:dyDescent="0.25">
      <c r="M9474" s="31"/>
    </row>
    <row r="9475" spans="13:13" x14ac:dyDescent="0.25">
      <c r="M9475" s="31"/>
    </row>
    <row r="9476" spans="13:13" x14ac:dyDescent="0.25">
      <c r="M9476" s="31"/>
    </row>
    <row r="9477" spans="13:13" x14ac:dyDescent="0.25">
      <c r="M9477" s="31"/>
    </row>
    <row r="9478" spans="13:13" x14ac:dyDescent="0.25">
      <c r="M9478" s="31"/>
    </row>
    <row r="9479" spans="13:13" x14ac:dyDescent="0.25">
      <c r="M9479" s="31"/>
    </row>
    <row r="9480" spans="13:13" x14ac:dyDescent="0.25">
      <c r="M9480" s="31"/>
    </row>
    <row r="9481" spans="13:13" x14ac:dyDescent="0.25">
      <c r="M9481" s="31"/>
    </row>
    <row r="9482" spans="13:13" x14ac:dyDescent="0.25">
      <c r="M9482" s="31"/>
    </row>
    <row r="9483" spans="13:13" x14ac:dyDescent="0.25">
      <c r="M9483" s="31"/>
    </row>
    <row r="9484" spans="13:13" x14ac:dyDescent="0.25">
      <c r="M9484" s="31"/>
    </row>
    <row r="9485" spans="13:13" x14ac:dyDescent="0.25">
      <c r="M9485" s="31"/>
    </row>
    <row r="9486" spans="13:13" x14ac:dyDescent="0.25">
      <c r="M9486" s="31"/>
    </row>
    <row r="9487" spans="13:13" x14ac:dyDescent="0.25">
      <c r="M9487" s="31"/>
    </row>
    <row r="9488" spans="13:13" x14ac:dyDescent="0.25">
      <c r="M9488" s="31"/>
    </row>
    <row r="9489" spans="13:13" x14ac:dyDescent="0.25">
      <c r="M9489" s="31"/>
    </row>
    <row r="9490" spans="13:13" x14ac:dyDescent="0.25">
      <c r="M9490" s="31"/>
    </row>
    <row r="9491" spans="13:13" x14ac:dyDescent="0.25">
      <c r="M9491" s="31"/>
    </row>
    <row r="9492" spans="13:13" x14ac:dyDescent="0.25">
      <c r="M9492" s="31"/>
    </row>
    <row r="9493" spans="13:13" x14ac:dyDescent="0.25">
      <c r="M9493" s="31"/>
    </row>
    <row r="9494" spans="13:13" x14ac:dyDescent="0.25">
      <c r="M9494" s="31"/>
    </row>
    <row r="9495" spans="13:13" x14ac:dyDescent="0.25">
      <c r="M9495" s="31"/>
    </row>
    <row r="9496" spans="13:13" x14ac:dyDescent="0.25">
      <c r="M9496" s="31"/>
    </row>
    <row r="9497" spans="13:13" x14ac:dyDescent="0.25">
      <c r="M9497" s="31"/>
    </row>
    <row r="9498" spans="13:13" x14ac:dyDescent="0.25">
      <c r="M9498" s="31"/>
    </row>
    <row r="9499" spans="13:13" x14ac:dyDescent="0.25">
      <c r="M9499" s="31"/>
    </row>
    <row r="9500" spans="13:13" x14ac:dyDescent="0.25">
      <c r="M9500" s="31"/>
    </row>
    <row r="9501" spans="13:13" x14ac:dyDescent="0.25">
      <c r="M9501" s="31"/>
    </row>
    <row r="9502" spans="13:13" x14ac:dyDescent="0.25">
      <c r="M9502" s="31"/>
    </row>
    <row r="9503" spans="13:13" x14ac:dyDescent="0.25">
      <c r="M9503" s="31"/>
    </row>
    <row r="9504" spans="13:13" x14ac:dyDescent="0.25">
      <c r="M9504" s="31"/>
    </row>
    <row r="9505" spans="13:13" x14ac:dyDescent="0.25">
      <c r="M9505" s="31"/>
    </row>
    <row r="9506" spans="13:13" x14ac:dyDescent="0.25">
      <c r="M9506" s="31"/>
    </row>
    <row r="9507" spans="13:13" x14ac:dyDescent="0.25">
      <c r="M9507" s="31"/>
    </row>
    <row r="9508" spans="13:13" x14ac:dyDescent="0.25">
      <c r="M9508" s="31"/>
    </row>
    <row r="9509" spans="13:13" x14ac:dyDescent="0.25">
      <c r="M9509" s="31"/>
    </row>
    <row r="9510" spans="13:13" x14ac:dyDescent="0.25">
      <c r="M9510" s="31"/>
    </row>
    <row r="9511" spans="13:13" x14ac:dyDescent="0.25">
      <c r="M9511" s="31"/>
    </row>
    <row r="9512" spans="13:13" x14ac:dyDescent="0.25">
      <c r="M9512" s="31"/>
    </row>
    <row r="9513" spans="13:13" x14ac:dyDescent="0.25">
      <c r="M9513" s="31"/>
    </row>
    <row r="9514" spans="13:13" x14ac:dyDescent="0.25">
      <c r="M9514" s="31"/>
    </row>
    <row r="9515" spans="13:13" x14ac:dyDescent="0.25">
      <c r="M9515" s="31"/>
    </row>
    <row r="9516" spans="13:13" x14ac:dyDescent="0.25">
      <c r="M9516" s="31"/>
    </row>
    <row r="9517" spans="13:13" x14ac:dyDescent="0.25">
      <c r="M9517" s="31"/>
    </row>
    <row r="9518" spans="13:13" x14ac:dyDescent="0.25">
      <c r="M9518" s="31"/>
    </row>
    <row r="9519" spans="13:13" x14ac:dyDescent="0.25">
      <c r="M9519" s="31"/>
    </row>
    <row r="9520" spans="13:13" x14ac:dyDescent="0.25">
      <c r="M9520" s="31"/>
    </row>
    <row r="9521" spans="13:13" x14ac:dyDescent="0.25">
      <c r="M9521" s="31"/>
    </row>
    <row r="9522" spans="13:13" x14ac:dyDescent="0.25">
      <c r="M9522" s="31"/>
    </row>
    <row r="9523" spans="13:13" x14ac:dyDescent="0.25">
      <c r="M9523" s="31"/>
    </row>
    <row r="9524" spans="13:13" x14ac:dyDescent="0.25">
      <c r="M9524" s="31"/>
    </row>
    <row r="9525" spans="13:13" x14ac:dyDescent="0.25">
      <c r="M9525" s="31"/>
    </row>
    <row r="9526" spans="13:13" x14ac:dyDescent="0.25">
      <c r="M9526" s="31"/>
    </row>
    <row r="9527" spans="13:13" x14ac:dyDescent="0.25">
      <c r="M9527" s="31"/>
    </row>
    <row r="9528" spans="13:13" x14ac:dyDescent="0.25">
      <c r="M9528" s="31"/>
    </row>
    <row r="9529" spans="13:13" x14ac:dyDescent="0.25">
      <c r="M9529" s="31"/>
    </row>
    <row r="9530" spans="13:13" x14ac:dyDescent="0.25">
      <c r="M9530" s="31"/>
    </row>
    <row r="9531" spans="13:13" x14ac:dyDescent="0.25">
      <c r="M9531" s="31"/>
    </row>
    <row r="9532" spans="13:13" x14ac:dyDescent="0.25">
      <c r="M9532" s="31"/>
    </row>
    <row r="9533" spans="13:13" x14ac:dyDescent="0.25">
      <c r="M9533" s="31"/>
    </row>
    <row r="9534" spans="13:13" x14ac:dyDescent="0.25">
      <c r="M9534" s="31"/>
    </row>
    <row r="9535" spans="13:13" x14ac:dyDescent="0.25">
      <c r="M9535" s="31"/>
    </row>
    <row r="9536" spans="13:13" x14ac:dyDescent="0.25">
      <c r="M9536" s="31"/>
    </row>
    <row r="9537" spans="13:13" x14ac:dyDescent="0.25">
      <c r="M9537" s="31"/>
    </row>
    <row r="9538" spans="13:13" x14ac:dyDescent="0.25">
      <c r="M9538" s="31"/>
    </row>
    <row r="9539" spans="13:13" x14ac:dyDescent="0.25">
      <c r="M9539" s="31"/>
    </row>
    <row r="9540" spans="13:13" x14ac:dyDescent="0.25">
      <c r="M9540" s="31"/>
    </row>
    <row r="9541" spans="13:13" x14ac:dyDescent="0.25">
      <c r="M9541" s="31"/>
    </row>
    <row r="9542" spans="13:13" x14ac:dyDescent="0.25">
      <c r="M9542" s="31"/>
    </row>
    <row r="9543" spans="13:13" x14ac:dyDescent="0.25">
      <c r="M9543" s="31"/>
    </row>
    <row r="9544" spans="13:13" x14ac:dyDescent="0.25">
      <c r="M9544" s="31"/>
    </row>
    <row r="9545" spans="13:13" x14ac:dyDescent="0.25">
      <c r="M9545" s="31"/>
    </row>
    <row r="9546" spans="13:13" x14ac:dyDescent="0.25">
      <c r="M9546" s="31"/>
    </row>
    <row r="9547" spans="13:13" x14ac:dyDescent="0.25">
      <c r="M9547" s="31"/>
    </row>
    <row r="9548" spans="13:13" x14ac:dyDescent="0.25">
      <c r="M9548" s="31"/>
    </row>
    <row r="9549" spans="13:13" x14ac:dyDescent="0.25">
      <c r="M9549" s="31"/>
    </row>
    <row r="9550" spans="13:13" x14ac:dyDescent="0.25">
      <c r="M9550" s="31"/>
    </row>
    <row r="9551" spans="13:13" x14ac:dyDescent="0.25">
      <c r="M9551" s="31"/>
    </row>
    <row r="9552" spans="13:13" x14ac:dyDescent="0.25">
      <c r="M9552" s="31"/>
    </row>
    <row r="9553" spans="13:13" x14ac:dyDescent="0.25">
      <c r="M9553" s="31"/>
    </row>
    <row r="9554" spans="13:13" x14ac:dyDescent="0.25">
      <c r="M9554" s="31"/>
    </row>
    <row r="9555" spans="13:13" x14ac:dyDescent="0.25">
      <c r="M9555" s="31"/>
    </row>
    <row r="9556" spans="13:13" x14ac:dyDescent="0.25">
      <c r="M9556" s="31"/>
    </row>
    <row r="9557" spans="13:13" x14ac:dyDescent="0.25">
      <c r="M9557" s="31"/>
    </row>
    <row r="9558" spans="13:13" x14ac:dyDescent="0.25">
      <c r="M9558" s="31"/>
    </row>
    <row r="9559" spans="13:13" x14ac:dyDescent="0.25">
      <c r="M9559" s="31"/>
    </row>
    <row r="9560" spans="13:13" x14ac:dyDescent="0.25">
      <c r="M9560" s="31"/>
    </row>
    <row r="9561" spans="13:13" x14ac:dyDescent="0.25">
      <c r="M9561" s="31"/>
    </row>
    <row r="9562" spans="13:13" x14ac:dyDescent="0.25">
      <c r="M9562" s="31"/>
    </row>
    <row r="9563" spans="13:13" x14ac:dyDescent="0.25">
      <c r="M9563" s="31"/>
    </row>
    <row r="9564" spans="13:13" x14ac:dyDescent="0.25">
      <c r="M9564" s="31"/>
    </row>
    <row r="9565" spans="13:13" x14ac:dyDescent="0.25">
      <c r="M9565" s="31"/>
    </row>
    <row r="9566" spans="13:13" x14ac:dyDescent="0.25">
      <c r="M9566" s="31"/>
    </row>
    <row r="9567" spans="13:13" x14ac:dyDescent="0.25">
      <c r="M9567" s="31"/>
    </row>
    <row r="9568" spans="13:13" x14ac:dyDescent="0.25">
      <c r="M9568" s="31"/>
    </row>
    <row r="9569" spans="13:13" x14ac:dyDescent="0.25">
      <c r="M9569" s="31"/>
    </row>
    <row r="9570" spans="13:13" x14ac:dyDescent="0.25">
      <c r="M9570" s="31"/>
    </row>
    <row r="9571" spans="13:13" x14ac:dyDescent="0.25">
      <c r="M9571" s="31"/>
    </row>
    <row r="9572" spans="13:13" x14ac:dyDescent="0.25">
      <c r="M9572" s="31"/>
    </row>
    <row r="9573" spans="13:13" x14ac:dyDescent="0.25">
      <c r="M9573" s="31"/>
    </row>
    <row r="9574" spans="13:13" x14ac:dyDescent="0.25">
      <c r="M9574" s="31"/>
    </row>
    <row r="9575" spans="13:13" x14ac:dyDescent="0.25">
      <c r="M9575" s="31"/>
    </row>
    <row r="9576" spans="13:13" x14ac:dyDescent="0.25">
      <c r="M9576" s="31"/>
    </row>
    <row r="9577" spans="13:13" x14ac:dyDescent="0.25">
      <c r="M9577" s="31"/>
    </row>
    <row r="9578" spans="13:13" x14ac:dyDescent="0.25">
      <c r="M9578" s="31"/>
    </row>
    <row r="9579" spans="13:13" x14ac:dyDescent="0.25">
      <c r="M9579" s="31"/>
    </row>
    <row r="9580" spans="13:13" x14ac:dyDescent="0.25">
      <c r="M9580" s="31"/>
    </row>
    <row r="9581" spans="13:13" x14ac:dyDescent="0.25">
      <c r="M9581" s="31"/>
    </row>
    <row r="9582" spans="13:13" x14ac:dyDescent="0.25">
      <c r="M9582" s="31"/>
    </row>
    <row r="9583" spans="13:13" x14ac:dyDescent="0.25">
      <c r="M9583" s="31"/>
    </row>
    <row r="9584" spans="13:13" x14ac:dyDescent="0.25">
      <c r="M9584" s="31"/>
    </row>
    <row r="9585" spans="13:13" x14ac:dyDescent="0.25">
      <c r="M9585" s="31"/>
    </row>
    <row r="9586" spans="13:13" x14ac:dyDescent="0.25">
      <c r="M9586" s="31"/>
    </row>
    <row r="9587" spans="13:13" x14ac:dyDescent="0.25">
      <c r="M9587" s="31"/>
    </row>
    <row r="9588" spans="13:13" x14ac:dyDescent="0.25">
      <c r="M9588" s="31"/>
    </row>
    <row r="9589" spans="13:13" x14ac:dyDescent="0.25">
      <c r="M9589" s="31"/>
    </row>
    <row r="9590" spans="13:13" x14ac:dyDescent="0.25">
      <c r="M9590" s="31"/>
    </row>
    <row r="9591" spans="13:13" x14ac:dyDescent="0.25">
      <c r="M9591" s="31"/>
    </row>
    <row r="9592" spans="13:13" x14ac:dyDescent="0.25">
      <c r="M9592" s="31"/>
    </row>
    <row r="9593" spans="13:13" x14ac:dyDescent="0.25">
      <c r="M9593" s="31"/>
    </row>
    <row r="9594" spans="13:13" x14ac:dyDescent="0.25">
      <c r="M9594" s="31"/>
    </row>
    <row r="9595" spans="13:13" x14ac:dyDescent="0.25">
      <c r="M9595" s="31"/>
    </row>
    <row r="9596" spans="13:13" x14ac:dyDescent="0.25">
      <c r="M9596" s="31"/>
    </row>
    <row r="9597" spans="13:13" x14ac:dyDescent="0.25">
      <c r="M9597" s="31"/>
    </row>
    <row r="9598" spans="13:13" x14ac:dyDescent="0.25">
      <c r="M9598" s="31"/>
    </row>
    <row r="9599" spans="13:13" x14ac:dyDescent="0.25">
      <c r="M9599" s="31"/>
    </row>
    <row r="9600" spans="13:13" x14ac:dyDescent="0.25">
      <c r="M9600" s="31"/>
    </row>
    <row r="9601" spans="13:13" x14ac:dyDescent="0.25">
      <c r="M9601" s="31"/>
    </row>
    <row r="9602" spans="13:13" x14ac:dyDescent="0.25">
      <c r="M9602" s="31"/>
    </row>
    <row r="9603" spans="13:13" x14ac:dyDescent="0.25">
      <c r="M9603" s="31"/>
    </row>
    <row r="9604" spans="13:13" x14ac:dyDescent="0.25">
      <c r="M9604" s="31"/>
    </row>
    <row r="9605" spans="13:13" x14ac:dyDescent="0.25">
      <c r="M9605" s="31"/>
    </row>
    <row r="9606" spans="13:13" x14ac:dyDescent="0.25">
      <c r="M9606" s="31"/>
    </row>
    <row r="9607" spans="13:13" x14ac:dyDescent="0.25">
      <c r="M9607" s="31"/>
    </row>
    <row r="9608" spans="13:13" x14ac:dyDescent="0.25">
      <c r="M9608" s="31"/>
    </row>
    <row r="9609" spans="13:13" x14ac:dyDescent="0.25">
      <c r="M9609" s="31"/>
    </row>
    <row r="9610" spans="13:13" x14ac:dyDescent="0.25">
      <c r="M9610" s="31"/>
    </row>
    <row r="9611" spans="13:13" x14ac:dyDescent="0.25">
      <c r="M9611" s="31"/>
    </row>
    <row r="9612" spans="13:13" x14ac:dyDescent="0.25">
      <c r="M9612" s="31"/>
    </row>
    <row r="9613" spans="13:13" x14ac:dyDescent="0.25">
      <c r="M9613" s="31"/>
    </row>
    <row r="9614" spans="13:13" x14ac:dyDescent="0.25">
      <c r="M9614" s="31"/>
    </row>
    <row r="9615" spans="13:13" x14ac:dyDescent="0.25">
      <c r="M9615" s="31"/>
    </row>
    <row r="9616" spans="13:13" x14ac:dyDescent="0.25">
      <c r="M9616" s="31"/>
    </row>
    <row r="9617" spans="13:13" x14ac:dyDescent="0.25">
      <c r="M9617" s="31"/>
    </row>
    <row r="9618" spans="13:13" x14ac:dyDescent="0.25">
      <c r="M9618" s="31"/>
    </row>
    <row r="9619" spans="13:13" x14ac:dyDescent="0.25">
      <c r="M9619" s="31"/>
    </row>
    <row r="9620" spans="13:13" x14ac:dyDescent="0.25">
      <c r="M9620" s="31"/>
    </row>
    <row r="9621" spans="13:13" x14ac:dyDescent="0.25">
      <c r="M9621" s="31"/>
    </row>
    <row r="9622" spans="13:13" x14ac:dyDescent="0.25">
      <c r="M9622" s="31"/>
    </row>
    <row r="9623" spans="13:13" x14ac:dyDescent="0.25">
      <c r="M9623" s="31"/>
    </row>
    <row r="9624" spans="13:13" x14ac:dyDescent="0.25">
      <c r="M9624" s="31"/>
    </row>
    <row r="9625" spans="13:13" x14ac:dyDescent="0.25">
      <c r="M9625" s="31"/>
    </row>
    <row r="9626" spans="13:13" x14ac:dyDescent="0.25">
      <c r="M9626" s="31"/>
    </row>
    <row r="9627" spans="13:13" x14ac:dyDescent="0.25">
      <c r="M9627" s="31"/>
    </row>
    <row r="9628" spans="13:13" x14ac:dyDescent="0.25">
      <c r="M9628" s="31"/>
    </row>
    <row r="9629" spans="13:13" x14ac:dyDescent="0.25">
      <c r="M9629" s="31"/>
    </row>
    <row r="9630" spans="13:13" x14ac:dyDescent="0.25">
      <c r="M9630" s="31"/>
    </row>
    <row r="9631" spans="13:13" x14ac:dyDescent="0.25">
      <c r="M9631" s="31"/>
    </row>
    <row r="9632" spans="13:13" x14ac:dyDescent="0.25">
      <c r="M9632" s="31"/>
    </row>
    <row r="9633" spans="13:13" x14ac:dyDescent="0.25">
      <c r="M9633" s="31"/>
    </row>
    <row r="9634" spans="13:13" x14ac:dyDescent="0.25">
      <c r="M9634" s="31"/>
    </row>
    <row r="9635" spans="13:13" x14ac:dyDescent="0.25">
      <c r="M9635" s="31"/>
    </row>
    <row r="9636" spans="13:13" x14ac:dyDescent="0.25">
      <c r="M9636" s="31"/>
    </row>
    <row r="9637" spans="13:13" x14ac:dyDescent="0.25">
      <c r="M9637" s="31"/>
    </row>
    <row r="9638" spans="13:13" x14ac:dyDescent="0.25">
      <c r="M9638" s="31"/>
    </row>
    <row r="9639" spans="13:13" x14ac:dyDescent="0.25">
      <c r="M9639" s="31"/>
    </row>
    <row r="9640" spans="13:13" x14ac:dyDescent="0.25">
      <c r="M9640" s="31"/>
    </row>
    <row r="9641" spans="13:13" x14ac:dyDescent="0.25">
      <c r="M9641" s="31"/>
    </row>
    <row r="9642" spans="13:13" x14ac:dyDescent="0.25">
      <c r="M9642" s="31"/>
    </row>
    <row r="9643" spans="13:13" x14ac:dyDescent="0.25">
      <c r="M9643" s="31"/>
    </row>
    <row r="9644" spans="13:13" x14ac:dyDescent="0.25">
      <c r="M9644" s="31"/>
    </row>
    <row r="9645" spans="13:13" x14ac:dyDescent="0.25">
      <c r="M9645" s="31"/>
    </row>
    <row r="9646" spans="13:13" x14ac:dyDescent="0.25">
      <c r="M9646" s="31"/>
    </row>
    <row r="9647" spans="13:13" x14ac:dyDescent="0.25">
      <c r="M9647" s="31"/>
    </row>
    <row r="9648" spans="13:13" x14ac:dyDescent="0.25">
      <c r="M9648" s="31"/>
    </row>
    <row r="9649" spans="13:13" x14ac:dyDescent="0.25">
      <c r="M9649" s="31"/>
    </row>
    <row r="9650" spans="13:13" x14ac:dyDescent="0.25">
      <c r="M9650" s="31"/>
    </row>
    <row r="9651" spans="13:13" x14ac:dyDescent="0.25">
      <c r="M9651" s="31"/>
    </row>
    <row r="9652" spans="13:13" x14ac:dyDescent="0.25">
      <c r="M9652" s="31"/>
    </row>
    <row r="9653" spans="13:13" x14ac:dyDescent="0.25">
      <c r="M9653" s="31"/>
    </row>
    <row r="9654" spans="13:13" x14ac:dyDescent="0.25">
      <c r="M9654" s="31"/>
    </row>
    <row r="9655" spans="13:13" x14ac:dyDescent="0.25">
      <c r="M9655" s="31"/>
    </row>
    <row r="9656" spans="13:13" x14ac:dyDescent="0.25">
      <c r="M9656" s="31"/>
    </row>
    <row r="9657" spans="13:13" x14ac:dyDescent="0.25">
      <c r="M9657" s="31"/>
    </row>
    <row r="9658" spans="13:13" x14ac:dyDescent="0.25">
      <c r="M9658" s="31"/>
    </row>
    <row r="9659" spans="13:13" x14ac:dyDescent="0.25">
      <c r="M9659" s="31"/>
    </row>
    <row r="9660" spans="13:13" x14ac:dyDescent="0.25">
      <c r="M9660" s="31"/>
    </row>
    <row r="9661" spans="13:13" x14ac:dyDescent="0.25">
      <c r="M9661" s="31"/>
    </row>
    <row r="9662" spans="13:13" x14ac:dyDescent="0.25">
      <c r="M9662" s="31"/>
    </row>
    <row r="9663" spans="13:13" x14ac:dyDescent="0.25">
      <c r="M9663" s="31"/>
    </row>
    <row r="9664" spans="13:13" x14ac:dyDescent="0.25">
      <c r="M9664" s="31"/>
    </row>
    <row r="9665" spans="13:13" x14ac:dyDescent="0.25">
      <c r="M9665" s="31"/>
    </row>
    <row r="9666" spans="13:13" x14ac:dyDescent="0.25">
      <c r="M9666" s="31"/>
    </row>
    <row r="9667" spans="13:13" x14ac:dyDescent="0.25">
      <c r="M9667" s="31"/>
    </row>
    <row r="9668" spans="13:13" x14ac:dyDescent="0.25">
      <c r="M9668" s="31"/>
    </row>
    <row r="9669" spans="13:13" x14ac:dyDescent="0.25">
      <c r="M9669" s="31"/>
    </row>
    <row r="9670" spans="13:13" x14ac:dyDescent="0.25">
      <c r="M9670" s="31"/>
    </row>
    <row r="9671" spans="13:13" x14ac:dyDescent="0.25">
      <c r="M9671" s="31"/>
    </row>
    <row r="9672" spans="13:13" x14ac:dyDescent="0.25">
      <c r="M9672" s="31"/>
    </row>
    <row r="9673" spans="13:13" x14ac:dyDescent="0.25">
      <c r="M9673" s="31"/>
    </row>
    <row r="9674" spans="13:13" x14ac:dyDescent="0.25">
      <c r="M9674" s="31"/>
    </row>
    <row r="9675" spans="13:13" x14ac:dyDescent="0.25">
      <c r="M9675" s="31"/>
    </row>
    <row r="9676" spans="13:13" x14ac:dyDescent="0.25">
      <c r="M9676" s="31"/>
    </row>
    <row r="9677" spans="13:13" x14ac:dyDescent="0.25">
      <c r="M9677" s="31"/>
    </row>
    <row r="9678" spans="13:13" x14ac:dyDescent="0.25">
      <c r="M9678" s="31"/>
    </row>
    <row r="9679" spans="13:13" x14ac:dyDescent="0.25">
      <c r="M9679" s="31"/>
    </row>
    <row r="9680" spans="13:13" x14ac:dyDescent="0.25">
      <c r="M9680" s="31"/>
    </row>
    <row r="9681" spans="13:13" x14ac:dyDescent="0.25">
      <c r="M9681" s="31"/>
    </row>
    <row r="9682" spans="13:13" x14ac:dyDescent="0.25">
      <c r="M9682" s="31"/>
    </row>
    <row r="9683" spans="13:13" x14ac:dyDescent="0.25">
      <c r="M9683" s="31"/>
    </row>
    <row r="9684" spans="13:13" x14ac:dyDescent="0.25">
      <c r="M9684" s="31"/>
    </row>
    <row r="9685" spans="13:13" x14ac:dyDescent="0.25">
      <c r="M9685" s="31"/>
    </row>
    <row r="9686" spans="13:13" x14ac:dyDescent="0.25">
      <c r="M9686" s="31"/>
    </row>
    <row r="9687" spans="13:13" x14ac:dyDescent="0.25">
      <c r="M9687" s="31"/>
    </row>
    <row r="9688" spans="13:13" x14ac:dyDescent="0.25">
      <c r="M9688" s="31"/>
    </row>
    <row r="9689" spans="13:13" x14ac:dyDescent="0.25">
      <c r="M9689" s="31"/>
    </row>
    <row r="9690" spans="13:13" x14ac:dyDescent="0.25">
      <c r="M9690" s="31"/>
    </row>
    <row r="9691" spans="13:13" x14ac:dyDescent="0.25">
      <c r="M9691" s="31"/>
    </row>
    <row r="9692" spans="13:13" x14ac:dyDescent="0.25">
      <c r="M9692" s="31"/>
    </row>
    <row r="9693" spans="13:13" x14ac:dyDescent="0.25">
      <c r="M9693" s="31"/>
    </row>
    <row r="9694" spans="13:13" x14ac:dyDescent="0.25">
      <c r="M9694" s="31"/>
    </row>
    <row r="9695" spans="13:13" x14ac:dyDescent="0.25">
      <c r="M9695" s="31"/>
    </row>
    <row r="9696" spans="13:13" x14ac:dyDescent="0.25">
      <c r="M9696" s="31"/>
    </row>
    <row r="9697" spans="13:13" x14ac:dyDescent="0.25">
      <c r="M9697" s="31"/>
    </row>
    <row r="9698" spans="13:13" x14ac:dyDescent="0.25">
      <c r="M9698" s="31"/>
    </row>
    <row r="9699" spans="13:13" x14ac:dyDescent="0.25">
      <c r="M9699" s="31"/>
    </row>
    <row r="9700" spans="13:13" x14ac:dyDescent="0.25">
      <c r="M9700" s="31"/>
    </row>
    <row r="9701" spans="13:13" x14ac:dyDescent="0.25">
      <c r="M9701" s="31"/>
    </row>
    <row r="9702" spans="13:13" x14ac:dyDescent="0.25">
      <c r="M9702" s="31"/>
    </row>
    <row r="9703" spans="13:13" x14ac:dyDescent="0.25">
      <c r="M9703" s="31"/>
    </row>
    <row r="9704" spans="13:13" x14ac:dyDescent="0.25">
      <c r="M9704" s="31"/>
    </row>
    <row r="9705" spans="13:13" x14ac:dyDescent="0.25">
      <c r="M9705" s="31"/>
    </row>
    <row r="9706" spans="13:13" x14ac:dyDescent="0.25">
      <c r="M9706" s="31"/>
    </row>
    <row r="9707" spans="13:13" x14ac:dyDescent="0.25">
      <c r="M9707" s="31"/>
    </row>
    <row r="9708" spans="13:13" x14ac:dyDescent="0.25">
      <c r="M9708" s="31"/>
    </row>
    <row r="9709" spans="13:13" x14ac:dyDescent="0.25">
      <c r="M9709" s="31"/>
    </row>
    <row r="9710" spans="13:13" x14ac:dyDescent="0.25">
      <c r="M9710" s="31"/>
    </row>
    <row r="9711" spans="13:13" x14ac:dyDescent="0.25">
      <c r="M9711" s="31"/>
    </row>
    <row r="9712" spans="13:13" x14ac:dyDescent="0.25">
      <c r="M9712" s="31"/>
    </row>
    <row r="9713" spans="13:13" x14ac:dyDescent="0.25">
      <c r="M9713" s="31"/>
    </row>
    <row r="9714" spans="13:13" x14ac:dyDescent="0.25">
      <c r="M9714" s="31"/>
    </row>
    <row r="9715" spans="13:13" x14ac:dyDescent="0.25">
      <c r="M9715" s="31"/>
    </row>
    <row r="9716" spans="13:13" x14ac:dyDescent="0.25">
      <c r="M9716" s="31"/>
    </row>
    <row r="9717" spans="13:13" x14ac:dyDescent="0.25">
      <c r="M9717" s="31"/>
    </row>
    <row r="9718" spans="13:13" x14ac:dyDescent="0.25">
      <c r="M9718" s="31"/>
    </row>
    <row r="9719" spans="13:13" x14ac:dyDescent="0.25">
      <c r="M9719" s="31"/>
    </row>
    <row r="9720" spans="13:13" x14ac:dyDescent="0.25">
      <c r="M9720" s="31"/>
    </row>
    <row r="9721" spans="13:13" x14ac:dyDescent="0.25">
      <c r="M9721" s="31"/>
    </row>
    <row r="9722" spans="13:13" x14ac:dyDescent="0.25">
      <c r="M9722" s="31"/>
    </row>
    <row r="9723" spans="13:13" x14ac:dyDescent="0.25">
      <c r="M9723" s="31"/>
    </row>
    <row r="9724" spans="13:13" x14ac:dyDescent="0.25">
      <c r="M9724" s="31"/>
    </row>
    <row r="9725" spans="13:13" x14ac:dyDescent="0.25">
      <c r="M9725" s="31"/>
    </row>
    <row r="9726" spans="13:13" x14ac:dyDescent="0.25">
      <c r="M9726" s="31"/>
    </row>
    <row r="9727" spans="13:13" x14ac:dyDescent="0.25">
      <c r="M9727" s="31"/>
    </row>
    <row r="9728" spans="13:13" x14ac:dyDescent="0.25">
      <c r="M9728" s="31"/>
    </row>
    <row r="9729" spans="13:13" x14ac:dyDescent="0.25">
      <c r="M9729" s="31"/>
    </row>
    <row r="9730" spans="13:13" x14ac:dyDescent="0.25">
      <c r="M9730" s="31"/>
    </row>
    <row r="9731" spans="13:13" x14ac:dyDescent="0.25">
      <c r="M9731" s="31"/>
    </row>
    <row r="9732" spans="13:13" x14ac:dyDescent="0.25">
      <c r="M9732" s="31"/>
    </row>
    <row r="9733" spans="13:13" x14ac:dyDescent="0.25">
      <c r="M9733" s="31"/>
    </row>
    <row r="9734" spans="13:13" x14ac:dyDescent="0.25">
      <c r="M9734" s="31"/>
    </row>
    <row r="9735" spans="13:13" x14ac:dyDescent="0.25">
      <c r="M9735" s="31"/>
    </row>
    <row r="9736" spans="13:13" x14ac:dyDescent="0.25">
      <c r="M9736" s="31"/>
    </row>
    <row r="9737" spans="13:13" x14ac:dyDescent="0.25">
      <c r="M9737" s="31"/>
    </row>
    <row r="9738" spans="13:13" x14ac:dyDescent="0.25">
      <c r="M9738" s="31"/>
    </row>
    <row r="9739" spans="13:13" x14ac:dyDescent="0.25">
      <c r="M9739" s="31"/>
    </row>
    <row r="9740" spans="13:13" x14ac:dyDescent="0.25">
      <c r="M9740" s="31"/>
    </row>
    <row r="9741" spans="13:13" x14ac:dyDescent="0.25">
      <c r="M9741" s="31"/>
    </row>
    <row r="9742" spans="13:13" x14ac:dyDescent="0.25">
      <c r="M9742" s="31"/>
    </row>
    <row r="9743" spans="13:13" x14ac:dyDescent="0.25">
      <c r="M9743" s="31"/>
    </row>
    <row r="9744" spans="13:13" x14ac:dyDescent="0.25">
      <c r="M9744" s="31"/>
    </row>
    <row r="9745" spans="13:13" x14ac:dyDescent="0.25">
      <c r="M9745" s="31"/>
    </row>
    <row r="9746" spans="13:13" x14ac:dyDescent="0.25">
      <c r="M9746" s="31"/>
    </row>
    <row r="9747" spans="13:13" x14ac:dyDescent="0.25">
      <c r="M9747" s="31"/>
    </row>
    <row r="9748" spans="13:13" x14ac:dyDescent="0.25">
      <c r="M9748" s="31"/>
    </row>
    <row r="9749" spans="13:13" x14ac:dyDescent="0.25">
      <c r="M9749" s="31"/>
    </row>
    <row r="9750" spans="13:13" x14ac:dyDescent="0.25">
      <c r="M9750" s="31"/>
    </row>
    <row r="9751" spans="13:13" x14ac:dyDescent="0.25">
      <c r="M9751" s="31"/>
    </row>
    <row r="9752" spans="13:13" x14ac:dyDescent="0.25">
      <c r="M9752" s="31"/>
    </row>
    <row r="9753" spans="13:13" x14ac:dyDescent="0.25">
      <c r="M9753" s="31"/>
    </row>
    <row r="9754" spans="13:13" x14ac:dyDescent="0.25">
      <c r="M9754" s="31"/>
    </row>
    <row r="9755" spans="13:13" x14ac:dyDescent="0.25">
      <c r="M9755" s="31"/>
    </row>
    <row r="9756" spans="13:13" x14ac:dyDescent="0.25">
      <c r="M9756" s="31"/>
    </row>
    <row r="9757" spans="13:13" x14ac:dyDescent="0.25">
      <c r="M9757" s="31"/>
    </row>
    <row r="9758" spans="13:13" x14ac:dyDescent="0.25">
      <c r="M9758" s="31"/>
    </row>
    <row r="9759" spans="13:13" x14ac:dyDescent="0.25">
      <c r="M9759" s="31"/>
    </row>
    <row r="9760" spans="13:13" x14ac:dyDescent="0.25">
      <c r="M9760" s="31"/>
    </row>
    <row r="9761" spans="13:13" x14ac:dyDescent="0.25">
      <c r="M9761" s="31"/>
    </row>
    <row r="9762" spans="13:13" x14ac:dyDescent="0.25">
      <c r="M9762" s="31"/>
    </row>
    <row r="9763" spans="13:13" x14ac:dyDescent="0.25">
      <c r="M9763" s="31"/>
    </row>
    <row r="9764" spans="13:13" x14ac:dyDescent="0.25">
      <c r="M9764" s="31"/>
    </row>
    <row r="9765" spans="13:13" x14ac:dyDescent="0.25">
      <c r="M9765" s="31"/>
    </row>
    <row r="9766" spans="13:13" x14ac:dyDescent="0.25">
      <c r="M9766" s="31"/>
    </row>
    <row r="9767" spans="13:13" x14ac:dyDescent="0.25">
      <c r="M9767" s="31"/>
    </row>
    <row r="9768" spans="13:13" x14ac:dyDescent="0.25">
      <c r="M9768" s="31"/>
    </row>
    <row r="9769" spans="13:13" x14ac:dyDescent="0.25">
      <c r="M9769" s="31"/>
    </row>
    <row r="9770" spans="13:13" x14ac:dyDescent="0.25">
      <c r="M9770" s="31"/>
    </row>
    <row r="9771" spans="13:13" x14ac:dyDescent="0.25">
      <c r="M9771" s="31"/>
    </row>
    <row r="9772" spans="13:13" x14ac:dyDescent="0.25">
      <c r="M9772" s="31"/>
    </row>
    <row r="9773" spans="13:13" x14ac:dyDescent="0.25">
      <c r="M9773" s="31"/>
    </row>
    <row r="9774" spans="13:13" x14ac:dyDescent="0.25">
      <c r="M9774" s="31"/>
    </row>
    <row r="9775" spans="13:13" x14ac:dyDescent="0.25">
      <c r="M9775" s="31"/>
    </row>
    <row r="9776" spans="13:13" x14ac:dyDescent="0.25">
      <c r="M9776" s="31"/>
    </row>
    <row r="9777" spans="13:13" x14ac:dyDescent="0.25">
      <c r="M9777" s="31"/>
    </row>
    <row r="9778" spans="13:13" x14ac:dyDescent="0.25">
      <c r="M9778" s="31"/>
    </row>
    <row r="9779" spans="13:13" x14ac:dyDescent="0.25">
      <c r="M9779" s="31"/>
    </row>
    <row r="9780" spans="13:13" x14ac:dyDescent="0.25">
      <c r="M9780" s="31"/>
    </row>
    <row r="9781" spans="13:13" x14ac:dyDescent="0.25">
      <c r="M9781" s="31"/>
    </row>
    <row r="9782" spans="13:13" x14ac:dyDescent="0.25">
      <c r="M9782" s="31"/>
    </row>
    <row r="9783" spans="13:13" x14ac:dyDescent="0.25">
      <c r="M9783" s="31"/>
    </row>
    <row r="9784" spans="13:13" x14ac:dyDescent="0.25">
      <c r="M9784" s="31"/>
    </row>
    <row r="9785" spans="13:13" x14ac:dyDescent="0.25">
      <c r="M9785" s="31"/>
    </row>
    <row r="9786" spans="13:13" x14ac:dyDescent="0.25">
      <c r="M9786" s="31"/>
    </row>
    <row r="9787" spans="13:13" x14ac:dyDescent="0.25">
      <c r="M9787" s="31"/>
    </row>
    <row r="9788" spans="13:13" x14ac:dyDescent="0.25">
      <c r="M9788" s="31"/>
    </row>
    <row r="9789" spans="13:13" x14ac:dyDescent="0.25">
      <c r="M9789" s="31"/>
    </row>
    <row r="9790" spans="13:13" x14ac:dyDescent="0.25">
      <c r="M9790" s="31"/>
    </row>
    <row r="9791" spans="13:13" x14ac:dyDescent="0.25">
      <c r="M9791" s="31"/>
    </row>
    <row r="9792" spans="13:13" x14ac:dyDescent="0.25">
      <c r="M9792" s="31"/>
    </row>
    <row r="9793" spans="13:13" x14ac:dyDescent="0.25">
      <c r="M9793" s="31"/>
    </row>
    <row r="9794" spans="13:13" x14ac:dyDescent="0.25">
      <c r="M9794" s="31"/>
    </row>
    <row r="9795" spans="13:13" x14ac:dyDescent="0.25">
      <c r="M9795" s="31"/>
    </row>
    <row r="9796" spans="13:13" x14ac:dyDescent="0.25">
      <c r="M9796" s="31"/>
    </row>
    <row r="9797" spans="13:13" x14ac:dyDescent="0.25">
      <c r="M9797" s="31"/>
    </row>
    <row r="9798" spans="13:13" x14ac:dyDescent="0.25">
      <c r="M9798" s="31"/>
    </row>
    <row r="9799" spans="13:13" x14ac:dyDescent="0.25">
      <c r="M9799" s="31"/>
    </row>
    <row r="9800" spans="13:13" x14ac:dyDescent="0.25">
      <c r="M9800" s="31"/>
    </row>
    <row r="9801" spans="13:13" x14ac:dyDescent="0.25">
      <c r="M9801" s="31"/>
    </row>
    <row r="9802" spans="13:13" x14ac:dyDescent="0.25">
      <c r="M9802" s="31"/>
    </row>
    <row r="9803" spans="13:13" x14ac:dyDescent="0.25">
      <c r="M9803" s="31"/>
    </row>
    <row r="9804" spans="13:13" x14ac:dyDescent="0.25">
      <c r="M9804" s="31"/>
    </row>
    <row r="9805" spans="13:13" x14ac:dyDescent="0.25">
      <c r="M9805" s="31"/>
    </row>
    <row r="9806" spans="13:13" x14ac:dyDescent="0.25">
      <c r="M9806" s="31"/>
    </row>
    <row r="9807" spans="13:13" x14ac:dyDescent="0.25">
      <c r="M9807" s="31"/>
    </row>
    <row r="9808" spans="13:13" x14ac:dyDescent="0.25">
      <c r="M9808" s="31"/>
    </row>
    <row r="9809" spans="13:13" x14ac:dyDescent="0.25">
      <c r="M9809" s="31"/>
    </row>
    <row r="9810" spans="13:13" x14ac:dyDescent="0.25">
      <c r="M9810" s="31"/>
    </row>
    <row r="9811" spans="13:13" x14ac:dyDescent="0.25">
      <c r="M9811" s="31"/>
    </row>
    <row r="9812" spans="13:13" x14ac:dyDescent="0.25">
      <c r="M9812" s="31"/>
    </row>
    <row r="9813" spans="13:13" x14ac:dyDescent="0.25">
      <c r="M9813" s="31"/>
    </row>
    <row r="9814" spans="13:13" x14ac:dyDescent="0.25">
      <c r="M9814" s="31"/>
    </row>
    <row r="9815" spans="13:13" x14ac:dyDescent="0.25">
      <c r="M9815" s="31"/>
    </row>
    <row r="9816" spans="13:13" x14ac:dyDescent="0.25">
      <c r="M9816" s="31"/>
    </row>
    <row r="9817" spans="13:13" x14ac:dyDescent="0.25">
      <c r="M9817" s="31"/>
    </row>
    <row r="9818" spans="13:13" x14ac:dyDescent="0.25">
      <c r="M9818" s="31"/>
    </row>
    <row r="9819" spans="13:13" x14ac:dyDescent="0.25">
      <c r="M9819" s="31"/>
    </row>
    <row r="9820" spans="13:13" x14ac:dyDescent="0.25">
      <c r="M9820" s="31"/>
    </row>
    <row r="9821" spans="13:13" x14ac:dyDescent="0.25">
      <c r="M9821" s="31"/>
    </row>
    <row r="9822" spans="13:13" x14ac:dyDescent="0.25">
      <c r="M9822" s="31"/>
    </row>
    <row r="9823" spans="13:13" x14ac:dyDescent="0.25">
      <c r="M9823" s="31"/>
    </row>
    <row r="9824" spans="13:13" x14ac:dyDescent="0.25">
      <c r="M9824" s="31"/>
    </row>
    <row r="9825" spans="13:13" x14ac:dyDescent="0.25">
      <c r="M9825" s="31"/>
    </row>
    <row r="9826" spans="13:13" x14ac:dyDescent="0.25">
      <c r="M9826" s="31"/>
    </row>
    <row r="9827" spans="13:13" x14ac:dyDescent="0.25">
      <c r="M9827" s="31"/>
    </row>
    <row r="9828" spans="13:13" x14ac:dyDescent="0.25">
      <c r="M9828" s="31"/>
    </row>
    <row r="9829" spans="13:13" x14ac:dyDescent="0.25">
      <c r="M9829" s="31"/>
    </row>
    <row r="9830" spans="13:13" x14ac:dyDescent="0.25">
      <c r="M9830" s="31"/>
    </row>
    <row r="9831" spans="13:13" x14ac:dyDescent="0.25">
      <c r="M9831" s="31"/>
    </row>
    <row r="9832" spans="13:13" x14ac:dyDescent="0.25">
      <c r="M9832" s="31"/>
    </row>
    <row r="9833" spans="13:13" x14ac:dyDescent="0.25">
      <c r="M9833" s="31"/>
    </row>
    <row r="9834" spans="13:13" x14ac:dyDescent="0.25">
      <c r="M9834" s="31"/>
    </row>
    <row r="9835" spans="13:13" x14ac:dyDescent="0.25">
      <c r="M9835" s="31"/>
    </row>
    <row r="9836" spans="13:13" x14ac:dyDescent="0.25">
      <c r="M9836" s="31"/>
    </row>
    <row r="9837" spans="13:13" x14ac:dyDescent="0.25">
      <c r="M9837" s="31"/>
    </row>
    <row r="9838" spans="13:13" x14ac:dyDescent="0.25">
      <c r="M9838" s="31"/>
    </row>
    <row r="9839" spans="13:13" x14ac:dyDescent="0.25">
      <c r="M9839" s="31"/>
    </row>
    <row r="9840" spans="13:13" x14ac:dyDescent="0.25">
      <c r="M9840" s="31"/>
    </row>
    <row r="9841" spans="13:13" x14ac:dyDescent="0.25">
      <c r="M9841" s="31"/>
    </row>
    <row r="9842" spans="13:13" x14ac:dyDescent="0.25">
      <c r="M9842" s="31"/>
    </row>
    <row r="9843" spans="13:13" x14ac:dyDescent="0.25">
      <c r="M9843" s="31"/>
    </row>
    <row r="9844" spans="13:13" x14ac:dyDescent="0.25">
      <c r="M9844" s="31"/>
    </row>
    <row r="9845" spans="13:13" x14ac:dyDescent="0.25">
      <c r="M9845" s="31"/>
    </row>
    <row r="9846" spans="13:13" x14ac:dyDescent="0.25">
      <c r="M9846" s="31"/>
    </row>
    <row r="9847" spans="13:13" x14ac:dyDescent="0.25">
      <c r="M9847" s="31"/>
    </row>
    <row r="9848" spans="13:13" x14ac:dyDescent="0.25">
      <c r="M9848" s="31"/>
    </row>
    <row r="9849" spans="13:13" x14ac:dyDescent="0.25">
      <c r="M9849" s="31"/>
    </row>
    <row r="9850" spans="13:13" x14ac:dyDescent="0.25">
      <c r="M9850" s="31"/>
    </row>
    <row r="9851" spans="13:13" x14ac:dyDescent="0.25">
      <c r="M9851" s="31"/>
    </row>
    <row r="9852" spans="13:13" x14ac:dyDescent="0.25">
      <c r="M9852" s="31"/>
    </row>
    <row r="9853" spans="13:13" x14ac:dyDescent="0.25">
      <c r="M9853" s="31"/>
    </row>
    <row r="9854" spans="13:13" x14ac:dyDescent="0.25">
      <c r="M9854" s="31"/>
    </row>
    <row r="9855" spans="13:13" x14ac:dyDescent="0.25">
      <c r="M9855" s="31"/>
    </row>
    <row r="9856" spans="13:13" x14ac:dyDescent="0.25">
      <c r="M9856" s="31"/>
    </row>
    <row r="9857" spans="13:13" x14ac:dyDescent="0.25">
      <c r="M9857" s="31"/>
    </row>
    <row r="9858" spans="13:13" x14ac:dyDescent="0.25">
      <c r="M9858" s="31"/>
    </row>
    <row r="9859" spans="13:13" x14ac:dyDescent="0.25">
      <c r="M9859" s="31"/>
    </row>
    <row r="9860" spans="13:13" x14ac:dyDescent="0.25">
      <c r="M9860" s="31"/>
    </row>
    <row r="9861" spans="13:13" x14ac:dyDescent="0.25">
      <c r="M9861" s="31"/>
    </row>
    <row r="9862" spans="13:13" x14ac:dyDescent="0.25">
      <c r="M9862" s="31"/>
    </row>
    <row r="9863" spans="13:13" x14ac:dyDescent="0.25">
      <c r="M9863" s="31"/>
    </row>
    <row r="9864" spans="13:13" x14ac:dyDescent="0.25">
      <c r="M9864" s="31"/>
    </row>
    <row r="9865" spans="13:13" x14ac:dyDescent="0.25">
      <c r="M9865" s="31"/>
    </row>
    <row r="9866" spans="13:13" x14ac:dyDescent="0.25">
      <c r="M9866" s="31"/>
    </row>
    <row r="9867" spans="13:13" x14ac:dyDescent="0.25">
      <c r="M9867" s="31"/>
    </row>
    <row r="9868" spans="13:13" x14ac:dyDescent="0.25">
      <c r="M9868" s="31"/>
    </row>
    <row r="9869" spans="13:13" x14ac:dyDescent="0.25">
      <c r="M9869" s="31"/>
    </row>
    <row r="9870" spans="13:13" x14ac:dyDescent="0.25">
      <c r="M9870" s="31"/>
    </row>
    <row r="9871" spans="13:13" x14ac:dyDescent="0.25">
      <c r="M9871" s="31"/>
    </row>
    <row r="9872" spans="13:13" x14ac:dyDescent="0.25">
      <c r="M9872" s="31"/>
    </row>
    <row r="9873" spans="13:13" x14ac:dyDescent="0.25">
      <c r="M9873" s="31"/>
    </row>
    <row r="9874" spans="13:13" x14ac:dyDescent="0.25">
      <c r="M9874" s="31"/>
    </row>
    <row r="9875" spans="13:13" x14ac:dyDescent="0.25">
      <c r="M9875" s="31"/>
    </row>
    <row r="9876" spans="13:13" x14ac:dyDescent="0.25">
      <c r="M9876" s="31"/>
    </row>
    <row r="9877" spans="13:13" x14ac:dyDescent="0.25">
      <c r="M9877" s="31"/>
    </row>
    <row r="9878" spans="13:13" x14ac:dyDescent="0.25">
      <c r="M9878" s="31"/>
    </row>
    <row r="9879" spans="13:13" x14ac:dyDescent="0.25">
      <c r="M9879" s="31"/>
    </row>
    <row r="9880" spans="13:13" x14ac:dyDescent="0.25">
      <c r="M9880" s="31"/>
    </row>
    <row r="9881" spans="13:13" x14ac:dyDescent="0.25">
      <c r="M9881" s="31"/>
    </row>
    <row r="9882" spans="13:13" x14ac:dyDescent="0.25">
      <c r="M9882" s="31"/>
    </row>
    <row r="9883" spans="13:13" x14ac:dyDescent="0.25">
      <c r="M9883" s="31"/>
    </row>
    <row r="9884" spans="13:13" x14ac:dyDescent="0.25">
      <c r="M9884" s="31"/>
    </row>
    <row r="9885" spans="13:13" x14ac:dyDescent="0.25">
      <c r="M9885" s="31"/>
    </row>
    <row r="9886" spans="13:13" x14ac:dyDescent="0.25">
      <c r="M9886" s="31"/>
    </row>
    <row r="9887" spans="13:13" x14ac:dyDescent="0.25">
      <c r="M9887" s="31"/>
    </row>
    <row r="9888" spans="13:13" x14ac:dyDescent="0.25">
      <c r="M9888" s="31"/>
    </row>
    <row r="9889" spans="13:13" x14ac:dyDescent="0.25">
      <c r="M9889" s="31"/>
    </row>
    <row r="9890" spans="13:13" x14ac:dyDescent="0.25">
      <c r="M9890" s="31"/>
    </row>
    <row r="9891" spans="13:13" x14ac:dyDescent="0.25">
      <c r="M9891" s="31"/>
    </row>
    <row r="9892" spans="13:13" x14ac:dyDescent="0.25">
      <c r="M9892" s="31"/>
    </row>
    <row r="9893" spans="13:13" x14ac:dyDescent="0.25">
      <c r="M9893" s="31"/>
    </row>
    <row r="9894" spans="13:13" x14ac:dyDescent="0.25">
      <c r="M9894" s="31"/>
    </row>
    <row r="9895" spans="13:13" x14ac:dyDescent="0.25">
      <c r="M9895" s="31"/>
    </row>
    <row r="9896" spans="13:13" x14ac:dyDescent="0.25">
      <c r="M9896" s="31"/>
    </row>
    <row r="9897" spans="13:13" x14ac:dyDescent="0.25">
      <c r="M9897" s="31"/>
    </row>
    <row r="9898" spans="13:13" x14ac:dyDescent="0.25">
      <c r="M9898" s="31"/>
    </row>
    <row r="9899" spans="13:13" x14ac:dyDescent="0.25">
      <c r="M9899" s="31"/>
    </row>
    <row r="9900" spans="13:13" x14ac:dyDescent="0.25">
      <c r="M9900" s="31"/>
    </row>
    <row r="9901" spans="13:13" x14ac:dyDescent="0.25">
      <c r="M9901" s="31"/>
    </row>
    <row r="9902" spans="13:13" x14ac:dyDescent="0.25">
      <c r="M9902" s="31"/>
    </row>
    <row r="9903" spans="13:13" x14ac:dyDescent="0.25">
      <c r="M9903" s="31"/>
    </row>
    <row r="9904" spans="13:13" x14ac:dyDescent="0.25">
      <c r="M9904" s="31"/>
    </row>
    <row r="9905" spans="13:13" x14ac:dyDescent="0.25">
      <c r="M9905" s="31"/>
    </row>
    <row r="9906" spans="13:13" x14ac:dyDescent="0.25">
      <c r="M9906" s="31"/>
    </row>
    <row r="9907" spans="13:13" x14ac:dyDescent="0.25">
      <c r="M9907" s="31"/>
    </row>
    <row r="9908" spans="13:13" x14ac:dyDescent="0.25">
      <c r="M9908" s="31"/>
    </row>
    <row r="9909" spans="13:13" x14ac:dyDescent="0.25">
      <c r="M9909" s="31"/>
    </row>
    <row r="9910" spans="13:13" x14ac:dyDescent="0.25">
      <c r="M9910" s="31"/>
    </row>
    <row r="9911" spans="13:13" x14ac:dyDescent="0.25">
      <c r="M9911" s="31"/>
    </row>
    <row r="9912" spans="13:13" x14ac:dyDescent="0.25">
      <c r="M9912" s="31"/>
    </row>
    <row r="9913" spans="13:13" x14ac:dyDescent="0.25">
      <c r="M9913" s="31"/>
    </row>
    <row r="9914" spans="13:13" x14ac:dyDescent="0.25">
      <c r="M9914" s="31"/>
    </row>
    <row r="9915" spans="13:13" x14ac:dyDescent="0.25">
      <c r="M9915" s="31"/>
    </row>
    <row r="9916" spans="13:13" x14ac:dyDescent="0.25">
      <c r="M9916" s="31"/>
    </row>
    <row r="9917" spans="13:13" x14ac:dyDescent="0.25">
      <c r="M9917" s="31"/>
    </row>
    <row r="9918" spans="13:13" x14ac:dyDescent="0.25">
      <c r="M9918" s="31"/>
    </row>
    <row r="9919" spans="13:13" x14ac:dyDescent="0.25">
      <c r="M9919" s="31"/>
    </row>
    <row r="9920" spans="13:13" x14ac:dyDescent="0.25">
      <c r="M9920" s="31"/>
    </row>
    <row r="9921" spans="13:13" x14ac:dyDescent="0.25">
      <c r="M9921" s="31"/>
    </row>
    <row r="9922" spans="13:13" x14ac:dyDescent="0.25">
      <c r="M9922" s="31"/>
    </row>
    <row r="9923" spans="13:13" x14ac:dyDescent="0.25">
      <c r="M9923" s="31"/>
    </row>
    <row r="9924" spans="13:13" x14ac:dyDescent="0.25">
      <c r="M9924" s="31"/>
    </row>
    <row r="9925" spans="13:13" x14ac:dyDescent="0.25">
      <c r="M9925" s="31"/>
    </row>
    <row r="9926" spans="13:13" x14ac:dyDescent="0.25">
      <c r="M9926" s="31"/>
    </row>
    <row r="9927" spans="13:13" x14ac:dyDescent="0.25">
      <c r="M9927" s="31"/>
    </row>
    <row r="9928" spans="13:13" x14ac:dyDescent="0.25">
      <c r="M9928" s="31"/>
    </row>
    <row r="9929" spans="13:13" x14ac:dyDescent="0.25">
      <c r="M9929" s="31"/>
    </row>
    <row r="9930" spans="13:13" x14ac:dyDescent="0.25">
      <c r="M9930" s="31"/>
    </row>
    <row r="9931" spans="13:13" x14ac:dyDescent="0.25">
      <c r="M9931" s="31"/>
    </row>
    <row r="9932" spans="13:13" x14ac:dyDescent="0.25">
      <c r="M9932" s="31"/>
    </row>
    <row r="9933" spans="13:13" x14ac:dyDescent="0.25">
      <c r="M9933" s="31"/>
    </row>
    <row r="9934" spans="13:13" x14ac:dyDescent="0.25">
      <c r="M9934" s="31"/>
    </row>
    <row r="9935" spans="13:13" x14ac:dyDescent="0.25">
      <c r="M9935" s="31"/>
    </row>
    <row r="9936" spans="13:13" x14ac:dyDescent="0.25">
      <c r="M9936" s="31"/>
    </row>
    <row r="9937" spans="13:13" x14ac:dyDescent="0.25">
      <c r="M9937" s="31"/>
    </row>
    <row r="9938" spans="13:13" x14ac:dyDescent="0.25">
      <c r="M9938" s="31"/>
    </row>
    <row r="9939" spans="13:13" x14ac:dyDescent="0.25">
      <c r="M9939" s="31"/>
    </row>
    <row r="9940" spans="13:13" x14ac:dyDescent="0.25">
      <c r="M9940" s="31"/>
    </row>
    <row r="9941" spans="13:13" x14ac:dyDescent="0.25">
      <c r="M9941" s="31"/>
    </row>
    <row r="9942" spans="13:13" x14ac:dyDescent="0.25">
      <c r="M9942" s="31"/>
    </row>
    <row r="9943" spans="13:13" x14ac:dyDescent="0.25">
      <c r="M9943" s="31"/>
    </row>
    <row r="9944" spans="13:13" x14ac:dyDescent="0.25">
      <c r="M9944" s="31"/>
    </row>
    <row r="9945" spans="13:13" x14ac:dyDescent="0.25">
      <c r="M9945" s="31"/>
    </row>
    <row r="9946" spans="13:13" x14ac:dyDescent="0.25">
      <c r="M9946" s="31"/>
    </row>
    <row r="9947" spans="13:13" x14ac:dyDescent="0.25">
      <c r="M9947" s="31"/>
    </row>
    <row r="9948" spans="13:13" x14ac:dyDescent="0.25">
      <c r="M9948" s="31"/>
    </row>
    <row r="9949" spans="13:13" x14ac:dyDescent="0.25">
      <c r="M9949" s="31"/>
    </row>
    <row r="9950" spans="13:13" x14ac:dyDescent="0.25">
      <c r="M9950" s="31"/>
    </row>
    <row r="9951" spans="13:13" x14ac:dyDescent="0.25">
      <c r="M9951" s="31"/>
    </row>
    <row r="9952" spans="13:13" x14ac:dyDescent="0.25">
      <c r="M9952" s="31"/>
    </row>
    <row r="9953" spans="13:13" x14ac:dyDescent="0.25">
      <c r="M9953" s="31"/>
    </row>
    <row r="9954" spans="13:13" x14ac:dyDescent="0.25">
      <c r="M9954" s="31"/>
    </row>
    <row r="9955" spans="13:13" x14ac:dyDescent="0.25">
      <c r="M9955" s="31"/>
    </row>
    <row r="9956" spans="13:13" x14ac:dyDescent="0.25">
      <c r="M9956" s="31"/>
    </row>
    <row r="9957" spans="13:13" x14ac:dyDescent="0.25">
      <c r="M9957" s="31"/>
    </row>
    <row r="9958" spans="13:13" x14ac:dyDescent="0.25">
      <c r="M9958" s="31"/>
    </row>
    <row r="9959" spans="13:13" x14ac:dyDescent="0.25">
      <c r="M9959" s="31"/>
    </row>
    <row r="9960" spans="13:13" x14ac:dyDescent="0.25">
      <c r="M9960" s="31"/>
    </row>
    <row r="9961" spans="13:13" x14ac:dyDescent="0.25">
      <c r="M9961" s="31"/>
    </row>
    <row r="9962" spans="13:13" x14ac:dyDescent="0.25">
      <c r="M9962" s="31"/>
    </row>
    <row r="9963" spans="13:13" x14ac:dyDescent="0.25">
      <c r="M9963" s="31"/>
    </row>
    <row r="9964" spans="13:13" x14ac:dyDescent="0.25">
      <c r="M9964" s="31"/>
    </row>
    <row r="9965" spans="13:13" x14ac:dyDescent="0.25">
      <c r="M9965" s="31"/>
    </row>
    <row r="9966" spans="13:13" x14ac:dyDescent="0.25">
      <c r="M9966" s="31"/>
    </row>
    <row r="9967" spans="13:13" x14ac:dyDescent="0.25">
      <c r="M9967" s="31"/>
    </row>
    <row r="9968" spans="13:13" x14ac:dyDescent="0.25">
      <c r="M9968" s="31"/>
    </row>
    <row r="9969" spans="13:13" x14ac:dyDescent="0.25">
      <c r="M9969" s="31"/>
    </row>
    <row r="9970" spans="13:13" x14ac:dyDescent="0.25">
      <c r="M9970" s="31"/>
    </row>
    <row r="9971" spans="13:13" x14ac:dyDescent="0.25">
      <c r="M9971" s="31"/>
    </row>
    <row r="9972" spans="13:13" x14ac:dyDescent="0.25">
      <c r="M9972" s="31"/>
    </row>
    <row r="9973" spans="13:13" x14ac:dyDescent="0.25">
      <c r="M9973" s="31"/>
    </row>
    <row r="9974" spans="13:13" x14ac:dyDescent="0.25">
      <c r="M9974" s="31"/>
    </row>
    <row r="9975" spans="13:13" x14ac:dyDescent="0.25">
      <c r="M9975" s="31"/>
    </row>
    <row r="9976" spans="13:13" x14ac:dyDescent="0.25">
      <c r="M9976" s="31"/>
    </row>
    <row r="9977" spans="13:13" x14ac:dyDescent="0.25">
      <c r="M9977" s="31"/>
    </row>
    <row r="9978" spans="13:13" x14ac:dyDescent="0.25">
      <c r="M9978" s="31"/>
    </row>
    <row r="9979" spans="13:13" x14ac:dyDescent="0.25">
      <c r="M9979" s="31"/>
    </row>
    <row r="9980" spans="13:13" x14ac:dyDescent="0.25">
      <c r="M9980" s="31"/>
    </row>
    <row r="9981" spans="13:13" x14ac:dyDescent="0.25">
      <c r="M9981" s="31"/>
    </row>
    <row r="9982" spans="13:13" x14ac:dyDescent="0.25">
      <c r="M9982" s="31"/>
    </row>
    <row r="9983" spans="13:13" x14ac:dyDescent="0.25">
      <c r="M9983" s="31"/>
    </row>
    <row r="9984" spans="13:13" x14ac:dyDescent="0.25">
      <c r="M9984" s="31"/>
    </row>
    <row r="9985" spans="13:13" x14ac:dyDescent="0.25">
      <c r="M9985" s="31"/>
    </row>
    <row r="9986" spans="13:13" x14ac:dyDescent="0.25">
      <c r="M9986" s="31"/>
    </row>
    <row r="9987" spans="13:13" x14ac:dyDescent="0.25">
      <c r="M9987" s="31"/>
    </row>
    <row r="9988" spans="13:13" x14ac:dyDescent="0.25">
      <c r="M9988" s="31"/>
    </row>
    <row r="9989" spans="13:13" x14ac:dyDescent="0.25">
      <c r="M9989" s="31"/>
    </row>
    <row r="9990" spans="13:13" x14ac:dyDescent="0.25">
      <c r="M9990" s="31"/>
    </row>
    <row r="9991" spans="13:13" x14ac:dyDescent="0.25">
      <c r="M9991" s="31"/>
    </row>
    <row r="9992" spans="13:13" x14ac:dyDescent="0.25">
      <c r="M9992" s="31"/>
    </row>
    <row r="9993" spans="13:13" x14ac:dyDescent="0.25">
      <c r="M9993" s="31"/>
    </row>
    <row r="9994" spans="13:13" x14ac:dyDescent="0.25">
      <c r="M9994" s="31"/>
    </row>
    <row r="9995" spans="13:13" x14ac:dyDescent="0.25">
      <c r="M9995" s="31"/>
    </row>
    <row r="9996" spans="13:13" x14ac:dyDescent="0.25">
      <c r="M9996" s="31"/>
    </row>
    <row r="9997" spans="13:13" x14ac:dyDescent="0.25">
      <c r="M9997" s="31"/>
    </row>
    <row r="9998" spans="13:13" x14ac:dyDescent="0.25">
      <c r="M9998" s="31"/>
    </row>
    <row r="9999" spans="13:13" x14ac:dyDescent="0.25">
      <c r="M9999" s="31"/>
    </row>
    <row r="10000" spans="13:13" x14ac:dyDescent="0.25">
      <c r="M10000" s="31"/>
    </row>
    <row r="10001" spans="13:13" x14ac:dyDescent="0.25">
      <c r="M10001" s="31"/>
    </row>
    <row r="10002" spans="13:13" x14ac:dyDescent="0.25">
      <c r="M10002" s="31"/>
    </row>
    <row r="10003" spans="13:13" x14ac:dyDescent="0.25">
      <c r="M10003" s="31"/>
    </row>
    <row r="10004" spans="13:13" x14ac:dyDescent="0.25">
      <c r="M10004" s="31"/>
    </row>
    <row r="10005" spans="13:13" x14ac:dyDescent="0.25">
      <c r="M10005" s="31"/>
    </row>
    <row r="10006" spans="13:13" x14ac:dyDescent="0.25">
      <c r="M10006" s="31"/>
    </row>
    <row r="10007" spans="13:13" x14ac:dyDescent="0.25">
      <c r="M10007" s="31"/>
    </row>
    <row r="10008" spans="13:13" x14ac:dyDescent="0.25">
      <c r="M10008" s="31"/>
    </row>
    <row r="10009" spans="13:13" x14ac:dyDescent="0.25">
      <c r="M10009" s="31"/>
    </row>
    <row r="10010" spans="13:13" x14ac:dyDescent="0.25">
      <c r="M10010" s="31"/>
    </row>
    <row r="10011" spans="13:13" x14ac:dyDescent="0.25">
      <c r="M10011" s="31"/>
    </row>
    <row r="10012" spans="13:13" x14ac:dyDescent="0.25">
      <c r="M10012" s="31"/>
    </row>
    <row r="10013" spans="13:13" x14ac:dyDescent="0.25">
      <c r="M10013" s="31"/>
    </row>
    <row r="10014" spans="13:13" x14ac:dyDescent="0.25">
      <c r="M10014" s="31"/>
    </row>
    <row r="10015" spans="13:13" x14ac:dyDescent="0.25">
      <c r="M10015" s="31"/>
    </row>
    <row r="10016" spans="13:13" x14ac:dyDescent="0.25">
      <c r="M10016" s="31"/>
    </row>
    <row r="10017" spans="13:13" x14ac:dyDescent="0.25">
      <c r="M10017" s="31"/>
    </row>
    <row r="10018" spans="13:13" x14ac:dyDescent="0.25">
      <c r="M10018" s="31"/>
    </row>
    <row r="10019" spans="13:13" x14ac:dyDescent="0.25">
      <c r="M10019" s="31"/>
    </row>
    <row r="10020" spans="13:13" x14ac:dyDescent="0.25">
      <c r="M10020" s="31"/>
    </row>
    <row r="10021" spans="13:13" x14ac:dyDescent="0.25">
      <c r="M10021" s="31"/>
    </row>
    <row r="10022" spans="13:13" x14ac:dyDescent="0.25">
      <c r="M10022" s="31"/>
    </row>
    <row r="10023" spans="13:13" x14ac:dyDescent="0.25">
      <c r="M10023" s="31"/>
    </row>
    <row r="10024" spans="13:13" x14ac:dyDescent="0.25">
      <c r="M10024" s="31"/>
    </row>
    <row r="10025" spans="13:13" x14ac:dyDescent="0.25">
      <c r="M10025" s="31"/>
    </row>
    <row r="10026" spans="13:13" x14ac:dyDescent="0.25">
      <c r="M10026" s="31"/>
    </row>
    <row r="10027" spans="13:13" x14ac:dyDescent="0.25">
      <c r="M10027" s="31"/>
    </row>
    <row r="10028" spans="13:13" x14ac:dyDescent="0.25">
      <c r="M10028" s="31"/>
    </row>
    <row r="10029" spans="13:13" x14ac:dyDescent="0.25">
      <c r="M10029" s="31"/>
    </row>
    <row r="10030" spans="13:13" x14ac:dyDescent="0.25">
      <c r="M10030" s="31"/>
    </row>
    <row r="10031" spans="13:13" x14ac:dyDescent="0.25">
      <c r="M10031" s="31"/>
    </row>
    <row r="10032" spans="13:13" x14ac:dyDescent="0.25">
      <c r="M10032" s="31"/>
    </row>
    <row r="10033" spans="13:13" x14ac:dyDescent="0.25">
      <c r="M10033" s="31"/>
    </row>
    <row r="10034" spans="13:13" x14ac:dyDescent="0.25">
      <c r="M10034" s="31"/>
    </row>
    <row r="10035" spans="13:13" x14ac:dyDescent="0.25">
      <c r="M10035" s="31"/>
    </row>
    <row r="10036" spans="13:13" x14ac:dyDescent="0.25">
      <c r="M10036" s="31"/>
    </row>
    <row r="10037" spans="13:13" x14ac:dyDescent="0.25">
      <c r="M10037" s="31"/>
    </row>
    <row r="10038" spans="13:13" x14ac:dyDescent="0.25">
      <c r="M10038" s="31"/>
    </row>
    <row r="10039" spans="13:13" x14ac:dyDescent="0.25">
      <c r="M10039" s="31"/>
    </row>
    <row r="10040" spans="13:13" x14ac:dyDescent="0.25">
      <c r="M10040" s="31"/>
    </row>
    <row r="10041" spans="13:13" x14ac:dyDescent="0.25">
      <c r="M10041" s="31"/>
    </row>
    <row r="10042" spans="13:13" x14ac:dyDescent="0.25">
      <c r="M10042" s="31"/>
    </row>
    <row r="10043" spans="13:13" x14ac:dyDescent="0.25">
      <c r="M10043" s="31"/>
    </row>
    <row r="10044" spans="13:13" x14ac:dyDescent="0.25">
      <c r="M10044" s="31"/>
    </row>
    <row r="10045" spans="13:13" x14ac:dyDescent="0.25">
      <c r="M10045" s="31"/>
    </row>
    <row r="10046" spans="13:13" x14ac:dyDescent="0.25">
      <c r="M10046" s="31"/>
    </row>
    <row r="10047" spans="13:13" x14ac:dyDescent="0.25">
      <c r="M10047" s="31"/>
    </row>
    <row r="10048" spans="13:13" x14ac:dyDescent="0.25">
      <c r="M10048" s="31"/>
    </row>
    <row r="10049" spans="13:13" x14ac:dyDescent="0.25">
      <c r="M10049" s="31"/>
    </row>
    <row r="10050" spans="13:13" x14ac:dyDescent="0.25">
      <c r="M10050" s="31"/>
    </row>
    <row r="10051" spans="13:13" x14ac:dyDescent="0.25">
      <c r="M10051" s="31"/>
    </row>
    <row r="10052" spans="13:13" x14ac:dyDescent="0.25">
      <c r="M10052" s="31"/>
    </row>
    <row r="10053" spans="13:13" x14ac:dyDescent="0.25">
      <c r="M10053" s="31"/>
    </row>
    <row r="10054" spans="13:13" x14ac:dyDescent="0.25">
      <c r="M10054" s="31"/>
    </row>
    <row r="10055" spans="13:13" x14ac:dyDescent="0.25">
      <c r="M10055" s="31"/>
    </row>
    <row r="10056" spans="13:13" x14ac:dyDescent="0.25">
      <c r="M10056" s="31"/>
    </row>
    <row r="10057" spans="13:13" x14ac:dyDescent="0.25">
      <c r="M10057" s="31"/>
    </row>
    <row r="10058" spans="13:13" x14ac:dyDescent="0.25">
      <c r="M10058" s="31"/>
    </row>
    <row r="10059" spans="13:13" x14ac:dyDescent="0.25">
      <c r="M10059" s="31"/>
    </row>
    <row r="10060" spans="13:13" x14ac:dyDescent="0.25">
      <c r="M10060" s="31"/>
    </row>
    <row r="10061" spans="13:13" x14ac:dyDescent="0.25">
      <c r="M10061" s="31"/>
    </row>
    <row r="10062" spans="13:13" x14ac:dyDescent="0.25">
      <c r="M10062" s="31"/>
    </row>
    <row r="10063" spans="13:13" x14ac:dyDescent="0.25">
      <c r="M10063" s="31"/>
    </row>
    <row r="10064" spans="13:13" x14ac:dyDescent="0.25">
      <c r="M10064" s="31"/>
    </row>
    <row r="10065" spans="13:13" x14ac:dyDescent="0.25">
      <c r="M10065" s="31"/>
    </row>
    <row r="10066" spans="13:13" x14ac:dyDescent="0.25">
      <c r="M10066" s="31"/>
    </row>
    <row r="10067" spans="13:13" x14ac:dyDescent="0.25">
      <c r="M10067" s="31"/>
    </row>
    <row r="10068" spans="13:13" x14ac:dyDescent="0.25">
      <c r="M10068" s="31"/>
    </row>
    <row r="10069" spans="13:13" x14ac:dyDescent="0.25">
      <c r="M10069" s="31"/>
    </row>
    <row r="10070" spans="13:13" x14ac:dyDescent="0.25">
      <c r="M10070" s="31"/>
    </row>
    <row r="10071" spans="13:13" x14ac:dyDescent="0.25">
      <c r="M10071" s="31"/>
    </row>
    <row r="10072" spans="13:13" x14ac:dyDescent="0.25">
      <c r="M10072" s="31"/>
    </row>
    <row r="10073" spans="13:13" x14ac:dyDescent="0.25">
      <c r="M10073" s="31"/>
    </row>
    <row r="10074" spans="13:13" x14ac:dyDescent="0.25">
      <c r="M10074" s="31"/>
    </row>
    <row r="10075" spans="13:13" x14ac:dyDescent="0.25">
      <c r="M10075" s="31"/>
    </row>
    <row r="10076" spans="13:13" x14ac:dyDescent="0.25">
      <c r="M10076" s="31"/>
    </row>
    <row r="10077" spans="13:13" x14ac:dyDescent="0.25">
      <c r="M10077" s="31"/>
    </row>
    <row r="10078" spans="13:13" x14ac:dyDescent="0.25">
      <c r="M10078" s="31"/>
    </row>
    <row r="10079" spans="13:13" x14ac:dyDescent="0.25">
      <c r="M10079" s="31"/>
    </row>
    <row r="10080" spans="13:13" x14ac:dyDescent="0.25">
      <c r="M10080" s="31"/>
    </row>
    <row r="10081" spans="13:13" x14ac:dyDescent="0.25">
      <c r="M10081" s="31"/>
    </row>
    <row r="10082" spans="13:13" x14ac:dyDescent="0.25">
      <c r="M10082" s="31"/>
    </row>
    <row r="10083" spans="13:13" x14ac:dyDescent="0.25">
      <c r="M10083" s="31"/>
    </row>
    <row r="10084" spans="13:13" x14ac:dyDescent="0.25">
      <c r="M10084" s="31"/>
    </row>
    <row r="10085" spans="13:13" x14ac:dyDescent="0.25">
      <c r="M10085" s="31"/>
    </row>
    <row r="10086" spans="13:13" x14ac:dyDescent="0.25">
      <c r="M10086" s="31"/>
    </row>
    <row r="10087" spans="13:13" x14ac:dyDescent="0.25">
      <c r="M10087" s="31"/>
    </row>
    <row r="10088" spans="13:13" x14ac:dyDescent="0.25">
      <c r="M10088" s="31"/>
    </row>
    <row r="10089" spans="13:13" x14ac:dyDescent="0.25">
      <c r="M10089" s="31"/>
    </row>
    <row r="10090" spans="13:13" x14ac:dyDescent="0.25">
      <c r="M10090" s="31"/>
    </row>
    <row r="10091" spans="13:13" x14ac:dyDescent="0.25">
      <c r="M10091" s="31"/>
    </row>
    <row r="10092" spans="13:13" x14ac:dyDescent="0.25">
      <c r="M10092" s="31"/>
    </row>
    <row r="10093" spans="13:13" x14ac:dyDescent="0.25">
      <c r="M10093" s="31"/>
    </row>
    <row r="10094" spans="13:13" x14ac:dyDescent="0.25">
      <c r="M10094" s="31"/>
    </row>
    <row r="10095" spans="13:13" x14ac:dyDescent="0.25">
      <c r="M10095" s="31"/>
    </row>
    <row r="10096" spans="13:13" x14ac:dyDescent="0.25">
      <c r="M10096" s="31"/>
    </row>
    <row r="10097" spans="13:13" x14ac:dyDescent="0.25">
      <c r="M10097" s="31"/>
    </row>
    <row r="10098" spans="13:13" x14ac:dyDescent="0.25">
      <c r="M10098" s="31"/>
    </row>
    <row r="10099" spans="13:13" x14ac:dyDescent="0.25">
      <c r="M10099" s="31"/>
    </row>
    <row r="10100" spans="13:13" x14ac:dyDescent="0.25">
      <c r="M10100" s="31"/>
    </row>
    <row r="10101" spans="13:13" x14ac:dyDescent="0.25">
      <c r="M10101" s="31"/>
    </row>
    <row r="10102" spans="13:13" x14ac:dyDescent="0.25">
      <c r="M10102" s="31"/>
    </row>
    <row r="10103" spans="13:13" x14ac:dyDescent="0.25">
      <c r="M10103" s="31"/>
    </row>
    <row r="10104" spans="13:13" x14ac:dyDescent="0.25">
      <c r="M10104" s="31"/>
    </row>
    <row r="10105" spans="13:13" x14ac:dyDescent="0.25">
      <c r="M10105" s="31"/>
    </row>
    <row r="10106" spans="13:13" x14ac:dyDescent="0.25">
      <c r="M10106" s="31"/>
    </row>
    <row r="10107" spans="13:13" x14ac:dyDescent="0.25">
      <c r="M10107" s="31"/>
    </row>
    <row r="10108" spans="13:13" x14ac:dyDescent="0.25">
      <c r="M10108" s="31"/>
    </row>
    <row r="10109" spans="13:13" x14ac:dyDescent="0.25">
      <c r="M10109" s="31"/>
    </row>
    <row r="10110" spans="13:13" x14ac:dyDescent="0.25">
      <c r="M10110" s="31"/>
    </row>
    <row r="10111" spans="13:13" x14ac:dyDescent="0.25">
      <c r="M10111" s="31"/>
    </row>
    <row r="10112" spans="13:13" x14ac:dyDescent="0.25">
      <c r="M10112" s="31"/>
    </row>
    <row r="10113" spans="13:13" x14ac:dyDescent="0.25">
      <c r="M10113" s="31"/>
    </row>
    <row r="10114" spans="13:13" x14ac:dyDescent="0.25">
      <c r="M10114" s="31"/>
    </row>
    <row r="10115" spans="13:13" x14ac:dyDescent="0.25">
      <c r="M10115" s="31"/>
    </row>
    <row r="10116" spans="13:13" x14ac:dyDescent="0.25">
      <c r="M10116" s="31"/>
    </row>
    <row r="10117" spans="13:13" x14ac:dyDescent="0.25">
      <c r="M10117" s="31"/>
    </row>
    <row r="10118" spans="13:13" x14ac:dyDescent="0.25">
      <c r="M10118" s="31"/>
    </row>
    <row r="10119" spans="13:13" x14ac:dyDescent="0.25">
      <c r="M10119" s="31"/>
    </row>
    <row r="10120" spans="13:13" x14ac:dyDescent="0.25">
      <c r="M10120" s="31"/>
    </row>
    <row r="10121" spans="13:13" x14ac:dyDescent="0.25">
      <c r="M10121" s="31"/>
    </row>
    <row r="10122" spans="13:13" x14ac:dyDescent="0.25">
      <c r="M10122" s="31"/>
    </row>
    <row r="10123" spans="13:13" x14ac:dyDescent="0.25">
      <c r="M10123" s="31"/>
    </row>
    <row r="10124" spans="13:13" x14ac:dyDescent="0.25">
      <c r="M10124" s="31"/>
    </row>
    <row r="10125" spans="13:13" x14ac:dyDescent="0.25">
      <c r="M10125" s="31"/>
    </row>
    <row r="10126" spans="13:13" x14ac:dyDescent="0.25">
      <c r="M10126" s="31"/>
    </row>
    <row r="10127" spans="13:13" x14ac:dyDescent="0.25">
      <c r="M10127" s="31"/>
    </row>
    <row r="10128" spans="13:13" x14ac:dyDescent="0.25">
      <c r="M10128" s="31"/>
    </row>
    <row r="10129" spans="13:13" x14ac:dyDescent="0.25">
      <c r="M10129" s="31"/>
    </row>
    <row r="10130" spans="13:13" x14ac:dyDescent="0.25">
      <c r="M10130" s="31"/>
    </row>
    <row r="10131" spans="13:13" x14ac:dyDescent="0.25">
      <c r="M10131" s="31"/>
    </row>
    <row r="10132" spans="13:13" x14ac:dyDescent="0.25">
      <c r="M10132" s="31"/>
    </row>
    <row r="10133" spans="13:13" x14ac:dyDescent="0.25">
      <c r="M10133" s="31"/>
    </row>
    <row r="10134" spans="13:13" x14ac:dyDescent="0.25">
      <c r="M10134" s="31"/>
    </row>
    <row r="10135" spans="13:13" x14ac:dyDescent="0.25">
      <c r="M10135" s="31"/>
    </row>
    <row r="10136" spans="13:13" x14ac:dyDescent="0.25">
      <c r="M10136" s="31"/>
    </row>
    <row r="10137" spans="13:13" x14ac:dyDescent="0.25">
      <c r="M10137" s="31"/>
    </row>
    <row r="10138" spans="13:13" x14ac:dyDescent="0.25">
      <c r="M10138" s="31"/>
    </row>
    <row r="10139" spans="13:13" x14ac:dyDescent="0.25">
      <c r="M10139" s="31"/>
    </row>
    <row r="10140" spans="13:13" x14ac:dyDescent="0.25">
      <c r="M10140" s="31"/>
    </row>
    <row r="10141" spans="13:13" x14ac:dyDescent="0.25">
      <c r="M10141" s="31"/>
    </row>
    <row r="10142" spans="13:13" x14ac:dyDescent="0.25">
      <c r="M10142" s="31"/>
    </row>
    <row r="10143" spans="13:13" x14ac:dyDescent="0.25">
      <c r="M10143" s="31"/>
    </row>
    <row r="10144" spans="13:13" x14ac:dyDescent="0.25">
      <c r="M10144" s="31"/>
    </row>
    <row r="10145" spans="13:13" x14ac:dyDescent="0.25">
      <c r="M10145" s="31"/>
    </row>
    <row r="10146" spans="13:13" x14ac:dyDescent="0.25">
      <c r="M10146" s="31"/>
    </row>
    <row r="10147" spans="13:13" x14ac:dyDescent="0.25">
      <c r="M10147" s="31"/>
    </row>
    <row r="10148" spans="13:13" x14ac:dyDescent="0.25">
      <c r="M10148" s="31"/>
    </row>
    <row r="10149" spans="13:13" x14ac:dyDescent="0.25">
      <c r="M10149" s="31"/>
    </row>
    <row r="10150" spans="13:13" x14ac:dyDescent="0.25">
      <c r="M10150" s="31"/>
    </row>
    <row r="10151" spans="13:13" x14ac:dyDescent="0.25">
      <c r="M10151" s="31"/>
    </row>
    <row r="10152" spans="13:13" x14ac:dyDescent="0.25">
      <c r="M10152" s="31"/>
    </row>
    <row r="10153" spans="13:13" x14ac:dyDescent="0.25">
      <c r="M10153" s="31"/>
    </row>
    <row r="10154" spans="13:13" x14ac:dyDescent="0.25">
      <c r="M10154" s="31"/>
    </row>
    <row r="10155" spans="13:13" x14ac:dyDescent="0.25">
      <c r="M10155" s="31"/>
    </row>
    <row r="10156" spans="13:13" x14ac:dyDescent="0.25">
      <c r="M10156" s="31"/>
    </row>
    <row r="10157" spans="13:13" x14ac:dyDescent="0.25">
      <c r="M10157" s="31"/>
    </row>
    <row r="10158" spans="13:13" x14ac:dyDescent="0.25">
      <c r="M10158" s="31"/>
    </row>
    <row r="10159" spans="13:13" x14ac:dyDescent="0.25">
      <c r="M10159" s="31"/>
    </row>
    <row r="10160" spans="13:13" x14ac:dyDescent="0.25">
      <c r="M10160" s="31"/>
    </row>
    <row r="10161" spans="13:13" x14ac:dyDescent="0.25">
      <c r="M10161" s="31"/>
    </row>
    <row r="10162" spans="13:13" x14ac:dyDescent="0.25">
      <c r="M10162" s="31"/>
    </row>
    <row r="10163" spans="13:13" x14ac:dyDescent="0.25">
      <c r="M10163" s="31"/>
    </row>
    <row r="10164" spans="13:13" x14ac:dyDescent="0.25">
      <c r="M10164" s="31"/>
    </row>
    <row r="10165" spans="13:13" x14ac:dyDescent="0.25">
      <c r="M10165" s="31"/>
    </row>
    <row r="10166" spans="13:13" x14ac:dyDescent="0.25">
      <c r="M10166" s="31"/>
    </row>
    <row r="10167" spans="13:13" x14ac:dyDescent="0.25">
      <c r="M10167" s="31"/>
    </row>
    <row r="10168" spans="13:13" x14ac:dyDescent="0.25">
      <c r="M10168" s="31"/>
    </row>
    <row r="10169" spans="13:13" x14ac:dyDescent="0.25">
      <c r="M10169" s="31"/>
    </row>
    <row r="10170" spans="13:13" x14ac:dyDescent="0.25">
      <c r="M10170" s="31"/>
    </row>
    <row r="10171" spans="13:13" x14ac:dyDescent="0.25">
      <c r="M10171" s="31"/>
    </row>
    <row r="10172" spans="13:13" x14ac:dyDescent="0.25">
      <c r="M10172" s="31"/>
    </row>
    <row r="10173" spans="13:13" x14ac:dyDescent="0.25">
      <c r="M10173" s="31"/>
    </row>
    <row r="10174" spans="13:13" x14ac:dyDescent="0.25">
      <c r="M10174" s="31"/>
    </row>
    <row r="10175" spans="13:13" x14ac:dyDescent="0.25">
      <c r="M10175" s="31"/>
    </row>
    <row r="10176" spans="13:13" x14ac:dyDescent="0.25">
      <c r="M10176" s="31"/>
    </row>
    <row r="10177" spans="13:13" x14ac:dyDescent="0.25">
      <c r="M10177" s="31"/>
    </row>
    <row r="10178" spans="13:13" x14ac:dyDescent="0.25">
      <c r="M10178" s="31"/>
    </row>
    <row r="10179" spans="13:13" x14ac:dyDescent="0.25">
      <c r="M10179" s="31"/>
    </row>
    <row r="10180" spans="13:13" x14ac:dyDescent="0.25">
      <c r="M10180" s="31"/>
    </row>
    <row r="10181" spans="13:13" x14ac:dyDescent="0.25">
      <c r="M10181" s="31"/>
    </row>
    <row r="10182" spans="13:13" x14ac:dyDescent="0.25">
      <c r="M10182" s="31"/>
    </row>
    <row r="10183" spans="13:13" x14ac:dyDescent="0.25">
      <c r="M10183" s="31"/>
    </row>
    <row r="10184" spans="13:13" x14ac:dyDescent="0.25">
      <c r="M10184" s="31"/>
    </row>
    <row r="10185" spans="13:13" x14ac:dyDescent="0.25">
      <c r="M10185" s="31"/>
    </row>
    <row r="10186" spans="13:13" x14ac:dyDescent="0.25">
      <c r="M10186" s="31"/>
    </row>
    <row r="10187" spans="13:13" x14ac:dyDescent="0.25">
      <c r="M10187" s="31"/>
    </row>
    <row r="10188" spans="13:13" x14ac:dyDescent="0.25">
      <c r="M10188" s="31"/>
    </row>
    <row r="10189" spans="13:13" x14ac:dyDescent="0.25">
      <c r="M10189" s="31"/>
    </row>
    <row r="10190" spans="13:13" x14ac:dyDescent="0.25">
      <c r="M10190" s="31"/>
    </row>
    <row r="10191" spans="13:13" x14ac:dyDescent="0.25">
      <c r="M10191" s="31"/>
    </row>
    <row r="10192" spans="13:13" x14ac:dyDescent="0.25">
      <c r="M10192" s="31"/>
    </row>
    <row r="10193" spans="13:13" x14ac:dyDescent="0.25">
      <c r="M10193" s="31"/>
    </row>
    <row r="10194" spans="13:13" x14ac:dyDescent="0.25">
      <c r="M10194" s="31"/>
    </row>
    <row r="10195" spans="13:13" x14ac:dyDescent="0.25">
      <c r="M10195" s="31"/>
    </row>
    <row r="10196" spans="13:13" x14ac:dyDescent="0.25">
      <c r="M10196" s="31"/>
    </row>
    <row r="10197" spans="13:13" x14ac:dyDescent="0.25">
      <c r="M10197" s="31"/>
    </row>
    <row r="10198" spans="13:13" x14ac:dyDescent="0.25">
      <c r="M10198" s="31"/>
    </row>
    <row r="10199" spans="13:13" x14ac:dyDescent="0.25">
      <c r="M10199" s="31"/>
    </row>
    <row r="10200" spans="13:13" x14ac:dyDescent="0.25">
      <c r="M10200" s="31"/>
    </row>
    <row r="10201" spans="13:13" x14ac:dyDescent="0.25">
      <c r="M10201" s="31"/>
    </row>
    <row r="10202" spans="13:13" x14ac:dyDescent="0.25">
      <c r="M10202" s="31"/>
    </row>
    <row r="10203" spans="13:13" x14ac:dyDescent="0.25">
      <c r="M10203" s="31"/>
    </row>
    <row r="10204" spans="13:13" x14ac:dyDescent="0.25">
      <c r="M10204" s="31"/>
    </row>
    <row r="10205" spans="13:13" x14ac:dyDescent="0.25">
      <c r="M10205" s="31"/>
    </row>
    <row r="10206" spans="13:13" x14ac:dyDescent="0.25">
      <c r="M10206" s="31"/>
    </row>
    <row r="10207" spans="13:13" x14ac:dyDescent="0.25">
      <c r="M10207" s="31"/>
    </row>
    <row r="10208" spans="13:13" x14ac:dyDescent="0.25">
      <c r="M10208" s="31"/>
    </row>
    <row r="10209" spans="13:13" x14ac:dyDescent="0.25">
      <c r="M10209" s="31"/>
    </row>
    <row r="10210" spans="13:13" x14ac:dyDescent="0.25">
      <c r="M10210" s="31"/>
    </row>
    <row r="10211" spans="13:13" x14ac:dyDescent="0.25">
      <c r="M10211" s="31"/>
    </row>
    <row r="10212" spans="13:13" x14ac:dyDescent="0.25">
      <c r="M10212" s="31"/>
    </row>
    <row r="10213" spans="13:13" x14ac:dyDescent="0.25">
      <c r="M10213" s="31"/>
    </row>
    <row r="10214" spans="13:13" x14ac:dyDescent="0.25">
      <c r="M10214" s="31"/>
    </row>
    <row r="10215" spans="13:13" x14ac:dyDescent="0.25">
      <c r="M10215" s="31"/>
    </row>
    <row r="10216" spans="13:13" x14ac:dyDescent="0.25">
      <c r="M10216" s="31"/>
    </row>
    <row r="10217" spans="13:13" x14ac:dyDescent="0.25">
      <c r="M10217" s="31"/>
    </row>
    <row r="10218" spans="13:13" x14ac:dyDescent="0.25">
      <c r="M10218" s="31"/>
    </row>
    <row r="10219" spans="13:13" x14ac:dyDescent="0.25">
      <c r="M10219" s="31"/>
    </row>
    <row r="10220" spans="13:13" x14ac:dyDescent="0.25">
      <c r="M10220" s="31"/>
    </row>
    <row r="10221" spans="13:13" x14ac:dyDescent="0.25">
      <c r="M10221" s="31"/>
    </row>
    <row r="10222" spans="13:13" x14ac:dyDescent="0.25">
      <c r="M10222" s="31"/>
    </row>
    <row r="10223" spans="13:13" x14ac:dyDescent="0.25">
      <c r="M10223" s="31"/>
    </row>
    <row r="10224" spans="13:13" x14ac:dyDescent="0.25">
      <c r="M10224" s="31"/>
    </row>
    <row r="10225" spans="13:13" x14ac:dyDescent="0.25">
      <c r="M10225" s="31"/>
    </row>
    <row r="10226" spans="13:13" x14ac:dyDescent="0.25">
      <c r="M10226" s="31"/>
    </row>
    <row r="10227" spans="13:13" x14ac:dyDescent="0.25">
      <c r="M10227" s="31"/>
    </row>
    <row r="10228" spans="13:13" x14ac:dyDescent="0.25">
      <c r="M10228" s="31"/>
    </row>
    <row r="10229" spans="13:13" x14ac:dyDescent="0.25">
      <c r="M10229" s="31"/>
    </row>
    <row r="10230" spans="13:13" x14ac:dyDescent="0.25">
      <c r="M10230" s="31"/>
    </row>
    <row r="10231" spans="13:13" x14ac:dyDescent="0.25">
      <c r="M10231" s="31"/>
    </row>
    <row r="10232" spans="13:13" x14ac:dyDescent="0.25">
      <c r="M10232" s="31"/>
    </row>
    <row r="10233" spans="13:13" x14ac:dyDescent="0.25">
      <c r="M10233" s="31"/>
    </row>
    <row r="10234" spans="13:13" x14ac:dyDescent="0.25">
      <c r="M10234" s="31"/>
    </row>
    <row r="10235" spans="13:13" x14ac:dyDescent="0.25">
      <c r="M10235" s="31"/>
    </row>
    <row r="10236" spans="13:13" x14ac:dyDescent="0.25">
      <c r="M10236" s="31"/>
    </row>
    <row r="10237" spans="13:13" x14ac:dyDescent="0.25">
      <c r="M10237" s="31"/>
    </row>
    <row r="10238" spans="13:13" x14ac:dyDescent="0.25">
      <c r="M10238" s="31"/>
    </row>
    <row r="10239" spans="13:13" x14ac:dyDescent="0.25">
      <c r="M10239" s="31"/>
    </row>
    <row r="10240" spans="13:13" x14ac:dyDescent="0.25">
      <c r="M10240" s="31"/>
    </row>
    <row r="10241" spans="13:13" x14ac:dyDescent="0.25">
      <c r="M10241" s="31"/>
    </row>
    <row r="10242" spans="13:13" x14ac:dyDescent="0.25">
      <c r="M10242" s="31"/>
    </row>
    <row r="10243" spans="13:13" x14ac:dyDescent="0.25">
      <c r="M10243" s="31"/>
    </row>
    <row r="10244" spans="13:13" x14ac:dyDescent="0.25">
      <c r="M10244" s="31"/>
    </row>
    <row r="10245" spans="13:13" x14ac:dyDescent="0.25">
      <c r="M10245" s="31"/>
    </row>
    <row r="10246" spans="13:13" x14ac:dyDescent="0.25">
      <c r="M10246" s="31"/>
    </row>
    <row r="10247" spans="13:13" x14ac:dyDescent="0.25">
      <c r="M10247" s="31"/>
    </row>
    <row r="10248" spans="13:13" x14ac:dyDescent="0.25">
      <c r="M10248" s="31"/>
    </row>
    <row r="10249" spans="13:13" x14ac:dyDescent="0.25">
      <c r="M10249" s="31"/>
    </row>
    <row r="10250" spans="13:13" x14ac:dyDescent="0.25">
      <c r="M10250" s="31"/>
    </row>
    <row r="10251" spans="13:13" x14ac:dyDescent="0.25">
      <c r="M10251" s="31"/>
    </row>
    <row r="10252" spans="13:13" x14ac:dyDescent="0.25">
      <c r="M10252" s="31"/>
    </row>
    <row r="10253" spans="13:13" x14ac:dyDescent="0.25">
      <c r="M10253" s="31"/>
    </row>
    <row r="10254" spans="13:13" x14ac:dyDescent="0.25">
      <c r="M10254" s="31"/>
    </row>
    <row r="10255" spans="13:13" x14ac:dyDescent="0.25">
      <c r="M10255" s="31"/>
    </row>
    <row r="10256" spans="13:13" x14ac:dyDescent="0.25">
      <c r="M10256" s="31"/>
    </row>
    <row r="10257" spans="13:13" x14ac:dyDescent="0.25">
      <c r="M10257" s="31"/>
    </row>
    <row r="10258" spans="13:13" x14ac:dyDescent="0.25">
      <c r="M10258" s="31"/>
    </row>
    <row r="10259" spans="13:13" x14ac:dyDescent="0.25">
      <c r="M10259" s="31"/>
    </row>
    <row r="10260" spans="13:13" x14ac:dyDescent="0.25">
      <c r="M10260" s="31"/>
    </row>
    <row r="10261" spans="13:13" x14ac:dyDescent="0.25">
      <c r="M10261" s="31"/>
    </row>
    <row r="10262" spans="13:13" x14ac:dyDescent="0.25">
      <c r="M10262" s="31"/>
    </row>
    <row r="10263" spans="13:13" x14ac:dyDescent="0.25">
      <c r="M10263" s="31"/>
    </row>
    <row r="10264" spans="13:13" x14ac:dyDescent="0.25">
      <c r="M10264" s="31"/>
    </row>
    <row r="10265" spans="13:13" x14ac:dyDescent="0.25">
      <c r="M10265" s="31"/>
    </row>
    <row r="10266" spans="13:13" x14ac:dyDescent="0.25">
      <c r="M10266" s="31"/>
    </row>
    <row r="10267" spans="13:13" x14ac:dyDescent="0.25">
      <c r="M10267" s="31"/>
    </row>
    <row r="10268" spans="13:13" x14ac:dyDescent="0.25">
      <c r="M10268" s="31"/>
    </row>
    <row r="10269" spans="13:13" x14ac:dyDescent="0.25">
      <c r="M10269" s="31"/>
    </row>
    <row r="10270" spans="13:13" x14ac:dyDescent="0.25">
      <c r="M10270" s="31"/>
    </row>
    <row r="10271" spans="13:13" x14ac:dyDescent="0.25">
      <c r="M10271" s="31"/>
    </row>
    <row r="10272" spans="13:13" x14ac:dyDescent="0.25">
      <c r="M10272" s="31"/>
    </row>
    <row r="10273" spans="13:13" x14ac:dyDescent="0.25">
      <c r="M10273" s="31"/>
    </row>
    <row r="10274" spans="13:13" x14ac:dyDescent="0.25">
      <c r="M10274" s="31"/>
    </row>
    <row r="10275" spans="13:13" x14ac:dyDescent="0.25">
      <c r="M10275" s="31"/>
    </row>
    <row r="10276" spans="13:13" x14ac:dyDescent="0.25">
      <c r="M10276" s="31"/>
    </row>
    <row r="10277" spans="13:13" x14ac:dyDescent="0.25">
      <c r="M10277" s="31"/>
    </row>
    <row r="10278" spans="13:13" x14ac:dyDescent="0.25">
      <c r="M10278" s="31"/>
    </row>
    <row r="10279" spans="13:13" x14ac:dyDescent="0.25">
      <c r="M10279" s="31"/>
    </row>
    <row r="10280" spans="13:13" x14ac:dyDescent="0.25">
      <c r="M10280" s="31"/>
    </row>
    <row r="10281" spans="13:13" x14ac:dyDescent="0.25">
      <c r="M10281" s="31"/>
    </row>
    <row r="10282" spans="13:13" x14ac:dyDescent="0.25">
      <c r="M10282" s="31"/>
    </row>
    <row r="10283" spans="13:13" x14ac:dyDescent="0.25">
      <c r="M10283" s="31"/>
    </row>
    <row r="10284" spans="13:13" x14ac:dyDescent="0.25">
      <c r="M10284" s="31"/>
    </row>
    <row r="10285" spans="13:13" x14ac:dyDescent="0.25">
      <c r="M10285" s="31"/>
    </row>
    <row r="10286" spans="13:13" x14ac:dyDescent="0.25">
      <c r="M10286" s="31"/>
    </row>
    <row r="10287" spans="13:13" x14ac:dyDescent="0.25">
      <c r="M10287" s="31"/>
    </row>
    <row r="10288" spans="13:13" x14ac:dyDescent="0.25">
      <c r="M10288" s="31"/>
    </row>
    <row r="10289" spans="13:13" x14ac:dyDescent="0.25">
      <c r="M10289" s="31"/>
    </row>
    <row r="10290" spans="13:13" x14ac:dyDescent="0.25">
      <c r="M10290" s="31"/>
    </row>
    <row r="10291" spans="13:13" x14ac:dyDescent="0.25">
      <c r="M10291" s="31"/>
    </row>
    <row r="10292" spans="13:13" x14ac:dyDescent="0.25">
      <c r="M10292" s="31"/>
    </row>
    <row r="10293" spans="13:13" x14ac:dyDescent="0.25">
      <c r="M10293" s="31"/>
    </row>
    <row r="10294" spans="13:13" x14ac:dyDescent="0.25">
      <c r="M10294" s="31"/>
    </row>
    <row r="10295" spans="13:13" x14ac:dyDescent="0.25">
      <c r="M10295" s="31"/>
    </row>
    <row r="10296" spans="13:13" x14ac:dyDescent="0.25">
      <c r="M10296" s="31"/>
    </row>
    <row r="10297" spans="13:13" x14ac:dyDescent="0.25">
      <c r="M10297" s="31"/>
    </row>
    <row r="10298" spans="13:13" x14ac:dyDescent="0.25">
      <c r="M10298" s="31"/>
    </row>
    <row r="10299" spans="13:13" x14ac:dyDescent="0.25">
      <c r="M10299" s="31"/>
    </row>
    <row r="10300" spans="13:13" x14ac:dyDescent="0.25">
      <c r="M10300" s="31"/>
    </row>
    <row r="10301" spans="13:13" x14ac:dyDescent="0.25">
      <c r="M10301" s="31"/>
    </row>
    <row r="10302" spans="13:13" x14ac:dyDescent="0.25">
      <c r="M10302" s="31"/>
    </row>
    <row r="10303" spans="13:13" x14ac:dyDescent="0.25">
      <c r="M10303" s="31"/>
    </row>
    <row r="10304" spans="13:13" x14ac:dyDescent="0.25">
      <c r="M10304" s="31"/>
    </row>
    <row r="10305" spans="13:13" x14ac:dyDescent="0.25">
      <c r="M10305" s="31"/>
    </row>
    <row r="10306" spans="13:13" x14ac:dyDescent="0.25">
      <c r="M10306" s="31"/>
    </row>
    <row r="10307" spans="13:13" x14ac:dyDescent="0.25">
      <c r="M10307" s="31"/>
    </row>
    <row r="10308" spans="13:13" x14ac:dyDescent="0.25">
      <c r="M10308" s="31"/>
    </row>
    <row r="10309" spans="13:13" x14ac:dyDescent="0.25">
      <c r="M10309" s="31"/>
    </row>
    <row r="10310" spans="13:13" x14ac:dyDescent="0.25">
      <c r="M10310" s="31"/>
    </row>
    <row r="10311" spans="13:13" x14ac:dyDescent="0.25">
      <c r="M10311" s="31"/>
    </row>
    <row r="10312" spans="13:13" x14ac:dyDescent="0.25">
      <c r="M10312" s="31"/>
    </row>
    <row r="10313" spans="13:13" x14ac:dyDescent="0.25">
      <c r="M10313" s="31"/>
    </row>
    <row r="10314" spans="13:13" x14ac:dyDescent="0.25">
      <c r="M10314" s="31"/>
    </row>
    <row r="10315" spans="13:13" x14ac:dyDescent="0.25">
      <c r="M10315" s="31"/>
    </row>
    <row r="10316" spans="13:13" x14ac:dyDescent="0.25">
      <c r="M10316" s="31"/>
    </row>
    <row r="10317" spans="13:13" x14ac:dyDescent="0.25">
      <c r="M10317" s="31"/>
    </row>
    <row r="10318" spans="13:13" x14ac:dyDescent="0.25">
      <c r="M10318" s="31"/>
    </row>
    <row r="10319" spans="13:13" x14ac:dyDescent="0.25">
      <c r="M10319" s="31"/>
    </row>
    <row r="10320" spans="13:13" x14ac:dyDescent="0.25">
      <c r="M10320" s="31"/>
    </row>
    <row r="10321" spans="13:13" x14ac:dyDescent="0.25">
      <c r="M10321" s="31"/>
    </row>
    <row r="10322" spans="13:13" x14ac:dyDescent="0.25">
      <c r="M10322" s="31"/>
    </row>
    <row r="10323" spans="13:13" x14ac:dyDescent="0.25">
      <c r="M10323" s="31"/>
    </row>
    <row r="10324" spans="13:13" x14ac:dyDescent="0.25">
      <c r="M10324" s="31"/>
    </row>
    <row r="10325" spans="13:13" x14ac:dyDescent="0.25">
      <c r="M10325" s="31"/>
    </row>
    <row r="10326" spans="13:13" x14ac:dyDescent="0.25">
      <c r="M10326" s="31"/>
    </row>
    <row r="10327" spans="13:13" x14ac:dyDescent="0.25">
      <c r="M10327" s="31"/>
    </row>
    <row r="10328" spans="13:13" x14ac:dyDescent="0.25">
      <c r="M10328" s="31"/>
    </row>
    <row r="10329" spans="13:13" x14ac:dyDescent="0.25">
      <c r="M10329" s="31"/>
    </row>
    <row r="10330" spans="13:13" x14ac:dyDescent="0.25">
      <c r="M10330" s="31"/>
    </row>
    <row r="10331" spans="13:13" x14ac:dyDescent="0.25">
      <c r="M10331" s="31"/>
    </row>
    <row r="10332" spans="13:13" x14ac:dyDescent="0.25">
      <c r="M10332" s="31"/>
    </row>
    <row r="10333" spans="13:13" x14ac:dyDescent="0.25">
      <c r="M10333" s="31"/>
    </row>
    <row r="10334" spans="13:13" x14ac:dyDescent="0.25">
      <c r="M10334" s="31"/>
    </row>
    <row r="10335" spans="13:13" x14ac:dyDescent="0.25">
      <c r="M10335" s="31"/>
    </row>
    <row r="10336" spans="13:13" x14ac:dyDescent="0.25">
      <c r="M10336" s="31"/>
    </row>
    <row r="10337" spans="13:13" x14ac:dyDescent="0.25">
      <c r="M10337" s="31"/>
    </row>
    <row r="10338" spans="13:13" x14ac:dyDescent="0.25">
      <c r="M10338" s="31"/>
    </row>
    <row r="10339" spans="13:13" x14ac:dyDescent="0.25">
      <c r="M10339" s="31"/>
    </row>
    <row r="10340" spans="13:13" x14ac:dyDescent="0.25">
      <c r="M10340" s="31"/>
    </row>
    <row r="10341" spans="13:13" x14ac:dyDescent="0.25">
      <c r="M10341" s="31"/>
    </row>
    <row r="10342" spans="13:13" x14ac:dyDescent="0.25">
      <c r="M10342" s="31"/>
    </row>
    <row r="10343" spans="13:13" x14ac:dyDescent="0.25">
      <c r="M10343" s="31"/>
    </row>
    <row r="10344" spans="13:13" x14ac:dyDescent="0.25">
      <c r="M10344" s="31"/>
    </row>
    <row r="10345" spans="13:13" x14ac:dyDescent="0.25">
      <c r="M10345" s="31"/>
    </row>
    <row r="10346" spans="13:13" x14ac:dyDescent="0.25">
      <c r="M10346" s="31"/>
    </row>
    <row r="10347" spans="13:13" x14ac:dyDescent="0.25">
      <c r="M10347" s="31"/>
    </row>
    <row r="10348" spans="13:13" x14ac:dyDescent="0.25">
      <c r="M10348" s="31"/>
    </row>
    <row r="10349" spans="13:13" x14ac:dyDescent="0.25">
      <c r="M10349" s="31"/>
    </row>
    <row r="10350" spans="13:13" x14ac:dyDescent="0.25">
      <c r="M10350" s="31"/>
    </row>
    <row r="10351" spans="13:13" x14ac:dyDescent="0.25">
      <c r="M10351" s="31"/>
    </row>
    <row r="10352" spans="13:13" x14ac:dyDescent="0.25">
      <c r="M10352" s="31"/>
    </row>
    <row r="10353" spans="13:13" x14ac:dyDescent="0.25">
      <c r="M10353" s="31"/>
    </row>
    <row r="10354" spans="13:13" x14ac:dyDescent="0.25">
      <c r="M10354" s="31"/>
    </row>
    <row r="10355" spans="13:13" x14ac:dyDescent="0.25">
      <c r="M10355" s="31"/>
    </row>
    <row r="10356" spans="13:13" x14ac:dyDescent="0.25">
      <c r="M10356" s="31"/>
    </row>
    <row r="10357" spans="13:13" x14ac:dyDescent="0.25">
      <c r="M10357" s="31"/>
    </row>
    <row r="10358" spans="13:13" x14ac:dyDescent="0.25">
      <c r="M10358" s="31"/>
    </row>
    <row r="10359" spans="13:13" x14ac:dyDescent="0.25">
      <c r="M10359" s="31"/>
    </row>
    <row r="10360" spans="13:13" x14ac:dyDescent="0.25">
      <c r="M10360" s="31"/>
    </row>
    <row r="10361" spans="13:13" x14ac:dyDescent="0.25">
      <c r="M10361" s="31"/>
    </row>
    <row r="10362" spans="13:13" x14ac:dyDescent="0.25">
      <c r="M10362" s="31"/>
    </row>
    <row r="10363" spans="13:13" x14ac:dyDescent="0.25">
      <c r="M10363" s="31"/>
    </row>
    <row r="10364" spans="13:13" x14ac:dyDescent="0.25">
      <c r="M10364" s="31"/>
    </row>
    <row r="10365" spans="13:13" x14ac:dyDescent="0.25">
      <c r="M10365" s="31"/>
    </row>
    <row r="10366" spans="13:13" x14ac:dyDescent="0.25">
      <c r="M10366" s="31"/>
    </row>
    <row r="10367" spans="13:13" x14ac:dyDescent="0.25">
      <c r="M10367" s="31"/>
    </row>
    <row r="10368" spans="13:13" x14ac:dyDescent="0.25">
      <c r="M10368" s="31"/>
    </row>
    <row r="10369" spans="13:13" x14ac:dyDescent="0.25">
      <c r="M10369" s="31"/>
    </row>
    <row r="10370" spans="13:13" x14ac:dyDescent="0.25">
      <c r="M10370" s="31"/>
    </row>
    <row r="10371" spans="13:13" x14ac:dyDescent="0.25">
      <c r="M10371" s="31"/>
    </row>
    <row r="10372" spans="13:13" x14ac:dyDescent="0.25">
      <c r="M10372" s="31"/>
    </row>
    <row r="10373" spans="13:13" x14ac:dyDescent="0.25">
      <c r="M10373" s="31"/>
    </row>
    <row r="10374" spans="13:13" x14ac:dyDescent="0.25">
      <c r="M10374" s="31"/>
    </row>
    <row r="10375" spans="13:13" x14ac:dyDescent="0.25">
      <c r="M10375" s="31"/>
    </row>
    <row r="10376" spans="13:13" x14ac:dyDescent="0.25">
      <c r="M10376" s="31"/>
    </row>
    <row r="10377" spans="13:13" x14ac:dyDescent="0.25">
      <c r="M10377" s="31"/>
    </row>
    <row r="10378" spans="13:13" x14ac:dyDescent="0.25">
      <c r="M10378" s="31"/>
    </row>
    <row r="10379" spans="13:13" x14ac:dyDescent="0.25">
      <c r="M10379" s="31"/>
    </row>
    <row r="10380" spans="13:13" x14ac:dyDescent="0.25">
      <c r="M10380" s="31"/>
    </row>
    <row r="10381" spans="13:13" x14ac:dyDescent="0.25">
      <c r="M10381" s="31"/>
    </row>
    <row r="10382" spans="13:13" x14ac:dyDescent="0.25">
      <c r="M10382" s="31"/>
    </row>
    <row r="10383" spans="13:13" x14ac:dyDescent="0.25">
      <c r="M10383" s="31"/>
    </row>
    <row r="10384" spans="13:13" x14ac:dyDescent="0.25">
      <c r="M10384" s="31"/>
    </row>
    <row r="10385" spans="13:13" x14ac:dyDescent="0.25">
      <c r="M10385" s="31"/>
    </row>
    <row r="10386" spans="13:13" x14ac:dyDescent="0.25">
      <c r="M10386" s="31"/>
    </row>
    <row r="10387" spans="13:13" x14ac:dyDescent="0.25">
      <c r="M10387" s="31"/>
    </row>
    <row r="10388" spans="13:13" x14ac:dyDescent="0.25">
      <c r="M10388" s="31"/>
    </row>
    <row r="10389" spans="13:13" x14ac:dyDescent="0.25">
      <c r="M10389" s="31"/>
    </row>
    <row r="10390" spans="13:13" x14ac:dyDescent="0.25">
      <c r="M10390" s="31"/>
    </row>
    <row r="10391" spans="13:13" x14ac:dyDescent="0.25">
      <c r="M10391" s="31"/>
    </row>
    <row r="10392" spans="13:13" x14ac:dyDescent="0.25">
      <c r="M10392" s="31"/>
    </row>
    <row r="10393" spans="13:13" x14ac:dyDescent="0.25">
      <c r="M10393" s="31"/>
    </row>
    <row r="10394" spans="13:13" x14ac:dyDescent="0.25">
      <c r="M10394" s="31"/>
    </row>
    <row r="10395" spans="13:13" x14ac:dyDescent="0.25">
      <c r="M10395" s="31"/>
    </row>
    <row r="10396" spans="13:13" x14ac:dyDescent="0.25">
      <c r="M10396" s="31"/>
    </row>
    <row r="10397" spans="13:13" x14ac:dyDescent="0.25">
      <c r="M10397" s="31"/>
    </row>
    <row r="10398" spans="13:13" x14ac:dyDescent="0.25">
      <c r="M10398" s="31"/>
    </row>
    <row r="10399" spans="13:13" x14ac:dyDescent="0.25">
      <c r="M10399" s="31"/>
    </row>
    <row r="10400" spans="13:13" x14ac:dyDescent="0.25">
      <c r="M10400" s="31"/>
    </row>
    <row r="10401" spans="13:13" x14ac:dyDescent="0.25">
      <c r="M10401" s="31"/>
    </row>
    <row r="10402" spans="13:13" x14ac:dyDescent="0.25">
      <c r="M10402" s="31"/>
    </row>
    <row r="10403" spans="13:13" x14ac:dyDescent="0.25">
      <c r="M10403" s="31"/>
    </row>
    <row r="10404" spans="13:13" x14ac:dyDescent="0.25">
      <c r="M10404" s="31"/>
    </row>
    <row r="10405" spans="13:13" x14ac:dyDescent="0.25">
      <c r="M10405" s="31"/>
    </row>
    <row r="10406" spans="13:13" x14ac:dyDescent="0.25">
      <c r="M10406" s="31"/>
    </row>
    <row r="10407" spans="13:13" x14ac:dyDescent="0.25">
      <c r="M10407" s="31"/>
    </row>
    <row r="10408" spans="13:13" x14ac:dyDescent="0.25">
      <c r="M10408" s="31"/>
    </row>
    <row r="10409" spans="13:13" x14ac:dyDescent="0.25">
      <c r="M10409" s="31"/>
    </row>
    <row r="10410" spans="13:13" x14ac:dyDescent="0.25">
      <c r="M10410" s="31"/>
    </row>
    <row r="10411" spans="13:13" x14ac:dyDescent="0.25">
      <c r="M10411" s="31"/>
    </row>
    <row r="10412" spans="13:13" x14ac:dyDescent="0.25">
      <c r="M10412" s="31"/>
    </row>
    <row r="10413" spans="13:13" x14ac:dyDescent="0.25">
      <c r="M10413" s="31"/>
    </row>
    <row r="10414" spans="13:13" x14ac:dyDescent="0.25">
      <c r="M10414" s="31"/>
    </row>
    <row r="10415" spans="13:13" x14ac:dyDescent="0.25">
      <c r="M10415" s="31"/>
    </row>
    <row r="10416" spans="13:13" x14ac:dyDescent="0.25">
      <c r="M10416" s="31"/>
    </row>
    <row r="10417" spans="13:13" x14ac:dyDescent="0.25">
      <c r="M10417" s="31"/>
    </row>
    <row r="10418" spans="13:13" x14ac:dyDescent="0.25">
      <c r="M10418" s="31"/>
    </row>
    <row r="10419" spans="13:13" x14ac:dyDescent="0.25">
      <c r="M10419" s="31"/>
    </row>
    <row r="10420" spans="13:13" x14ac:dyDescent="0.25">
      <c r="M10420" s="31"/>
    </row>
    <row r="10421" spans="13:13" x14ac:dyDescent="0.25">
      <c r="M10421" s="31"/>
    </row>
    <row r="10422" spans="13:13" x14ac:dyDescent="0.25">
      <c r="M10422" s="31"/>
    </row>
    <row r="10423" spans="13:13" x14ac:dyDescent="0.25">
      <c r="M10423" s="31"/>
    </row>
    <row r="10424" spans="13:13" x14ac:dyDescent="0.25">
      <c r="M10424" s="31"/>
    </row>
    <row r="10425" spans="13:13" x14ac:dyDescent="0.25">
      <c r="M10425" s="31"/>
    </row>
    <row r="10426" spans="13:13" x14ac:dyDescent="0.25">
      <c r="M10426" s="31"/>
    </row>
    <row r="10427" spans="13:13" x14ac:dyDescent="0.25">
      <c r="M10427" s="31"/>
    </row>
    <row r="10428" spans="13:13" x14ac:dyDescent="0.25">
      <c r="M10428" s="31"/>
    </row>
    <row r="10429" spans="13:13" x14ac:dyDescent="0.25">
      <c r="M10429" s="31"/>
    </row>
    <row r="10430" spans="13:13" x14ac:dyDescent="0.25">
      <c r="M10430" s="31"/>
    </row>
    <row r="10431" spans="13:13" x14ac:dyDescent="0.25">
      <c r="M10431" s="31"/>
    </row>
    <row r="10432" spans="13:13" x14ac:dyDescent="0.25">
      <c r="M10432" s="31"/>
    </row>
    <row r="10433" spans="13:13" x14ac:dyDescent="0.25">
      <c r="M10433" s="31"/>
    </row>
    <row r="10434" spans="13:13" x14ac:dyDescent="0.25">
      <c r="M10434" s="31"/>
    </row>
    <row r="10435" spans="13:13" x14ac:dyDescent="0.25">
      <c r="M10435" s="31"/>
    </row>
    <row r="10436" spans="13:13" x14ac:dyDescent="0.25">
      <c r="M10436" s="31"/>
    </row>
    <row r="10437" spans="13:13" x14ac:dyDescent="0.25">
      <c r="M10437" s="31"/>
    </row>
    <row r="10438" spans="13:13" x14ac:dyDescent="0.25">
      <c r="M10438" s="31"/>
    </row>
    <row r="10439" spans="13:13" x14ac:dyDescent="0.25">
      <c r="M10439" s="31"/>
    </row>
    <row r="10440" spans="13:13" x14ac:dyDescent="0.25">
      <c r="M10440" s="31"/>
    </row>
    <row r="10441" spans="13:13" x14ac:dyDescent="0.25">
      <c r="M10441" s="31"/>
    </row>
    <row r="10442" spans="13:13" x14ac:dyDescent="0.25">
      <c r="M10442" s="31"/>
    </row>
    <row r="10443" spans="13:13" x14ac:dyDescent="0.25">
      <c r="M10443" s="31"/>
    </row>
    <row r="10444" spans="13:13" x14ac:dyDescent="0.25">
      <c r="M10444" s="31"/>
    </row>
    <row r="10445" spans="13:13" x14ac:dyDescent="0.25">
      <c r="M10445" s="31"/>
    </row>
    <row r="10446" spans="13:13" x14ac:dyDescent="0.25">
      <c r="M10446" s="31"/>
    </row>
    <row r="10447" spans="13:13" x14ac:dyDescent="0.25">
      <c r="M10447" s="31"/>
    </row>
    <row r="10448" spans="13:13" x14ac:dyDescent="0.25">
      <c r="M10448" s="31"/>
    </row>
    <row r="10449" spans="13:13" x14ac:dyDescent="0.25">
      <c r="M10449" s="31"/>
    </row>
    <row r="10450" spans="13:13" x14ac:dyDescent="0.25">
      <c r="M10450" s="31"/>
    </row>
    <row r="10451" spans="13:13" x14ac:dyDescent="0.25">
      <c r="M10451" s="31"/>
    </row>
    <row r="10452" spans="13:13" x14ac:dyDescent="0.25">
      <c r="M10452" s="31"/>
    </row>
    <row r="10453" spans="13:13" x14ac:dyDescent="0.25">
      <c r="M10453" s="31"/>
    </row>
    <row r="10454" spans="13:13" x14ac:dyDescent="0.25">
      <c r="M10454" s="31"/>
    </row>
    <row r="10455" spans="13:13" x14ac:dyDescent="0.25">
      <c r="M10455" s="31"/>
    </row>
    <row r="10456" spans="13:13" x14ac:dyDescent="0.25">
      <c r="M10456" s="31"/>
    </row>
    <row r="10457" spans="13:13" x14ac:dyDescent="0.25">
      <c r="M10457" s="31"/>
    </row>
    <row r="10458" spans="13:13" x14ac:dyDescent="0.25">
      <c r="M10458" s="31"/>
    </row>
    <row r="10459" spans="13:13" x14ac:dyDescent="0.25">
      <c r="M10459" s="31"/>
    </row>
    <row r="10460" spans="13:13" x14ac:dyDescent="0.25">
      <c r="M10460" s="31"/>
    </row>
    <row r="10461" spans="13:13" x14ac:dyDescent="0.25">
      <c r="M10461" s="31"/>
    </row>
    <row r="10462" spans="13:13" x14ac:dyDescent="0.25">
      <c r="M10462" s="31"/>
    </row>
    <row r="10463" spans="13:13" x14ac:dyDescent="0.25">
      <c r="M10463" s="31"/>
    </row>
    <row r="10464" spans="13:13" x14ac:dyDescent="0.25">
      <c r="M10464" s="31"/>
    </row>
    <row r="10465" spans="13:13" x14ac:dyDescent="0.25">
      <c r="M10465" s="31"/>
    </row>
    <row r="10466" spans="13:13" x14ac:dyDescent="0.25">
      <c r="M10466" s="31"/>
    </row>
    <row r="10467" spans="13:13" x14ac:dyDescent="0.25">
      <c r="M10467" s="31"/>
    </row>
    <row r="10468" spans="13:13" x14ac:dyDescent="0.25">
      <c r="M10468" s="31"/>
    </row>
    <row r="10469" spans="13:13" x14ac:dyDescent="0.25">
      <c r="M10469" s="31"/>
    </row>
    <row r="10470" spans="13:13" x14ac:dyDescent="0.25">
      <c r="M10470" s="31"/>
    </row>
    <row r="10471" spans="13:13" x14ac:dyDescent="0.25">
      <c r="M10471" s="31"/>
    </row>
    <row r="10472" spans="13:13" x14ac:dyDescent="0.25">
      <c r="M10472" s="31"/>
    </row>
    <row r="10473" spans="13:13" x14ac:dyDescent="0.25">
      <c r="M10473" s="31"/>
    </row>
    <row r="10474" spans="13:13" x14ac:dyDescent="0.25">
      <c r="M10474" s="31"/>
    </row>
    <row r="10475" spans="13:13" x14ac:dyDescent="0.25">
      <c r="M10475" s="31"/>
    </row>
    <row r="10476" spans="13:13" x14ac:dyDescent="0.25">
      <c r="M10476" s="31"/>
    </row>
    <row r="10477" spans="13:13" x14ac:dyDescent="0.25">
      <c r="M10477" s="31"/>
    </row>
    <row r="10478" spans="13:13" x14ac:dyDescent="0.25">
      <c r="M10478" s="31"/>
    </row>
    <row r="10479" spans="13:13" x14ac:dyDescent="0.25">
      <c r="M10479" s="31"/>
    </row>
    <row r="10480" spans="13:13" x14ac:dyDescent="0.25">
      <c r="M10480" s="31"/>
    </row>
    <row r="10481" spans="13:13" x14ac:dyDescent="0.25">
      <c r="M10481" s="31"/>
    </row>
    <row r="10482" spans="13:13" x14ac:dyDescent="0.25">
      <c r="M10482" s="31"/>
    </row>
    <row r="10483" spans="13:13" x14ac:dyDescent="0.25">
      <c r="M10483" s="31"/>
    </row>
    <row r="10484" spans="13:13" x14ac:dyDescent="0.25">
      <c r="M10484" s="31"/>
    </row>
    <row r="10485" spans="13:13" x14ac:dyDescent="0.25">
      <c r="M10485" s="31"/>
    </row>
    <row r="10486" spans="13:13" x14ac:dyDescent="0.25">
      <c r="M10486" s="31"/>
    </row>
    <row r="10487" spans="13:13" x14ac:dyDescent="0.25">
      <c r="M10487" s="31"/>
    </row>
    <row r="10488" spans="13:13" x14ac:dyDescent="0.25">
      <c r="M10488" s="31"/>
    </row>
    <row r="10489" spans="13:13" x14ac:dyDescent="0.25">
      <c r="M10489" s="31"/>
    </row>
    <row r="10490" spans="13:13" x14ac:dyDescent="0.25">
      <c r="M10490" s="31"/>
    </row>
    <row r="10491" spans="13:13" x14ac:dyDescent="0.25">
      <c r="M10491" s="31"/>
    </row>
    <row r="10492" spans="13:13" x14ac:dyDescent="0.25">
      <c r="M10492" s="31"/>
    </row>
    <row r="10493" spans="13:13" x14ac:dyDescent="0.25">
      <c r="M10493" s="31"/>
    </row>
    <row r="10494" spans="13:13" x14ac:dyDescent="0.25">
      <c r="M10494" s="31"/>
    </row>
    <row r="10495" spans="13:13" x14ac:dyDescent="0.25">
      <c r="M10495" s="31"/>
    </row>
    <row r="10496" spans="13:13" x14ac:dyDescent="0.25">
      <c r="M10496" s="31"/>
    </row>
    <row r="10497" spans="13:13" x14ac:dyDescent="0.25">
      <c r="M10497" s="31"/>
    </row>
    <row r="10498" spans="13:13" x14ac:dyDescent="0.25">
      <c r="M10498" s="31"/>
    </row>
    <row r="10499" spans="13:13" x14ac:dyDescent="0.25">
      <c r="M10499" s="31"/>
    </row>
    <row r="10500" spans="13:13" x14ac:dyDescent="0.25">
      <c r="M10500" s="31"/>
    </row>
    <row r="10501" spans="13:13" x14ac:dyDescent="0.25">
      <c r="M10501" s="31"/>
    </row>
    <row r="10502" spans="13:13" x14ac:dyDescent="0.25">
      <c r="M10502" s="31"/>
    </row>
    <row r="10503" spans="13:13" x14ac:dyDescent="0.25">
      <c r="M10503" s="31"/>
    </row>
    <row r="10504" spans="13:13" x14ac:dyDescent="0.25">
      <c r="M10504" s="31"/>
    </row>
    <row r="10505" spans="13:13" x14ac:dyDescent="0.25">
      <c r="M10505" s="31"/>
    </row>
    <row r="10506" spans="13:13" x14ac:dyDescent="0.25">
      <c r="M10506" s="31"/>
    </row>
    <row r="10507" spans="13:13" x14ac:dyDescent="0.25">
      <c r="M10507" s="31"/>
    </row>
    <row r="10508" spans="13:13" x14ac:dyDescent="0.25">
      <c r="M10508" s="31"/>
    </row>
    <row r="10509" spans="13:13" x14ac:dyDescent="0.25">
      <c r="M10509" s="31"/>
    </row>
    <row r="10510" spans="13:13" x14ac:dyDescent="0.25">
      <c r="M10510" s="31"/>
    </row>
    <row r="10511" spans="13:13" x14ac:dyDescent="0.25">
      <c r="M10511" s="31"/>
    </row>
    <row r="10512" spans="13:13" x14ac:dyDescent="0.25">
      <c r="M10512" s="31"/>
    </row>
    <row r="10513" spans="13:13" x14ac:dyDescent="0.25">
      <c r="M10513" s="31"/>
    </row>
    <row r="10514" spans="13:13" x14ac:dyDescent="0.25">
      <c r="M10514" s="31"/>
    </row>
    <row r="10515" spans="13:13" x14ac:dyDescent="0.25">
      <c r="M10515" s="31"/>
    </row>
    <row r="10516" spans="13:13" x14ac:dyDescent="0.25">
      <c r="M10516" s="31"/>
    </row>
    <row r="10517" spans="13:13" x14ac:dyDescent="0.25">
      <c r="M10517" s="31"/>
    </row>
    <row r="10518" spans="13:13" x14ac:dyDescent="0.25">
      <c r="M10518" s="31"/>
    </row>
    <row r="10519" spans="13:13" x14ac:dyDescent="0.25">
      <c r="M10519" s="31"/>
    </row>
    <row r="10520" spans="13:13" x14ac:dyDescent="0.25">
      <c r="M10520" s="31"/>
    </row>
    <row r="10521" spans="13:13" x14ac:dyDescent="0.25">
      <c r="M10521" s="31"/>
    </row>
    <row r="10522" spans="13:13" x14ac:dyDescent="0.25">
      <c r="M10522" s="31"/>
    </row>
    <row r="10523" spans="13:13" x14ac:dyDescent="0.25">
      <c r="M10523" s="31"/>
    </row>
    <row r="10524" spans="13:13" x14ac:dyDescent="0.25">
      <c r="M10524" s="31"/>
    </row>
    <row r="10525" spans="13:13" x14ac:dyDescent="0.25">
      <c r="M10525" s="31"/>
    </row>
    <row r="10526" spans="13:13" x14ac:dyDescent="0.25">
      <c r="M10526" s="31"/>
    </row>
    <row r="10527" spans="13:13" x14ac:dyDescent="0.25">
      <c r="M10527" s="31"/>
    </row>
    <row r="10528" spans="13:13" x14ac:dyDescent="0.25">
      <c r="M10528" s="31"/>
    </row>
    <row r="10529" spans="13:13" x14ac:dyDescent="0.25">
      <c r="M10529" s="31"/>
    </row>
    <row r="10530" spans="13:13" x14ac:dyDescent="0.25">
      <c r="M10530" s="31"/>
    </row>
    <row r="10531" spans="13:13" x14ac:dyDescent="0.25">
      <c r="M10531" s="31"/>
    </row>
    <row r="10532" spans="13:13" x14ac:dyDescent="0.25">
      <c r="M10532" s="31"/>
    </row>
    <row r="10533" spans="13:13" x14ac:dyDescent="0.25">
      <c r="M10533" s="31"/>
    </row>
    <row r="10534" spans="13:13" x14ac:dyDescent="0.25">
      <c r="M10534" s="31"/>
    </row>
    <row r="10535" spans="13:13" x14ac:dyDescent="0.25">
      <c r="M10535" s="31"/>
    </row>
    <row r="10536" spans="13:13" x14ac:dyDescent="0.25">
      <c r="M10536" s="31"/>
    </row>
    <row r="10537" spans="13:13" x14ac:dyDescent="0.25">
      <c r="M10537" s="31"/>
    </row>
    <row r="10538" spans="13:13" x14ac:dyDescent="0.25">
      <c r="M10538" s="31"/>
    </row>
    <row r="10539" spans="13:13" x14ac:dyDescent="0.25">
      <c r="M10539" s="31"/>
    </row>
    <row r="10540" spans="13:13" x14ac:dyDescent="0.25">
      <c r="M10540" s="31"/>
    </row>
    <row r="10541" spans="13:13" x14ac:dyDescent="0.25">
      <c r="M10541" s="31"/>
    </row>
    <row r="10542" spans="13:13" x14ac:dyDescent="0.25">
      <c r="M10542" s="31"/>
    </row>
    <row r="10543" spans="13:13" x14ac:dyDescent="0.25">
      <c r="M10543" s="31"/>
    </row>
    <row r="10544" spans="13:13" x14ac:dyDescent="0.25">
      <c r="M10544" s="31"/>
    </row>
    <row r="10545" spans="13:13" x14ac:dyDescent="0.25">
      <c r="M10545" s="31"/>
    </row>
    <row r="10546" spans="13:13" x14ac:dyDescent="0.25">
      <c r="M10546" s="31"/>
    </row>
    <row r="10547" spans="13:13" x14ac:dyDescent="0.25">
      <c r="M10547" s="31"/>
    </row>
    <row r="10548" spans="13:13" x14ac:dyDescent="0.25">
      <c r="M10548" s="31"/>
    </row>
    <row r="10549" spans="13:13" x14ac:dyDescent="0.25">
      <c r="M10549" s="31"/>
    </row>
    <row r="10550" spans="13:13" x14ac:dyDescent="0.25">
      <c r="M10550" s="31"/>
    </row>
    <row r="10551" spans="13:13" x14ac:dyDescent="0.25">
      <c r="M10551" s="31"/>
    </row>
    <row r="10552" spans="13:13" x14ac:dyDescent="0.25">
      <c r="M10552" s="31"/>
    </row>
    <row r="10553" spans="13:13" x14ac:dyDescent="0.25">
      <c r="M10553" s="31"/>
    </row>
    <row r="10554" spans="13:13" x14ac:dyDescent="0.25">
      <c r="M10554" s="31"/>
    </row>
    <row r="10555" spans="13:13" x14ac:dyDescent="0.25">
      <c r="M10555" s="31"/>
    </row>
    <row r="10556" spans="13:13" x14ac:dyDescent="0.25">
      <c r="M10556" s="31"/>
    </row>
    <row r="10557" spans="13:13" x14ac:dyDescent="0.25">
      <c r="M10557" s="31"/>
    </row>
    <row r="10558" spans="13:13" x14ac:dyDescent="0.25">
      <c r="M10558" s="31"/>
    </row>
    <row r="10559" spans="13:13" x14ac:dyDescent="0.25">
      <c r="M10559" s="31"/>
    </row>
    <row r="10560" spans="13:13" x14ac:dyDescent="0.25">
      <c r="M10560" s="31"/>
    </row>
    <row r="10561" spans="13:13" x14ac:dyDescent="0.25">
      <c r="M10561" s="31"/>
    </row>
    <row r="10562" spans="13:13" x14ac:dyDescent="0.25">
      <c r="M10562" s="31"/>
    </row>
    <row r="10563" spans="13:13" x14ac:dyDescent="0.25">
      <c r="M10563" s="31"/>
    </row>
    <row r="10564" spans="13:13" x14ac:dyDescent="0.25">
      <c r="M10564" s="31"/>
    </row>
    <row r="10565" spans="13:13" x14ac:dyDescent="0.25">
      <c r="M10565" s="31"/>
    </row>
    <row r="10566" spans="13:13" x14ac:dyDescent="0.25">
      <c r="M10566" s="31"/>
    </row>
    <row r="10567" spans="13:13" x14ac:dyDescent="0.25">
      <c r="M10567" s="31"/>
    </row>
    <row r="10568" spans="13:13" x14ac:dyDescent="0.25">
      <c r="M10568" s="31"/>
    </row>
    <row r="10569" spans="13:13" x14ac:dyDescent="0.25">
      <c r="M10569" s="31"/>
    </row>
    <row r="10570" spans="13:13" x14ac:dyDescent="0.25">
      <c r="M10570" s="31"/>
    </row>
    <row r="10571" spans="13:13" x14ac:dyDescent="0.25">
      <c r="M10571" s="31"/>
    </row>
    <row r="10572" spans="13:13" x14ac:dyDescent="0.25">
      <c r="M10572" s="31"/>
    </row>
    <row r="10573" spans="13:13" x14ac:dyDescent="0.25">
      <c r="M10573" s="31"/>
    </row>
    <row r="10574" spans="13:13" x14ac:dyDescent="0.25">
      <c r="M10574" s="31"/>
    </row>
    <row r="10575" spans="13:13" x14ac:dyDescent="0.25">
      <c r="M10575" s="31"/>
    </row>
    <row r="10576" spans="13:13" x14ac:dyDescent="0.25">
      <c r="M10576" s="31"/>
    </row>
    <row r="10577" spans="13:13" x14ac:dyDescent="0.25">
      <c r="M10577" s="31"/>
    </row>
    <row r="10578" spans="13:13" x14ac:dyDescent="0.25">
      <c r="M10578" s="31"/>
    </row>
    <row r="10579" spans="13:13" x14ac:dyDescent="0.25">
      <c r="M10579" s="31"/>
    </row>
    <row r="10580" spans="13:13" x14ac:dyDescent="0.25">
      <c r="M10580" s="31"/>
    </row>
    <row r="10581" spans="13:13" x14ac:dyDescent="0.25">
      <c r="M10581" s="31"/>
    </row>
    <row r="10582" spans="13:13" x14ac:dyDescent="0.25">
      <c r="M10582" s="31"/>
    </row>
    <row r="10583" spans="13:13" x14ac:dyDescent="0.25">
      <c r="M10583" s="31"/>
    </row>
    <row r="10584" spans="13:13" x14ac:dyDescent="0.25">
      <c r="M10584" s="31"/>
    </row>
    <row r="10585" spans="13:13" x14ac:dyDescent="0.25">
      <c r="M10585" s="31"/>
    </row>
    <row r="10586" spans="13:13" x14ac:dyDescent="0.25">
      <c r="M10586" s="31"/>
    </row>
    <row r="10587" spans="13:13" x14ac:dyDescent="0.25">
      <c r="M10587" s="31"/>
    </row>
    <row r="10588" spans="13:13" x14ac:dyDescent="0.25">
      <c r="M10588" s="31"/>
    </row>
    <row r="10589" spans="13:13" x14ac:dyDescent="0.25">
      <c r="M10589" s="31"/>
    </row>
    <row r="10590" spans="13:13" x14ac:dyDescent="0.25">
      <c r="M10590" s="31"/>
    </row>
    <row r="10591" spans="13:13" x14ac:dyDescent="0.25">
      <c r="M10591" s="31"/>
    </row>
    <row r="10592" spans="13:13" x14ac:dyDescent="0.25">
      <c r="M10592" s="31"/>
    </row>
    <row r="10593" spans="13:13" x14ac:dyDescent="0.25">
      <c r="M10593" s="31"/>
    </row>
    <row r="10594" spans="13:13" x14ac:dyDescent="0.25">
      <c r="M10594" s="31"/>
    </row>
    <row r="10595" spans="13:13" x14ac:dyDescent="0.25">
      <c r="M10595" s="31"/>
    </row>
    <row r="10596" spans="13:13" x14ac:dyDescent="0.25">
      <c r="M10596" s="31"/>
    </row>
    <row r="10597" spans="13:13" x14ac:dyDescent="0.25">
      <c r="M10597" s="31"/>
    </row>
    <row r="10598" spans="13:13" x14ac:dyDescent="0.25">
      <c r="M10598" s="31"/>
    </row>
    <row r="10599" spans="13:13" x14ac:dyDescent="0.25">
      <c r="M10599" s="31"/>
    </row>
    <row r="10600" spans="13:13" x14ac:dyDescent="0.25">
      <c r="M10600" s="31"/>
    </row>
    <row r="10601" spans="13:13" x14ac:dyDescent="0.25">
      <c r="M10601" s="31"/>
    </row>
    <row r="10602" spans="13:13" x14ac:dyDescent="0.25">
      <c r="M10602" s="31"/>
    </row>
    <row r="10603" spans="13:13" x14ac:dyDescent="0.25">
      <c r="M10603" s="31"/>
    </row>
    <row r="10604" spans="13:13" x14ac:dyDescent="0.25">
      <c r="M10604" s="31"/>
    </row>
    <row r="10605" spans="13:13" x14ac:dyDescent="0.25">
      <c r="M10605" s="31"/>
    </row>
    <row r="10606" spans="13:13" x14ac:dyDescent="0.25">
      <c r="M10606" s="31"/>
    </row>
    <row r="10607" spans="13:13" x14ac:dyDescent="0.25">
      <c r="M10607" s="31"/>
    </row>
    <row r="10608" spans="13:13" x14ac:dyDescent="0.25">
      <c r="M10608" s="31"/>
    </row>
    <row r="10609" spans="13:13" x14ac:dyDescent="0.25">
      <c r="M10609" s="31"/>
    </row>
    <row r="10610" spans="13:13" x14ac:dyDescent="0.25">
      <c r="M10610" s="31"/>
    </row>
    <row r="10611" spans="13:13" x14ac:dyDescent="0.25">
      <c r="M10611" s="31"/>
    </row>
    <row r="10612" spans="13:13" x14ac:dyDescent="0.25">
      <c r="M10612" s="31"/>
    </row>
    <row r="10613" spans="13:13" x14ac:dyDescent="0.25">
      <c r="M10613" s="31"/>
    </row>
    <row r="10614" spans="13:13" x14ac:dyDescent="0.25">
      <c r="M10614" s="31"/>
    </row>
    <row r="10615" spans="13:13" x14ac:dyDescent="0.25">
      <c r="M10615" s="31"/>
    </row>
    <row r="10616" spans="13:13" x14ac:dyDescent="0.25">
      <c r="M10616" s="31"/>
    </row>
    <row r="10617" spans="13:13" x14ac:dyDescent="0.25">
      <c r="M10617" s="31"/>
    </row>
    <row r="10618" spans="13:13" x14ac:dyDescent="0.25">
      <c r="M10618" s="31"/>
    </row>
    <row r="10619" spans="13:13" x14ac:dyDescent="0.25">
      <c r="M10619" s="31"/>
    </row>
    <row r="10620" spans="13:13" x14ac:dyDescent="0.25">
      <c r="M10620" s="31"/>
    </row>
    <row r="10621" spans="13:13" x14ac:dyDescent="0.25">
      <c r="M10621" s="31"/>
    </row>
    <row r="10622" spans="13:13" x14ac:dyDescent="0.25">
      <c r="M10622" s="31"/>
    </row>
    <row r="10623" spans="13:13" x14ac:dyDescent="0.25">
      <c r="M10623" s="31"/>
    </row>
    <row r="10624" spans="13:13" x14ac:dyDescent="0.25">
      <c r="M10624" s="31"/>
    </row>
    <row r="10625" spans="13:13" x14ac:dyDescent="0.25">
      <c r="M10625" s="31"/>
    </row>
    <row r="10626" spans="13:13" x14ac:dyDescent="0.25">
      <c r="M10626" s="31"/>
    </row>
    <row r="10627" spans="13:13" x14ac:dyDescent="0.25">
      <c r="M10627" s="31"/>
    </row>
    <row r="10628" spans="13:13" x14ac:dyDescent="0.25">
      <c r="M10628" s="31"/>
    </row>
    <row r="10629" spans="13:13" x14ac:dyDescent="0.25">
      <c r="M10629" s="31"/>
    </row>
    <row r="10630" spans="13:13" x14ac:dyDescent="0.25">
      <c r="M10630" s="31"/>
    </row>
    <row r="10631" spans="13:13" x14ac:dyDescent="0.25">
      <c r="M10631" s="31"/>
    </row>
    <row r="10632" spans="13:13" x14ac:dyDescent="0.25">
      <c r="M10632" s="31"/>
    </row>
    <row r="10633" spans="13:13" x14ac:dyDescent="0.25">
      <c r="M10633" s="31"/>
    </row>
    <row r="10634" spans="13:13" x14ac:dyDescent="0.25">
      <c r="M10634" s="31"/>
    </row>
    <row r="10635" spans="13:13" x14ac:dyDescent="0.25">
      <c r="M10635" s="31"/>
    </row>
    <row r="10636" spans="13:13" x14ac:dyDescent="0.25">
      <c r="M10636" s="31"/>
    </row>
    <row r="10637" spans="13:13" x14ac:dyDescent="0.25">
      <c r="M10637" s="31"/>
    </row>
    <row r="10638" spans="13:13" x14ac:dyDescent="0.25">
      <c r="M10638" s="31"/>
    </row>
    <row r="10639" spans="13:13" x14ac:dyDescent="0.25">
      <c r="M10639" s="31"/>
    </row>
    <row r="10640" spans="13:13" x14ac:dyDescent="0.25">
      <c r="M10640" s="31"/>
    </row>
    <row r="10641" spans="13:13" x14ac:dyDescent="0.25">
      <c r="M10641" s="31"/>
    </row>
    <row r="10642" spans="13:13" x14ac:dyDescent="0.25">
      <c r="M10642" s="31"/>
    </row>
    <row r="10643" spans="13:13" x14ac:dyDescent="0.25">
      <c r="M10643" s="31"/>
    </row>
    <row r="10644" spans="13:13" x14ac:dyDescent="0.25">
      <c r="M10644" s="31"/>
    </row>
    <row r="10645" spans="13:13" x14ac:dyDescent="0.25">
      <c r="M10645" s="31"/>
    </row>
    <row r="10646" spans="13:13" x14ac:dyDescent="0.25">
      <c r="M10646" s="31"/>
    </row>
    <row r="10647" spans="13:13" x14ac:dyDescent="0.25">
      <c r="M10647" s="31"/>
    </row>
    <row r="10648" spans="13:13" x14ac:dyDescent="0.25">
      <c r="M10648" s="31"/>
    </row>
    <row r="10649" spans="13:13" x14ac:dyDescent="0.25">
      <c r="M10649" s="31"/>
    </row>
    <row r="10650" spans="13:13" x14ac:dyDescent="0.25">
      <c r="M10650" s="31"/>
    </row>
    <row r="10651" spans="13:13" x14ac:dyDescent="0.25">
      <c r="M10651" s="31"/>
    </row>
    <row r="10652" spans="13:13" x14ac:dyDescent="0.25">
      <c r="M10652" s="31"/>
    </row>
    <row r="10653" spans="13:13" x14ac:dyDescent="0.25">
      <c r="M10653" s="31"/>
    </row>
    <row r="10654" spans="13:13" x14ac:dyDescent="0.25">
      <c r="M10654" s="31"/>
    </row>
    <row r="10655" spans="13:13" x14ac:dyDescent="0.25">
      <c r="M10655" s="31"/>
    </row>
    <row r="10656" spans="13:13" x14ac:dyDescent="0.25">
      <c r="M10656" s="31"/>
    </row>
    <row r="10657" spans="13:13" x14ac:dyDescent="0.25">
      <c r="M10657" s="31"/>
    </row>
    <row r="10658" spans="13:13" x14ac:dyDescent="0.25">
      <c r="M10658" s="31"/>
    </row>
    <row r="10659" spans="13:13" x14ac:dyDescent="0.25">
      <c r="M10659" s="31"/>
    </row>
    <row r="10660" spans="13:13" x14ac:dyDescent="0.25">
      <c r="M10660" s="31"/>
    </row>
    <row r="10661" spans="13:13" x14ac:dyDescent="0.25">
      <c r="M10661" s="31"/>
    </row>
    <row r="10662" spans="13:13" x14ac:dyDescent="0.25">
      <c r="M10662" s="31"/>
    </row>
    <row r="10663" spans="13:13" x14ac:dyDescent="0.25">
      <c r="M10663" s="31"/>
    </row>
    <row r="10664" spans="13:13" x14ac:dyDescent="0.25">
      <c r="M10664" s="31"/>
    </row>
    <row r="10665" spans="13:13" x14ac:dyDescent="0.25">
      <c r="M10665" s="31"/>
    </row>
    <row r="10666" spans="13:13" x14ac:dyDescent="0.25">
      <c r="M10666" s="31"/>
    </row>
    <row r="10667" spans="13:13" x14ac:dyDescent="0.25">
      <c r="M10667" s="31"/>
    </row>
    <row r="10668" spans="13:13" x14ac:dyDescent="0.25">
      <c r="M10668" s="31"/>
    </row>
    <row r="10669" spans="13:13" x14ac:dyDescent="0.25">
      <c r="M10669" s="31"/>
    </row>
    <row r="10670" spans="13:13" x14ac:dyDescent="0.25">
      <c r="M10670" s="31"/>
    </row>
    <row r="10671" spans="13:13" x14ac:dyDescent="0.25">
      <c r="M10671" s="31"/>
    </row>
    <row r="10672" spans="13:13" x14ac:dyDescent="0.25">
      <c r="M10672" s="31"/>
    </row>
    <row r="10673" spans="13:13" x14ac:dyDescent="0.25">
      <c r="M10673" s="31"/>
    </row>
    <row r="10674" spans="13:13" x14ac:dyDescent="0.25">
      <c r="M10674" s="31"/>
    </row>
    <row r="10675" spans="13:13" x14ac:dyDescent="0.25">
      <c r="M10675" s="31"/>
    </row>
    <row r="10676" spans="13:13" x14ac:dyDescent="0.25">
      <c r="M10676" s="31"/>
    </row>
    <row r="10677" spans="13:13" x14ac:dyDescent="0.25">
      <c r="M10677" s="31"/>
    </row>
    <row r="10678" spans="13:13" x14ac:dyDescent="0.25">
      <c r="M10678" s="31"/>
    </row>
    <row r="10679" spans="13:13" x14ac:dyDescent="0.25">
      <c r="M10679" s="31"/>
    </row>
    <row r="10680" spans="13:13" x14ac:dyDescent="0.25">
      <c r="M10680" s="31"/>
    </row>
    <row r="10681" spans="13:13" x14ac:dyDescent="0.25">
      <c r="M10681" s="31"/>
    </row>
    <row r="10682" spans="13:13" x14ac:dyDescent="0.25">
      <c r="M10682" s="31"/>
    </row>
    <row r="10683" spans="13:13" x14ac:dyDescent="0.25">
      <c r="M10683" s="31"/>
    </row>
    <row r="10684" spans="13:13" x14ac:dyDescent="0.25">
      <c r="M10684" s="31"/>
    </row>
    <row r="10685" spans="13:13" x14ac:dyDescent="0.25">
      <c r="M10685" s="31"/>
    </row>
    <row r="10686" spans="13:13" x14ac:dyDescent="0.25">
      <c r="M10686" s="31"/>
    </row>
    <row r="10687" spans="13:13" x14ac:dyDescent="0.25">
      <c r="M10687" s="31"/>
    </row>
    <row r="10688" spans="13:13" x14ac:dyDescent="0.25">
      <c r="M10688" s="31"/>
    </row>
    <row r="10689" spans="13:13" x14ac:dyDescent="0.25">
      <c r="M10689" s="31"/>
    </row>
    <row r="10690" spans="13:13" x14ac:dyDescent="0.25">
      <c r="M10690" s="31"/>
    </row>
    <row r="10691" spans="13:13" x14ac:dyDescent="0.25">
      <c r="M10691" s="31"/>
    </row>
    <row r="10692" spans="13:13" x14ac:dyDescent="0.25">
      <c r="M10692" s="31"/>
    </row>
    <row r="10693" spans="13:13" x14ac:dyDescent="0.25">
      <c r="M10693" s="31"/>
    </row>
    <row r="10694" spans="13:13" x14ac:dyDescent="0.25">
      <c r="M10694" s="31"/>
    </row>
    <row r="10695" spans="13:13" x14ac:dyDescent="0.25">
      <c r="M10695" s="31"/>
    </row>
    <row r="10696" spans="13:13" x14ac:dyDescent="0.25">
      <c r="M10696" s="31"/>
    </row>
    <row r="10697" spans="13:13" x14ac:dyDescent="0.25">
      <c r="M10697" s="31"/>
    </row>
    <row r="10698" spans="13:13" x14ac:dyDescent="0.25">
      <c r="M10698" s="31"/>
    </row>
    <row r="10699" spans="13:13" x14ac:dyDescent="0.25">
      <c r="M10699" s="31"/>
    </row>
    <row r="10700" spans="13:13" x14ac:dyDescent="0.25">
      <c r="M10700" s="31"/>
    </row>
    <row r="10701" spans="13:13" x14ac:dyDescent="0.25">
      <c r="M10701" s="31"/>
    </row>
    <row r="10702" spans="13:13" x14ac:dyDescent="0.25">
      <c r="M10702" s="31"/>
    </row>
    <row r="10703" spans="13:13" x14ac:dyDescent="0.25">
      <c r="M10703" s="31"/>
    </row>
    <row r="10704" spans="13:13" x14ac:dyDescent="0.25">
      <c r="M10704" s="31"/>
    </row>
    <row r="10705" spans="13:13" x14ac:dyDescent="0.25">
      <c r="M10705" s="31"/>
    </row>
    <row r="10706" spans="13:13" x14ac:dyDescent="0.25">
      <c r="M10706" s="31"/>
    </row>
    <row r="10707" spans="13:13" x14ac:dyDescent="0.25">
      <c r="M10707" s="31"/>
    </row>
    <row r="10708" spans="13:13" x14ac:dyDescent="0.25">
      <c r="M10708" s="31"/>
    </row>
    <row r="10709" spans="13:13" x14ac:dyDescent="0.25">
      <c r="M10709" s="31"/>
    </row>
    <row r="10710" spans="13:13" x14ac:dyDescent="0.25">
      <c r="M10710" s="31"/>
    </row>
    <row r="10711" spans="13:13" x14ac:dyDescent="0.25">
      <c r="M10711" s="31"/>
    </row>
    <row r="10712" spans="13:13" x14ac:dyDescent="0.25">
      <c r="M10712" s="31"/>
    </row>
    <row r="10713" spans="13:13" x14ac:dyDescent="0.25">
      <c r="M10713" s="31"/>
    </row>
    <row r="10714" spans="13:13" x14ac:dyDescent="0.25">
      <c r="M10714" s="31"/>
    </row>
    <row r="10715" spans="13:13" x14ac:dyDescent="0.25">
      <c r="M10715" s="31"/>
    </row>
    <row r="10716" spans="13:13" x14ac:dyDescent="0.25">
      <c r="M10716" s="31"/>
    </row>
    <row r="10717" spans="13:13" x14ac:dyDescent="0.25">
      <c r="M10717" s="31"/>
    </row>
    <row r="10718" spans="13:13" x14ac:dyDescent="0.25">
      <c r="M10718" s="31"/>
    </row>
    <row r="10719" spans="13:13" x14ac:dyDescent="0.25">
      <c r="M10719" s="31"/>
    </row>
    <row r="10720" spans="13:13" x14ac:dyDescent="0.25">
      <c r="M10720" s="31"/>
    </row>
    <row r="10721" spans="13:13" x14ac:dyDescent="0.25">
      <c r="M10721" s="31"/>
    </row>
    <row r="10722" spans="13:13" x14ac:dyDescent="0.25">
      <c r="M10722" s="31"/>
    </row>
    <row r="10723" spans="13:13" x14ac:dyDescent="0.25">
      <c r="M10723" s="31"/>
    </row>
    <row r="10724" spans="13:13" x14ac:dyDescent="0.25">
      <c r="M10724" s="31"/>
    </row>
    <row r="10725" spans="13:13" x14ac:dyDescent="0.25">
      <c r="M10725" s="31"/>
    </row>
    <row r="10726" spans="13:13" x14ac:dyDescent="0.25">
      <c r="M10726" s="31"/>
    </row>
    <row r="10727" spans="13:13" x14ac:dyDescent="0.25">
      <c r="M10727" s="31"/>
    </row>
    <row r="10728" spans="13:13" x14ac:dyDescent="0.25">
      <c r="M10728" s="31"/>
    </row>
    <row r="10729" spans="13:13" x14ac:dyDescent="0.25">
      <c r="M10729" s="31"/>
    </row>
    <row r="10730" spans="13:13" x14ac:dyDescent="0.25">
      <c r="M10730" s="31"/>
    </row>
    <row r="10731" spans="13:13" x14ac:dyDescent="0.25">
      <c r="M10731" s="31"/>
    </row>
    <row r="10732" spans="13:13" x14ac:dyDescent="0.25">
      <c r="M10732" s="31"/>
    </row>
    <row r="10733" spans="13:13" x14ac:dyDescent="0.25">
      <c r="M10733" s="31"/>
    </row>
    <row r="10734" spans="13:13" x14ac:dyDescent="0.25">
      <c r="M10734" s="31"/>
    </row>
    <row r="10735" spans="13:13" x14ac:dyDescent="0.25">
      <c r="M10735" s="31"/>
    </row>
    <row r="10736" spans="13:13" x14ac:dyDescent="0.25">
      <c r="M10736" s="31"/>
    </row>
    <row r="10737" spans="13:13" x14ac:dyDescent="0.25">
      <c r="M10737" s="31"/>
    </row>
    <row r="10738" spans="13:13" x14ac:dyDescent="0.25">
      <c r="M10738" s="31"/>
    </row>
    <row r="10739" spans="13:13" x14ac:dyDescent="0.25">
      <c r="M10739" s="31"/>
    </row>
    <row r="10740" spans="13:13" x14ac:dyDescent="0.25">
      <c r="M10740" s="31"/>
    </row>
    <row r="10741" spans="13:13" x14ac:dyDescent="0.25">
      <c r="M10741" s="31"/>
    </row>
    <row r="10742" spans="13:13" x14ac:dyDescent="0.25">
      <c r="M10742" s="31"/>
    </row>
    <row r="10743" spans="13:13" x14ac:dyDescent="0.25">
      <c r="M10743" s="31"/>
    </row>
    <row r="10744" spans="13:13" x14ac:dyDescent="0.25">
      <c r="M10744" s="31"/>
    </row>
    <row r="10745" spans="13:13" x14ac:dyDescent="0.25">
      <c r="M10745" s="31"/>
    </row>
    <row r="10746" spans="13:13" x14ac:dyDescent="0.25">
      <c r="M10746" s="31"/>
    </row>
    <row r="10747" spans="13:13" x14ac:dyDescent="0.25">
      <c r="M10747" s="31"/>
    </row>
    <row r="10748" spans="13:13" x14ac:dyDescent="0.25">
      <c r="M10748" s="31"/>
    </row>
    <row r="10749" spans="13:13" x14ac:dyDescent="0.25">
      <c r="M10749" s="31"/>
    </row>
    <row r="10750" spans="13:13" x14ac:dyDescent="0.25">
      <c r="M10750" s="31"/>
    </row>
    <row r="10751" spans="13:13" x14ac:dyDescent="0.25">
      <c r="M10751" s="31"/>
    </row>
    <row r="10752" spans="13:13" x14ac:dyDescent="0.25">
      <c r="M10752" s="31"/>
    </row>
    <row r="10753" spans="13:13" x14ac:dyDescent="0.25">
      <c r="M10753" s="31"/>
    </row>
    <row r="10754" spans="13:13" x14ac:dyDescent="0.25">
      <c r="M10754" s="31"/>
    </row>
    <row r="10755" spans="13:13" x14ac:dyDescent="0.25">
      <c r="M10755" s="31"/>
    </row>
    <row r="10756" spans="13:13" x14ac:dyDescent="0.25">
      <c r="M10756" s="31"/>
    </row>
    <row r="10757" spans="13:13" x14ac:dyDescent="0.25">
      <c r="M10757" s="31"/>
    </row>
    <row r="10758" spans="13:13" x14ac:dyDescent="0.25">
      <c r="M10758" s="31"/>
    </row>
    <row r="10759" spans="13:13" x14ac:dyDescent="0.25">
      <c r="M10759" s="31"/>
    </row>
    <row r="10760" spans="13:13" x14ac:dyDescent="0.25">
      <c r="M10760" s="31"/>
    </row>
    <row r="10761" spans="13:13" x14ac:dyDescent="0.25">
      <c r="M10761" s="31"/>
    </row>
    <row r="10762" spans="13:13" x14ac:dyDescent="0.25">
      <c r="M10762" s="31"/>
    </row>
    <row r="10763" spans="13:13" x14ac:dyDescent="0.25">
      <c r="M10763" s="31"/>
    </row>
    <row r="10764" spans="13:13" x14ac:dyDescent="0.25">
      <c r="M10764" s="31"/>
    </row>
    <row r="10765" spans="13:13" x14ac:dyDescent="0.25">
      <c r="M10765" s="31"/>
    </row>
    <row r="10766" spans="13:13" x14ac:dyDescent="0.25">
      <c r="M10766" s="31"/>
    </row>
    <row r="10767" spans="13:13" x14ac:dyDescent="0.25">
      <c r="M10767" s="31"/>
    </row>
    <row r="10768" spans="13:13" x14ac:dyDescent="0.25">
      <c r="M10768" s="31"/>
    </row>
    <row r="10769" spans="13:13" x14ac:dyDescent="0.25">
      <c r="M10769" s="31"/>
    </row>
    <row r="10770" spans="13:13" x14ac:dyDescent="0.25">
      <c r="M10770" s="31"/>
    </row>
    <row r="10771" spans="13:13" x14ac:dyDescent="0.25">
      <c r="M10771" s="31"/>
    </row>
    <row r="10772" spans="13:13" x14ac:dyDescent="0.25">
      <c r="M10772" s="31"/>
    </row>
    <row r="10773" spans="13:13" x14ac:dyDescent="0.25">
      <c r="M10773" s="31"/>
    </row>
    <row r="10774" spans="13:13" x14ac:dyDescent="0.25">
      <c r="M10774" s="31"/>
    </row>
    <row r="10775" spans="13:13" x14ac:dyDescent="0.25">
      <c r="M10775" s="31"/>
    </row>
    <row r="10776" spans="13:13" x14ac:dyDescent="0.25">
      <c r="M10776" s="31"/>
    </row>
    <row r="10777" spans="13:13" x14ac:dyDescent="0.25">
      <c r="M10777" s="31"/>
    </row>
    <row r="10778" spans="13:13" x14ac:dyDescent="0.25">
      <c r="M10778" s="31"/>
    </row>
    <row r="10779" spans="13:13" x14ac:dyDescent="0.25">
      <c r="M10779" s="31"/>
    </row>
    <row r="10780" spans="13:13" x14ac:dyDescent="0.25">
      <c r="M10780" s="31"/>
    </row>
    <row r="10781" spans="13:13" x14ac:dyDescent="0.25">
      <c r="M10781" s="31"/>
    </row>
    <row r="10782" spans="13:13" x14ac:dyDescent="0.25">
      <c r="M10782" s="31"/>
    </row>
    <row r="10783" spans="13:13" x14ac:dyDescent="0.25">
      <c r="M10783" s="31"/>
    </row>
    <row r="10784" spans="13:13" x14ac:dyDescent="0.25">
      <c r="M10784" s="31"/>
    </row>
    <row r="10785" spans="13:13" x14ac:dyDescent="0.25">
      <c r="M10785" s="31"/>
    </row>
    <row r="10786" spans="13:13" x14ac:dyDescent="0.25">
      <c r="M10786" s="31"/>
    </row>
    <row r="10787" spans="13:13" x14ac:dyDescent="0.25">
      <c r="M10787" s="31"/>
    </row>
    <row r="10788" spans="13:13" x14ac:dyDescent="0.25">
      <c r="M10788" s="31"/>
    </row>
    <row r="10789" spans="13:13" x14ac:dyDescent="0.25">
      <c r="M10789" s="31"/>
    </row>
    <row r="10790" spans="13:13" x14ac:dyDescent="0.25">
      <c r="M10790" s="31"/>
    </row>
    <row r="10791" spans="13:13" x14ac:dyDescent="0.25">
      <c r="M10791" s="31"/>
    </row>
    <row r="10792" spans="13:13" x14ac:dyDescent="0.25">
      <c r="M10792" s="31"/>
    </row>
    <row r="10793" spans="13:13" x14ac:dyDescent="0.25">
      <c r="M10793" s="31"/>
    </row>
    <row r="10794" spans="13:13" x14ac:dyDescent="0.25">
      <c r="M10794" s="31"/>
    </row>
    <row r="10795" spans="13:13" x14ac:dyDescent="0.25">
      <c r="M10795" s="31"/>
    </row>
    <row r="10796" spans="13:13" x14ac:dyDescent="0.25">
      <c r="M10796" s="31"/>
    </row>
    <row r="10797" spans="13:13" x14ac:dyDescent="0.25">
      <c r="M10797" s="31"/>
    </row>
    <row r="10798" spans="13:13" x14ac:dyDescent="0.25">
      <c r="M10798" s="31"/>
    </row>
    <row r="10799" spans="13:13" x14ac:dyDescent="0.25">
      <c r="M10799" s="31"/>
    </row>
    <row r="10800" spans="13:13" x14ac:dyDescent="0.25">
      <c r="M10800" s="31"/>
    </row>
    <row r="10801" spans="13:13" x14ac:dyDescent="0.25">
      <c r="M10801" s="31"/>
    </row>
    <row r="10802" spans="13:13" x14ac:dyDescent="0.25">
      <c r="M10802" s="31"/>
    </row>
    <row r="10803" spans="13:13" x14ac:dyDescent="0.25">
      <c r="M10803" s="31"/>
    </row>
    <row r="10804" spans="13:13" x14ac:dyDescent="0.25">
      <c r="M10804" s="31"/>
    </row>
    <row r="10805" spans="13:13" x14ac:dyDescent="0.25">
      <c r="M10805" s="31"/>
    </row>
    <row r="10806" spans="13:13" x14ac:dyDescent="0.25">
      <c r="M10806" s="31"/>
    </row>
    <row r="10807" spans="13:13" x14ac:dyDescent="0.25">
      <c r="M10807" s="31"/>
    </row>
    <row r="10808" spans="13:13" x14ac:dyDescent="0.25">
      <c r="M10808" s="31"/>
    </row>
    <row r="10809" spans="13:13" x14ac:dyDescent="0.25">
      <c r="M10809" s="31"/>
    </row>
    <row r="10810" spans="13:13" x14ac:dyDescent="0.25">
      <c r="M10810" s="31"/>
    </row>
    <row r="10811" spans="13:13" x14ac:dyDescent="0.25">
      <c r="M10811" s="31"/>
    </row>
    <row r="10812" spans="13:13" x14ac:dyDescent="0.25">
      <c r="M10812" s="31"/>
    </row>
    <row r="10813" spans="13:13" x14ac:dyDescent="0.25">
      <c r="M10813" s="31"/>
    </row>
    <row r="10814" spans="13:13" x14ac:dyDescent="0.25">
      <c r="M10814" s="31"/>
    </row>
    <row r="10815" spans="13:13" x14ac:dyDescent="0.25">
      <c r="M10815" s="31"/>
    </row>
    <row r="10816" spans="13:13" x14ac:dyDescent="0.25">
      <c r="M10816" s="31"/>
    </row>
    <row r="10817" spans="13:13" x14ac:dyDescent="0.25">
      <c r="M10817" s="31"/>
    </row>
    <row r="10818" spans="13:13" x14ac:dyDescent="0.25">
      <c r="M10818" s="31"/>
    </row>
    <row r="10819" spans="13:13" x14ac:dyDescent="0.25">
      <c r="M10819" s="31"/>
    </row>
    <row r="10820" spans="13:13" x14ac:dyDescent="0.25">
      <c r="M10820" s="31"/>
    </row>
    <row r="10821" spans="13:13" x14ac:dyDescent="0.25">
      <c r="M10821" s="31"/>
    </row>
    <row r="10822" spans="13:13" x14ac:dyDescent="0.25">
      <c r="M10822" s="31"/>
    </row>
    <row r="10823" spans="13:13" x14ac:dyDescent="0.25">
      <c r="M10823" s="31"/>
    </row>
    <row r="10824" spans="13:13" x14ac:dyDescent="0.25">
      <c r="M10824" s="31"/>
    </row>
    <row r="10825" spans="13:13" x14ac:dyDescent="0.25">
      <c r="M10825" s="31"/>
    </row>
    <row r="10826" spans="13:13" x14ac:dyDescent="0.25">
      <c r="M10826" s="31"/>
    </row>
    <row r="10827" spans="13:13" x14ac:dyDescent="0.25">
      <c r="M10827" s="31"/>
    </row>
    <row r="10828" spans="13:13" x14ac:dyDescent="0.25">
      <c r="M10828" s="31"/>
    </row>
    <row r="10829" spans="13:13" x14ac:dyDescent="0.25">
      <c r="M10829" s="31"/>
    </row>
    <row r="10830" spans="13:13" x14ac:dyDescent="0.25">
      <c r="M10830" s="31"/>
    </row>
    <row r="10831" spans="13:13" x14ac:dyDescent="0.25">
      <c r="M10831" s="31"/>
    </row>
    <row r="10832" spans="13:13" x14ac:dyDescent="0.25">
      <c r="M10832" s="31"/>
    </row>
    <row r="10833" spans="13:13" x14ac:dyDescent="0.25">
      <c r="M10833" s="31"/>
    </row>
    <row r="10834" spans="13:13" x14ac:dyDescent="0.25">
      <c r="M10834" s="31"/>
    </row>
    <row r="10835" spans="13:13" x14ac:dyDescent="0.25">
      <c r="M10835" s="31"/>
    </row>
    <row r="10836" spans="13:13" x14ac:dyDescent="0.25">
      <c r="M10836" s="31"/>
    </row>
    <row r="10837" spans="13:13" x14ac:dyDescent="0.25">
      <c r="M10837" s="31"/>
    </row>
    <row r="10838" spans="13:13" x14ac:dyDescent="0.25">
      <c r="M10838" s="31"/>
    </row>
    <row r="10839" spans="13:13" x14ac:dyDescent="0.25">
      <c r="M10839" s="31"/>
    </row>
    <row r="10840" spans="13:13" x14ac:dyDescent="0.25">
      <c r="M10840" s="31"/>
    </row>
    <row r="10841" spans="13:13" x14ac:dyDescent="0.25">
      <c r="M10841" s="31"/>
    </row>
    <row r="10842" spans="13:13" x14ac:dyDescent="0.25">
      <c r="M10842" s="31"/>
    </row>
    <row r="10843" spans="13:13" x14ac:dyDescent="0.25">
      <c r="M10843" s="31"/>
    </row>
    <row r="10844" spans="13:13" x14ac:dyDescent="0.25">
      <c r="M10844" s="31"/>
    </row>
    <row r="10845" spans="13:13" x14ac:dyDescent="0.25">
      <c r="M10845" s="31"/>
    </row>
    <row r="10846" spans="13:13" x14ac:dyDescent="0.25">
      <c r="M10846" s="31"/>
    </row>
    <row r="10847" spans="13:13" x14ac:dyDescent="0.25">
      <c r="M10847" s="31"/>
    </row>
    <row r="10848" spans="13:13" x14ac:dyDescent="0.25">
      <c r="M10848" s="31"/>
    </row>
    <row r="10849" spans="13:13" x14ac:dyDescent="0.25">
      <c r="M10849" s="31"/>
    </row>
    <row r="10850" spans="13:13" x14ac:dyDescent="0.25">
      <c r="M10850" s="31"/>
    </row>
    <row r="10851" spans="13:13" x14ac:dyDescent="0.25">
      <c r="M10851" s="31"/>
    </row>
    <row r="10852" spans="13:13" x14ac:dyDescent="0.25">
      <c r="M10852" s="31"/>
    </row>
    <row r="10853" spans="13:13" x14ac:dyDescent="0.25">
      <c r="M10853" s="31"/>
    </row>
    <row r="10854" spans="13:13" x14ac:dyDescent="0.25">
      <c r="M10854" s="31"/>
    </row>
    <row r="10855" spans="13:13" x14ac:dyDescent="0.25">
      <c r="M10855" s="31"/>
    </row>
    <row r="10856" spans="13:13" x14ac:dyDescent="0.25">
      <c r="M10856" s="31"/>
    </row>
    <row r="10857" spans="13:13" x14ac:dyDescent="0.25">
      <c r="M10857" s="31"/>
    </row>
    <row r="10858" spans="13:13" x14ac:dyDescent="0.25">
      <c r="M10858" s="31"/>
    </row>
    <row r="10859" spans="13:13" x14ac:dyDescent="0.25">
      <c r="M10859" s="31"/>
    </row>
    <row r="10860" spans="13:13" x14ac:dyDescent="0.25">
      <c r="M10860" s="31"/>
    </row>
    <row r="10861" spans="13:13" x14ac:dyDescent="0.25">
      <c r="M10861" s="31"/>
    </row>
    <row r="10862" spans="13:13" x14ac:dyDescent="0.25">
      <c r="M10862" s="31"/>
    </row>
    <row r="10863" spans="13:13" x14ac:dyDescent="0.25">
      <c r="M10863" s="31"/>
    </row>
    <row r="10864" spans="13:13" x14ac:dyDescent="0.25">
      <c r="M10864" s="31"/>
    </row>
    <row r="10865" spans="13:13" x14ac:dyDescent="0.25">
      <c r="M10865" s="31"/>
    </row>
    <row r="10866" spans="13:13" x14ac:dyDescent="0.25">
      <c r="M10866" s="31"/>
    </row>
    <row r="10867" spans="13:13" x14ac:dyDescent="0.25">
      <c r="M10867" s="31"/>
    </row>
    <row r="10868" spans="13:13" x14ac:dyDescent="0.25">
      <c r="M10868" s="31"/>
    </row>
    <row r="10869" spans="13:13" x14ac:dyDescent="0.25">
      <c r="M10869" s="31"/>
    </row>
    <row r="10870" spans="13:13" x14ac:dyDescent="0.25">
      <c r="M10870" s="31"/>
    </row>
    <row r="10871" spans="13:13" x14ac:dyDescent="0.25">
      <c r="M10871" s="31"/>
    </row>
    <row r="10872" spans="13:13" x14ac:dyDescent="0.25">
      <c r="M10872" s="31"/>
    </row>
    <row r="10873" spans="13:13" x14ac:dyDescent="0.25">
      <c r="M10873" s="31"/>
    </row>
    <row r="10874" spans="13:13" x14ac:dyDescent="0.25">
      <c r="M10874" s="31"/>
    </row>
    <row r="10875" spans="13:13" x14ac:dyDescent="0.25">
      <c r="M10875" s="31"/>
    </row>
    <row r="10876" spans="13:13" x14ac:dyDescent="0.25">
      <c r="M10876" s="31"/>
    </row>
    <row r="10877" spans="13:13" x14ac:dyDescent="0.25">
      <c r="M10877" s="31"/>
    </row>
    <row r="10878" spans="13:13" x14ac:dyDescent="0.25">
      <c r="M10878" s="31"/>
    </row>
    <row r="10879" spans="13:13" x14ac:dyDescent="0.25">
      <c r="M10879" s="31"/>
    </row>
    <row r="10880" spans="13:13" x14ac:dyDescent="0.25">
      <c r="M10880" s="31"/>
    </row>
    <row r="10881" spans="13:13" x14ac:dyDescent="0.25">
      <c r="M10881" s="31"/>
    </row>
    <row r="10882" spans="13:13" x14ac:dyDescent="0.25">
      <c r="M10882" s="31"/>
    </row>
    <row r="10883" spans="13:13" x14ac:dyDescent="0.25">
      <c r="M10883" s="31"/>
    </row>
    <row r="10884" spans="13:13" x14ac:dyDescent="0.25">
      <c r="M10884" s="31"/>
    </row>
    <row r="10885" spans="13:13" x14ac:dyDescent="0.25">
      <c r="M10885" s="31"/>
    </row>
    <row r="10886" spans="13:13" x14ac:dyDescent="0.25">
      <c r="M10886" s="31"/>
    </row>
    <row r="10887" spans="13:13" x14ac:dyDescent="0.25">
      <c r="M10887" s="31"/>
    </row>
    <row r="10888" spans="13:13" x14ac:dyDescent="0.25">
      <c r="M10888" s="31"/>
    </row>
    <row r="10889" spans="13:13" x14ac:dyDescent="0.25">
      <c r="M10889" s="31"/>
    </row>
    <row r="10890" spans="13:13" x14ac:dyDescent="0.25">
      <c r="M10890" s="31"/>
    </row>
    <row r="10891" spans="13:13" x14ac:dyDescent="0.25">
      <c r="M10891" s="31"/>
    </row>
    <row r="10892" spans="13:13" x14ac:dyDescent="0.25">
      <c r="M10892" s="31"/>
    </row>
    <row r="10893" spans="13:13" x14ac:dyDescent="0.25">
      <c r="M10893" s="31"/>
    </row>
    <row r="10894" spans="13:13" x14ac:dyDescent="0.25">
      <c r="M10894" s="31"/>
    </row>
    <row r="10895" spans="13:13" x14ac:dyDescent="0.25">
      <c r="M10895" s="31"/>
    </row>
    <row r="10896" spans="13:13" x14ac:dyDescent="0.25">
      <c r="M10896" s="31"/>
    </row>
    <row r="10897" spans="13:13" x14ac:dyDescent="0.25">
      <c r="M10897" s="31"/>
    </row>
    <row r="10898" spans="13:13" x14ac:dyDescent="0.25">
      <c r="M10898" s="31"/>
    </row>
    <row r="10899" spans="13:13" x14ac:dyDescent="0.25">
      <c r="M10899" s="31"/>
    </row>
    <row r="10900" spans="13:13" x14ac:dyDescent="0.25">
      <c r="M10900" s="31"/>
    </row>
    <row r="10901" spans="13:13" x14ac:dyDescent="0.25">
      <c r="M10901" s="31"/>
    </row>
    <row r="10902" spans="13:13" x14ac:dyDescent="0.25">
      <c r="M10902" s="31"/>
    </row>
    <row r="10903" spans="13:13" x14ac:dyDescent="0.25">
      <c r="M10903" s="31"/>
    </row>
    <row r="10904" spans="13:13" x14ac:dyDescent="0.25">
      <c r="M10904" s="31"/>
    </row>
    <row r="10905" spans="13:13" x14ac:dyDescent="0.25">
      <c r="M10905" s="31"/>
    </row>
    <row r="10906" spans="13:13" x14ac:dyDescent="0.25">
      <c r="M10906" s="31"/>
    </row>
    <row r="10907" spans="13:13" x14ac:dyDescent="0.25">
      <c r="M10907" s="31"/>
    </row>
    <row r="10908" spans="13:13" x14ac:dyDescent="0.25">
      <c r="M10908" s="31"/>
    </row>
    <row r="10909" spans="13:13" x14ac:dyDescent="0.25">
      <c r="M10909" s="31"/>
    </row>
    <row r="10910" spans="13:13" x14ac:dyDescent="0.25">
      <c r="M10910" s="31"/>
    </row>
    <row r="10911" spans="13:13" x14ac:dyDescent="0.25">
      <c r="M10911" s="31"/>
    </row>
    <row r="10912" spans="13:13" x14ac:dyDescent="0.25">
      <c r="M10912" s="31"/>
    </row>
    <row r="10913" spans="13:13" x14ac:dyDescent="0.25">
      <c r="M10913" s="31"/>
    </row>
    <row r="10914" spans="13:13" x14ac:dyDescent="0.25">
      <c r="M10914" s="31"/>
    </row>
    <row r="10915" spans="13:13" x14ac:dyDescent="0.25">
      <c r="M10915" s="31"/>
    </row>
    <row r="10916" spans="13:13" x14ac:dyDescent="0.25">
      <c r="M10916" s="31"/>
    </row>
    <row r="10917" spans="13:13" x14ac:dyDescent="0.25">
      <c r="M10917" s="31"/>
    </row>
    <row r="10918" spans="13:13" x14ac:dyDescent="0.25">
      <c r="M10918" s="31"/>
    </row>
    <row r="10919" spans="13:13" x14ac:dyDescent="0.25">
      <c r="M10919" s="31"/>
    </row>
    <row r="10920" spans="13:13" x14ac:dyDescent="0.25">
      <c r="M10920" s="31"/>
    </row>
    <row r="10921" spans="13:13" x14ac:dyDescent="0.25">
      <c r="M10921" s="31"/>
    </row>
    <row r="10922" spans="13:13" x14ac:dyDescent="0.25">
      <c r="M10922" s="31"/>
    </row>
    <row r="10923" spans="13:13" x14ac:dyDescent="0.25">
      <c r="M10923" s="31"/>
    </row>
    <row r="10924" spans="13:13" x14ac:dyDescent="0.25">
      <c r="M10924" s="31"/>
    </row>
    <row r="10925" spans="13:13" x14ac:dyDescent="0.25">
      <c r="M10925" s="31"/>
    </row>
    <row r="10926" spans="13:13" x14ac:dyDescent="0.25">
      <c r="M10926" s="31"/>
    </row>
    <row r="10927" spans="13:13" x14ac:dyDescent="0.25">
      <c r="M10927" s="31"/>
    </row>
    <row r="10928" spans="13:13" x14ac:dyDescent="0.25">
      <c r="M10928" s="31"/>
    </row>
    <row r="10929" spans="13:13" x14ac:dyDescent="0.25">
      <c r="M10929" s="31"/>
    </row>
    <row r="10930" spans="13:13" x14ac:dyDescent="0.25">
      <c r="M10930" s="31"/>
    </row>
    <row r="10931" spans="13:13" x14ac:dyDescent="0.25">
      <c r="M10931" s="31"/>
    </row>
    <row r="10932" spans="13:13" x14ac:dyDescent="0.25">
      <c r="M10932" s="31"/>
    </row>
    <row r="10933" spans="13:13" x14ac:dyDescent="0.25">
      <c r="M10933" s="31"/>
    </row>
    <row r="10934" spans="13:13" x14ac:dyDescent="0.25">
      <c r="M10934" s="31"/>
    </row>
    <row r="10935" spans="13:13" x14ac:dyDescent="0.25">
      <c r="M10935" s="31"/>
    </row>
    <row r="10936" spans="13:13" x14ac:dyDescent="0.25">
      <c r="M10936" s="31"/>
    </row>
    <row r="10937" spans="13:13" x14ac:dyDescent="0.25">
      <c r="M10937" s="31"/>
    </row>
    <row r="10938" spans="13:13" x14ac:dyDescent="0.25">
      <c r="M10938" s="31"/>
    </row>
    <row r="10939" spans="13:13" x14ac:dyDescent="0.25">
      <c r="M10939" s="31"/>
    </row>
    <row r="10940" spans="13:13" x14ac:dyDescent="0.25">
      <c r="M10940" s="31"/>
    </row>
    <row r="10941" spans="13:13" x14ac:dyDescent="0.25">
      <c r="M10941" s="31"/>
    </row>
    <row r="10942" spans="13:13" x14ac:dyDescent="0.25">
      <c r="M10942" s="31"/>
    </row>
    <row r="10943" spans="13:13" x14ac:dyDescent="0.25">
      <c r="M10943" s="31"/>
    </row>
    <row r="10944" spans="13:13" x14ac:dyDescent="0.25">
      <c r="M10944" s="31"/>
    </row>
    <row r="10945" spans="13:13" x14ac:dyDescent="0.25">
      <c r="M10945" s="31"/>
    </row>
    <row r="10946" spans="13:13" x14ac:dyDescent="0.25">
      <c r="M10946" s="31"/>
    </row>
    <row r="10947" spans="13:13" x14ac:dyDescent="0.25">
      <c r="M10947" s="31"/>
    </row>
    <row r="10948" spans="13:13" x14ac:dyDescent="0.25">
      <c r="M10948" s="31"/>
    </row>
    <row r="10949" spans="13:13" x14ac:dyDescent="0.25">
      <c r="M10949" s="31"/>
    </row>
    <row r="10950" spans="13:13" x14ac:dyDescent="0.25">
      <c r="M10950" s="31"/>
    </row>
    <row r="10951" spans="13:13" x14ac:dyDescent="0.25">
      <c r="M10951" s="31"/>
    </row>
    <row r="10952" spans="13:13" x14ac:dyDescent="0.25">
      <c r="M10952" s="31"/>
    </row>
    <row r="10953" spans="13:13" x14ac:dyDescent="0.25">
      <c r="M10953" s="31"/>
    </row>
    <row r="10954" spans="13:13" x14ac:dyDescent="0.25">
      <c r="M10954" s="31"/>
    </row>
    <row r="10955" spans="13:13" x14ac:dyDescent="0.25">
      <c r="M10955" s="31"/>
    </row>
    <row r="10956" spans="13:13" x14ac:dyDescent="0.25">
      <c r="M10956" s="31"/>
    </row>
    <row r="10957" spans="13:13" x14ac:dyDescent="0.25">
      <c r="M10957" s="31"/>
    </row>
    <row r="10958" spans="13:13" x14ac:dyDescent="0.25">
      <c r="M10958" s="31"/>
    </row>
    <row r="10959" spans="13:13" x14ac:dyDescent="0.25">
      <c r="M10959" s="31"/>
    </row>
    <row r="10960" spans="13:13" x14ac:dyDescent="0.25">
      <c r="M10960" s="31"/>
    </row>
    <row r="10961" spans="13:13" x14ac:dyDescent="0.25">
      <c r="M10961" s="31"/>
    </row>
    <row r="10962" spans="13:13" x14ac:dyDescent="0.25">
      <c r="M10962" s="31"/>
    </row>
    <row r="10963" spans="13:13" x14ac:dyDescent="0.25">
      <c r="M10963" s="31"/>
    </row>
    <row r="10964" spans="13:13" x14ac:dyDescent="0.25">
      <c r="M10964" s="31"/>
    </row>
    <row r="10965" spans="13:13" x14ac:dyDescent="0.25">
      <c r="M10965" s="31"/>
    </row>
    <row r="10966" spans="13:13" x14ac:dyDescent="0.25">
      <c r="M10966" s="31"/>
    </row>
    <row r="10967" spans="13:13" x14ac:dyDescent="0.25">
      <c r="M10967" s="31"/>
    </row>
    <row r="10968" spans="13:13" x14ac:dyDescent="0.25">
      <c r="M10968" s="31"/>
    </row>
    <row r="10969" spans="13:13" x14ac:dyDescent="0.25">
      <c r="M10969" s="31"/>
    </row>
    <row r="10970" spans="13:13" x14ac:dyDescent="0.25">
      <c r="M10970" s="31"/>
    </row>
    <row r="10971" spans="13:13" x14ac:dyDescent="0.25">
      <c r="M10971" s="31"/>
    </row>
    <row r="10972" spans="13:13" x14ac:dyDescent="0.25">
      <c r="M10972" s="31"/>
    </row>
    <row r="10973" spans="13:13" x14ac:dyDescent="0.25">
      <c r="M10973" s="31"/>
    </row>
    <row r="10974" spans="13:13" x14ac:dyDescent="0.25">
      <c r="M10974" s="31"/>
    </row>
    <row r="10975" spans="13:13" x14ac:dyDescent="0.25">
      <c r="M10975" s="31"/>
    </row>
    <row r="10976" spans="13:13" x14ac:dyDescent="0.25">
      <c r="M10976" s="31"/>
    </row>
    <row r="10977" spans="13:13" x14ac:dyDescent="0.25">
      <c r="M10977" s="31"/>
    </row>
    <row r="10978" spans="13:13" x14ac:dyDescent="0.25">
      <c r="M10978" s="31"/>
    </row>
    <row r="10979" spans="13:13" x14ac:dyDescent="0.25">
      <c r="M10979" s="31"/>
    </row>
    <row r="10980" spans="13:13" x14ac:dyDescent="0.25">
      <c r="M10980" s="31"/>
    </row>
    <row r="10981" spans="13:13" x14ac:dyDescent="0.25">
      <c r="M10981" s="31"/>
    </row>
    <row r="10982" spans="13:13" x14ac:dyDescent="0.25">
      <c r="M10982" s="31"/>
    </row>
    <row r="10983" spans="13:13" x14ac:dyDescent="0.25">
      <c r="M10983" s="31"/>
    </row>
    <row r="10984" spans="13:13" x14ac:dyDescent="0.25">
      <c r="M10984" s="31"/>
    </row>
    <row r="10985" spans="13:13" x14ac:dyDescent="0.25">
      <c r="M10985" s="31"/>
    </row>
    <row r="10986" spans="13:13" x14ac:dyDescent="0.25">
      <c r="M10986" s="31"/>
    </row>
    <row r="10987" spans="13:13" x14ac:dyDescent="0.25">
      <c r="M10987" s="31"/>
    </row>
    <row r="10988" spans="13:13" x14ac:dyDescent="0.25">
      <c r="M10988" s="31"/>
    </row>
    <row r="10989" spans="13:13" x14ac:dyDescent="0.25">
      <c r="M10989" s="31"/>
    </row>
    <row r="10990" spans="13:13" x14ac:dyDescent="0.25">
      <c r="M10990" s="31"/>
    </row>
    <row r="10991" spans="13:13" x14ac:dyDescent="0.25">
      <c r="M10991" s="31"/>
    </row>
    <row r="10992" spans="13:13" x14ac:dyDescent="0.25">
      <c r="M10992" s="31"/>
    </row>
    <row r="10993" spans="13:13" x14ac:dyDescent="0.25">
      <c r="M10993" s="31"/>
    </row>
    <row r="10994" spans="13:13" x14ac:dyDescent="0.25">
      <c r="M10994" s="31"/>
    </row>
    <row r="10995" spans="13:13" x14ac:dyDescent="0.25">
      <c r="M10995" s="31"/>
    </row>
    <row r="10996" spans="13:13" x14ac:dyDescent="0.25">
      <c r="M10996" s="31"/>
    </row>
    <row r="10997" spans="13:13" x14ac:dyDescent="0.25">
      <c r="M10997" s="31"/>
    </row>
    <row r="10998" spans="13:13" x14ac:dyDescent="0.25">
      <c r="M10998" s="31"/>
    </row>
    <row r="10999" spans="13:13" x14ac:dyDescent="0.25">
      <c r="M10999" s="31"/>
    </row>
    <row r="11000" spans="13:13" x14ac:dyDescent="0.25">
      <c r="M11000" s="31"/>
    </row>
    <row r="11001" spans="13:13" x14ac:dyDescent="0.25">
      <c r="M11001" s="31"/>
    </row>
    <row r="11002" spans="13:13" x14ac:dyDescent="0.25">
      <c r="M11002" s="31"/>
    </row>
    <row r="11003" spans="13:13" x14ac:dyDescent="0.25">
      <c r="M11003" s="31"/>
    </row>
    <row r="11004" spans="13:13" x14ac:dyDescent="0.25">
      <c r="M11004" s="31"/>
    </row>
    <row r="11005" spans="13:13" x14ac:dyDescent="0.25">
      <c r="M11005" s="31"/>
    </row>
    <row r="11006" spans="13:13" x14ac:dyDescent="0.25">
      <c r="M11006" s="31"/>
    </row>
    <row r="11007" spans="13:13" x14ac:dyDescent="0.25">
      <c r="M11007" s="31"/>
    </row>
    <row r="11008" spans="13:13" x14ac:dyDescent="0.25">
      <c r="M11008" s="31"/>
    </row>
    <row r="11009" spans="13:13" x14ac:dyDescent="0.25">
      <c r="M11009" s="31"/>
    </row>
    <row r="11010" spans="13:13" x14ac:dyDescent="0.25">
      <c r="M11010" s="31"/>
    </row>
    <row r="11011" spans="13:13" x14ac:dyDescent="0.25">
      <c r="M11011" s="31"/>
    </row>
    <row r="11012" spans="13:13" x14ac:dyDescent="0.25">
      <c r="M11012" s="31"/>
    </row>
    <row r="11013" spans="13:13" x14ac:dyDescent="0.25">
      <c r="M11013" s="31"/>
    </row>
    <row r="11014" spans="13:13" x14ac:dyDescent="0.25">
      <c r="M11014" s="31"/>
    </row>
    <row r="11015" spans="13:13" x14ac:dyDescent="0.25">
      <c r="M11015" s="31"/>
    </row>
    <row r="11016" spans="13:13" x14ac:dyDescent="0.25">
      <c r="M11016" s="31"/>
    </row>
    <row r="11017" spans="13:13" x14ac:dyDescent="0.25">
      <c r="M11017" s="31"/>
    </row>
    <row r="11018" spans="13:13" x14ac:dyDescent="0.25">
      <c r="M11018" s="31"/>
    </row>
    <row r="11019" spans="13:13" x14ac:dyDescent="0.25">
      <c r="M11019" s="31"/>
    </row>
    <row r="11020" spans="13:13" x14ac:dyDescent="0.25">
      <c r="M11020" s="31"/>
    </row>
    <row r="11021" spans="13:13" x14ac:dyDescent="0.25">
      <c r="M11021" s="31"/>
    </row>
    <row r="11022" spans="13:13" x14ac:dyDescent="0.25">
      <c r="M11022" s="31"/>
    </row>
    <row r="11023" spans="13:13" x14ac:dyDescent="0.25">
      <c r="M11023" s="31"/>
    </row>
    <row r="11024" spans="13:13" x14ac:dyDescent="0.25">
      <c r="M11024" s="31"/>
    </row>
    <row r="11025" spans="13:13" x14ac:dyDescent="0.25">
      <c r="M11025" s="31"/>
    </row>
    <row r="11026" spans="13:13" x14ac:dyDescent="0.25">
      <c r="M11026" s="31"/>
    </row>
    <row r="11027" spans="13:13" x14ac:dyDescent="0.25">
      <c r="M11027" s="31"/>
    </row>
    <row r="11028" spans="13:13" x14ac:dyDescent="0.25">
      <c r="M11028" s="31"/>
    </row>
    <row r="11029" spans="13:13" x14ac:dyDescent="0.25">
      <c r="M11029" s="31"/>
    </row>
    <row r="11030" spans="13:13" x14ac:dyDescent="0.25">
      <c r="M11030" s="31"/>
    </row>
    <row r="11031" spans="13:13" x14ac:dyDescent="0.25">
      <c r="M11031" s="31"/>
    </row>
    <row r="11032" spans="13:13" x14ac:dyDescent="0.25">
      <c r="M11032" s="31"/>
    </row>
    <row r="11033" spans="13:13" x14ac:dyDescent="0.25">
      <c r="M11033" s="31"/>
    </row>
    <row r="11034" spans="13:13" x14ac:dyDescent="0.25">
      <c r="M11034" s="31"/>
    </row>
    <row r="11035" spans="13:13" x14ac:dyDescent="0.25">
      <c r="M11035" s="31"/>
    </row>
    <row r="11036" spans="13:13" x14ac:dyDescent="0.25">
      <c r="M11036" s="31"/>
    </row>
    <row r="11037" spans="13:13" x14ac:dyDescent="0.25">
      <c r="M11037" s="31"/>
    </row>
    <row r="11038" spans="13:13" x14ac:dyDescent="0.25">
      <c r="M11038" s="31"/>
    </row>
    <row r="11039" spans="13:13" x14ac:dyDescent="0.25">
      <c r="M11039" s="31"/>
    </row>
    <row r="11040" spans="13:13" x14ac:dyDescent="0.25">
      <c r="M11040" s="31"/>
    </row>
    <row r="11041" spans="13:13" x14ac:dyDescent="0.25">
      <c r="M11041" s="31"/>
    </row>
    <row r="11042" spans="13:13" x14ac:dyDescent="0.25">
      <c r="M11042" s="31"/>
    </row>
    <row r="11043" spans="13:13" x14ac:dyDescent="0.25">
      <c r="M11043" s="31"/>
    </row>
    <row r="11044" spans="13:13" x14ac:dyDescent="0.25">
      <c r="M11044" s="31"/>
    </row>
    <row r="11045" spans="13:13" x14ac:dyDescent="0.25">
      <c r="M11045" s="31"/>
    </row>
    <row r="11046" spans="13:13" x14ac:dyDescent="0.25">
      <c r="M11046" s="31"/>
    </row>
    <row r="11047" spans="13:13" x14ac:dyDescent="0.25">
      <c r="M11047" s="31"/>
    </row>
    <row r="11048" spans="13:13" x14ac:dyDescent="0.25">
      <c r="M11048" s="31"/>
    </row>
    <row r="11049" spans="13:13" x14ac:dyDescent="0.25">
      <c r="M11049" s="31"/>
    </row>
    <row r="11050" spans="13:13" x14ac:dyDescent="0.25">
      <c r="M11050" s="31"/>
    </row>
    <row r="11051" spans="13:13" x14ac:dyDescent="0.25">
      <c r="M11051" s="31"/>
    </row>
    <row r="11052" spans="13:13" x14ac:dyDescent="0.25">
      <c r="M11052" s="31"/>
    </row>
    <row r="11053" spans="13:13" x14ac:dyDescent="0.25">
      <c r="M11053" s="31"/>
    </row>
    <row r="11054" spans="13:13" x14ac:dyDescent="0.25">
      <c r="M11054" s="31"/>
    </row>
    <row r="11055" spans="13:13" x14ac:dyDescent="0.25">
      <c r="M11055" s="31"/>
    </row>
    <row r="11056" spans="13:13" x14ac:dyDescent="0.25">
      <c r="M11056" s="31"/>
    </row>
    <row r="11057" spans="13:13" x14ac:dyDescent="0.25">
      <c r="M11057" s="31"/>
    </row>
    <row r="11058" spans="13:13" x14ac:dyDescent="0.25">
      <c r="M11058" s="31"/>
    </row>
    <row r="11059" spans="13:13" x14ac:dyDescent="0.25">
      <c r="M11059" s="31"/>
    </row>
    <row r="11060" spans="13:13" x14ac:dyDescent="0.25">
      <c r="M11060" s="31"/>
    </row>
    <row r="11061" spans="13:13" x14ac:dyDescent="0.25">
      <c r="M11061" s="31"/>
    </row>
    <row r="11062" spans="13:13" x14ac:dyDescent="0.25">
      <c r="M11062" s="31"/>
    </row>
    <row r="11063" spans="13:13" x14ac:dyDescent="0.25">
      <c r="M11063" s="31"/>
    </row>
    <row r="11064" spans="13:13" x14ac:dyDescent="0.25">
      <c r="M11064" s="31"/>
    </row>
    <row r="11065" spans="13:13" x14ac:dyDescent="0.25">
      <c r="M11065" s="31"/>
    </row>
    <row r="11066" spans="13:13" x14ac:dyDescent="0.25">
      <c r="M11066" s="31"/>
    </row>
    <row r="11067" spans="13:13" x14ac:dyDescent="0.25">
      <c r="M11067" s="31"/>
    </row>
    <row r="11068" spans="13:13" x14ac:dyDescent="0.25">
      <c r="M11068" s="31"/>
    </row>
    <row r="11069" spans="13:13" x14ac:dyDescent="0.25">
      <c r="M11069" s="31"/>
    </row>
    <row r="11070" spans="13:13" x14ac:dyDescent="0.25">
      <c r="M11070" s="31"/>
    </row>
    <row r="11071" spans="13:13" x14ac:dyDescent="0.25">
      <c r="M11071" s="31"/>
    </row>
    <row r="11072" spans="13:13" x14ac:dyDescent="0.25">
      <c r="M11072" s="31"/>
    </row>
    <row r="11073" spans="13:13" x14ac:dyDescent="0.25">
      <c r="M11073" s="31"/>
    </row>
    <row r="11074" spans="13:13" x14ac:dyDescent="0.25">
      <c r="M11074" s="31"/>
    </row>
    <row r="11075" spans="13:13" x14ac:dyDescent="0.25">
      <c r="M11075" s="31"/>
    </row>
    <row r="11076" spans="13:13" x14ac:dyDescent="0.25">
      <c r="M11076" s="31"/>
    </row>
    <row r="11077" spans="13:13" x14ac:dyDescent="0.25">
      <c r="M11077" s="31"/>
    </row>
    <row r="11078" spans="13:13" x14ac:dyDescent="0.25">
      <c r="M11078" s="31"/>
    </row>
    <row r="11079" spans="13:13" x14ac:dyDescent="0.25">
      <c r="M11079" s="31"/>
    </row>
    <row r="11080" spans="13:13" x14ac:dyDescent="0.25">
      <c r="M11080" s="31"/>
    </row>
    <row r="11081" spans="13:13" x14ac:dyDescent="0.25">
      <c r="M11081" s="31"/>
    </row>
    <row r="11082" spans="13:13" x14ac:dyDescent="0.25">
      <c r="M11082" s="31"/>
    </row>
    <row r="11083" spans="13:13" x14ac:dyDescent="0.25">
      <c r="M11083" s="31"/>
    </row>
    <row r="11084" spans="13:13" x14ac:dyDescent="0.25">
      <c r="M11084" s="31"/>
    </row>
    <row r="11085" spans="13:13" x14ac:dyDescent="0.25">
      <c r="M11085" s="31"/>
    </row>
    <row r="11086" spans="13:13" x14ac:dyDescent="0.25">
      <c r="M11086" s="31"/>
    </row>
    <row r="11087" spans="13:13" x14ac:dyDescent="0.25">
      <c r="M11087" s="31"/>
    </row>
    <row r="11088" spans="13:13" x14ac:dyDescent="0.25">
      <c r="M11088" s="31"/>
    </row>
    <row r="11089" spans="13:13" x14ac:dyDescent="0.25">
      <c r="M11089" s="31"/>
    </row>
    <row r="11090" spans="13:13" x14ac:dyDescent="0.25">
      <c r="M11090" s="31"/>
    </row>
    <row r="11091" spans="13:13" x14ac:dyDescent="0.25">
      <c r="M11091" s="31"/>
    </row>
    <row r="11092" spans="13:13" x14ac:dyDescent="0.25">
      <c r="M11092" s="31"/>
    </row>
    <row r="11093" spans="13:13" x14ac:dyDescent="0.25">
      <c r="M11093" s="31"/>
    </row>
    <row r="11094" spans="13:13" x14ac:dyDescent="0.25">
      <c r="M11094" s="31"/>
    </row>
    <row r="11095" spans="13:13" x14ac:dyDescent="0.25">
      <c r="M11095" s="31"/>
    </row>
    <row r="11096" spans="13:13" x14ac:dyDescent="0.25">
      <c r="M11096" s="31"/>
    </row>
    <row r="11097" spans="13:13" x14ac:dyDescent="0.25">
      <c r="M11097" s="31"/>
    </row>
    <row r="11098" spans="13:13" x14ac:dyDescent="0.25">
      <c r="M11098" s="31"/>
    </row>
    <row r="11099" spans="13:13" x14ac:dyDescent="0.25">
      <c r="M11099" s="31"/>
    </row>
    <row r="11100" spans="13:13" x14ac:dyDescent="0.25">
      <c r="M11100" s="31"/>
    </row>
    <row r="11101" spans="13:13" x14ac:dyDescent="0.25">
      <c r="M11101" s="31"/>
    </row>
    <row r="11102" spans="13:13" x14ac:dyDescent="0.25">
      <c r="M11102" s="31"/>
    </row>
    <row r="11103" spans="13:13" x14ac:dyDescent="0.25">
      <c r="M11103" s="31"/>
    </row>
    <row r="11104" spans="13:13" x14ac:dyDescent="0.25">
      <c r="M11104" s="31"/>
    </row>
    <row r="11105" spans="13:13" x14ac:dyDescent="0.25">
      <c r="M11105" s="31"/>
    </row>
    <row r="11106" spans="13:13" x14ac:dyDescent="0.25">
      <c r="M11106" s="31"/>
    </row>
    <row r="11107" spans="13:13" x14ac:dyDescent="0.25">
      <c r="M11107" s="31"/>
    </row>
    <row r="11108" spans="13:13" x14ac:dyDescent="0.25">
      <c r="M11108" s="31"/>
    </row>
    <row r="11109" spans="13:13" x14ac:dyDescent="0.25">
      <c r="M11109" s="31"/>
    </row>
    <row r="11110" spans="13:13" x14ac:dyDescent="0.25">
      <c r="M11110" s="31"/>
    </row>
    <row r="11111" spans="13:13" x14ac:dyDescent="0.25">
      <c r="M11111" s="31"/>
    </row>
    <row r="11112" spans="13:13" x14ac:dyDescent="0.25">
      <c r="M11112" s="31"/>
    </row>
    <row r="11113" spans="13:13" x14ac:dyDescent="0.25">
      <c r="M11113" s="31"/>
    </row>
    <row r="11114" spans="13:13" x14ac:dyDescent="0.25">
      <c r="M11114" s="31"/>
    </row>
    <row r="11115" spans="13:13" x14ac:dyDescent="0.25">
      <c r="M11115" s="31"/>
    </row>
    <row r="11116" spans="13:13" x14ac:dyDescent="0.25">
      <c r="M11116" s="31"/>
    </row>
    <row r="11117" spans="13:13" x14ac:dyDescent="0.25">
      <c r="M11117" s="31"/>
    </row>
    <row r="11118" spans="13:13" x14ac:dyDescent="0.25">
      <c r="M11118" s="31"/>
    </row>
    <row r="11119" spans="13:13" x14ac:dyDescent="0.25">
      <c r="M11119" s="31"/>
    </row>
    <row r="11120" spans="13:13" x14ac:dyDescent="0.25">
      <c r="M11120" s="31"/>
    </row>
    <row r="11121" spans="13:13" x14ac:dyDescent="0.25">
      <c r="M11121" s="31"/>
    </row>
    <row r="11122" spans="13:13" x14ac:dyDescent="0.25">
      <c r="M11122" s="31"/>
    </row>
    <row r="11123" spans="13:13" x14ac:dyDescent="0.25">
      <c r="M11123" s="31"/>
    </row>
    <row r="11124" spans="13:13" x14ac:dyDescent="0.25">
      <c r="M11124" s="31"/>
    </row>
    <row r="11125" spans="13:13" x14ac:dyDescent="0.25">
      <c r="M11125" s="31"/>
    </row>
    <row r="11126" spans="13:13" x14ac:dyDescent="0.25">
      <c r="M11126" s="31"/>
    </row>
    <row r="11127" spans="13:13" x14ac:dyDescent="0.25">
      <c r="M11127" s="31"/>
    </row>
    <row r="11128" spans="13:13" x14ac:dyDescent="0.25">
      <c r="M11128" s="31"/>
    </row>
    <row r="11129" spans="13:13" x14ac:dyDescent="0.25">
      <c r="M11129" s="31"/>
    </row>
    <row r="11130" spans="13:13" x14ac:dyDescent="0.25">
      <c r="M11130" s="31"/>
    </row>
    <row r="11131" spans="13:13" x14ac:dyDescent="0.25">
      <c r="M11131" s="31"/>
    </row>
    <row r="11132" spans="13:13" x14ac:dyDescent="0.25">
      <c r="M11132" s="31"/>
    </row>
    <row r="11133" spans="13:13" x14ac:dyDescent="0.25">
      <c r="M11133" s="31"/>
    </row>
    <row r="11134" spans="13:13" x14ac:dyDescent="0.25">
      <c r="M11134" s="31"/>
    </row>
    <row r="11135" spans="13:13" x14ac:dyDescent="0.25">
      <c r="M11135" s="31"/>
    </row>
    <row r="11136" spans="13:13" x14ac:dyDescent="0.25">
      <c r="M11136" s="31"/>
    </row>
    <row r="11137" spans="13:13" x14ac:dyDescent="0.25">
      <c r="M11137" s="31"/>
    </row>
    <row r="11138" spans="13:13" x14ac:dyDescent="0.25">
      <c r="M11138" s="31"/>
    </row>
    <row r="11139" spans="13:13" x14ac:dyDescent="0.25">
      <c r="M11139" s="31"/>
    </row>
    <row r="11140" spans="13:13" x14ac:dyDescent="0.25">
      <c r="M11140" s="31"/>
    </row>
    <row r="11141" spans="13:13" x14ac:dyDescent="0.25">
      <c r="M11141" s="31"/>
    </row>
    <row r="11142" spans="13:13" x14ac:dyDescent="0.25">
      <c r="M11142" s="31"/>
    </row>
    <row r="11143" spans="13:13" x14ac:dyDescent="0.25">
      <c r="M11143" s="31"/>
    </row>
    <row r="11144" spans="13:13" x14ac:dyDescent="0.25">
      <c r="M11144" s="31"/>
    </row>
    <row r="11145" spans="13:13" x14ac:dyDescent="0.25">
      <c r="M11145" s="31"/>
    </row>
    <row r="11146" spans="13:13" x14ac:dyDescent="0.25">
      <c r="M11146" s="31"/>
    </row>
    <row r="11147" spans="13:13" x14ac:dyDescent="0.25">
      <c r="M11147" s="31"/>
    </row>
    <row r="11148" spans="13:13" x14ac:dyDescent="0.25">
      <c r="M11148" s="31"/>
    </row>
    <row r="11149" spans="13:13" x14ac:dyDescent="0.25">
      <c r="M11149" s="31"/>
    </row>
    <row r="11150" spans="13:13" x14ac:dyDescent="0.25">
      <c r="M11150" s="31"/>
    </row>
    <row r="11151" spans="13:13" x14ac:dyDescent="0.25">
      <c r="M11151" s="31"/>
    </row>
    <row r="11152" spans="13:13" x14ac:dyDescent="0.25">
      <c r="M11152" s="31"/>
    </row>
    <row r="11153" spans="13:13" x14ac:dyDescent="0.25">
      <c r="M11153" s="31"/>
    </row>
    <row r="11154" spans="13:13" x14ac:dyDescent="0.25">
      <c r="M11154" s="31"/>
    </row>
    <row r="11155" spans="13:13" x14ac:dyDescent="0.25">
      <c r="M11155" s="31"/>
    </row>
    <row r="11156" spans="13:13" x14ac:dyDescent="0.25">
      <c r="M11156" s="31"/>
    </row>
    <row r="11157" spans="13:13" x14ac:dyDescent="0.25">
      <c r="M11157" s="31"/>
    </row>
    <row r="11158" spans="13:13" x14ac:dyDescent="0.25">
      <c r="M11158" s="31"/>
    </row>
    <row r="11159" spans="13:13" x14ac:dyDescent="0.25">
      <c r="M11159" s="31"/>
    </row>
    <row r="11160" spans="13:13" x14ac:dyDescent="0.25">
      <c r="M11160" s="31"/>
    </row>
    <row r="11161" spans="13:13" x14ac:dyDescent="0.25">
      <c r="M11161" s="31"/>
    </row>
    <row r="11162" spans="13:13" x14ac:dyDescent="0.25">
      <c r="M11162" s="31"/>
    </row>
    <row r="11163" spans="13:13" x14ac:dyDescent="0.25">
      <c r="M11163" s="31"/>
    </row>
    <row r="11164" spans="13:13" x14ac:dyDescent="0.25">
      <c r="M11164" s="31"/>
    </row>
    <row r="11165" spans="13:13" x14ac:dyDescent="0.25">
      <c r="M11165" s="31"/>
    </row>
    <row r="11166" spans="13:13" x14ac:dyDescent="0.25">
      <c r="M11166" s="31"/>
    </row>
    <row r="11167" spans="13:13" x14ac:dyDescent="0.25">
      <c r="M11167" s="31"/>
    </row>
    <row r="11168" spans="13:13" x14ac:dyDescent="0.25">
      <c r="M11168" s="31"/>
    </row>
    <row r="11169" spans="13:13" x14ac:dyDescent="0.25">
      <c r="M11169" s="31"/>
    </row>
    <row r="11170" spans="13:13" x14ac:dyDescent="0.25">
      <c r="M11170" s="31"/>
    </row>
    <row r="11171" spans="13:13" x14ac:dyDescent="0.25">
      <c r="M11171" s="31"/>
    </row>
    <row r="11172" spans="13:13" x14ac:dyDescent="0.25">
      <c r="M11172" s="31"/>
    </row>
    <row r="11173" spans="13:13" x14ac:dyDescent="0.25">
      <c r="M11173" s="31"/>
    </row>
    <row r="11174" spans="13:13" x14ac:dyDescent="0.25">
      <c r="M11174" s="31"/>
    </row>
    <row r="11175" spans="13:13" x14ac:dyDescent="0.25">
      <c r="M11175" s="31"/>
    </row>
    <row r="11176" spans="13:13" x14ac:dyDescent="0.25">
      <c r="M11176" s="31"/>
    </row>
    <row r="11177" spans="13:13" x14ac:dyDescent="0.25">
      <c r="M11177" s="31"/>
    </row>
    <row r="11178" spans="13:13" x14ac:dyDescent="0.25">
      <c r="M11178" s="31"/>
    </row>
    <row r="11179" spans="13:13" x14ac:dyDescent="0.25">
      <c r="M11179" s="31"/>
    </row>
    <row r="11180" spans="13:13" x14ac:dyDescent="0.25">
      <c r="M11180" s="31"/>
    </row>
    <row r="11181" spans="13:13" x14ac:dyDescent="0.25">
      <c r="M11181" s="31"/>
    </row>
    <row r="11182" spans="13:13" x14ac:dyDescent="0.25">
      <c r="M11182" s="31"/>
    </row>
    <row r="11183" spans="13:13" x14ac:dyDescent="0.25">
      <c r="M11183" s="31"/>
    </row>
    <row r="11184" spans="13:13" x14ac:dyDescent="0.25">
      <c r="M11184" s="31"/>
    </row>
    <row r="11185" spans="13:13" x14ac:dyDescent="0.25">
      <c r="M11185" s="31"/>
    </row>
    <row r="11186" spans="13:13" x14ac:dyDescent="0.25">
      <c r="M11186" s="31"/>
    </row>
    <row r="11187" spans="13:13" x14ac:dyDescent="0.25">
      <c r="M11187" s="31"/>
    </row>
    <row r="11188" spans="13:13" x14ac:dyDescent="0.25">
      <c r="M11188" s="31"/>
    </row>
    <row r="11189" spans="13:13" x14ac:dyDescent="0.25">
      <c r="M11189" s="31"/>
    </row>
    <row r="11190" spans="13:13" x14ac:dyDescent="0.25">
      <c r="M11190" s="31"/>
    </row>
    <row r="11191" spans="13:13" x14ac:dyDescent="0.25">
      <c r="M11191" s="31"/>
    </row>
    <row r="11192" spans="13:13" x14ac:dyDescent="0.25">
      <c r="M11192" s="31"/>
    </row>
    <row r="11193" spans="13:13" x14ac:dyDescent="0.25">
      <c r="M11193" s="31"/>
    </row>
    <row r="11194" spans="13:13" x14ac:dyDescent="0.25">
      <c r="M11194" s="31"/>
    </row>
    <row r="11195" spans="13:13" x14ac:dyDescent="0.25">
      <c r="M11195" s="31"/>
    </row>
    <row r="11196" spans="13:13" x14ac:dyDescent="0.25">
      <c r="M11196" s="31"/>
    </row>
    <row r="11197" spans="13:13" x14ac:dyDescent="0.25">
      <c r="M11197" s="31"/>
    </row>
    <row r="11198" spans="13:13" x14ac:dyDescent="0.25">
      <c r="M11198" s="31"/>
    </row>
    <row r="11199" spans="13:13" x14ac:dyDescent="0.25">
      <c r="M11199" s="31"/>
    </row>
    <row r="11200" spans="13:13" x14ac:dyDescent="0.25">
      <c r="M11200" s="31"/>
    </row>
    <row r="11201" spans="13:13" x14ac:dyDescent="0.25">
      <c r="M11201" s="31"/>
    </row>
    <row r="11202" spans="13:13" x14ac:dyDescent="0.25">
      <c r="M11202" s="31"/>
    </row>
    <row r="11203" spans="13:13" x14ac:dyDescent="0.25">
      <c r="M11203" s="31"/>
    </row>
    <row r="11204" spans="13:13" x14ac:dyDescent="0.25">
      <c r="M11204" s="31"/>
    </row>
    <row r="11205" spans="13:13" x14ac:dyDescent="0.25">
      <c r="M11205" s="31"/>
    </row>
    <row r="11206" spans="13:13" x14ac:dyDescent="0.25">
      <c r="M11206" s="31"/>
    </row>
    <row r="11207" spans="13:13" x14ac:dyDescent="0.25">
      <c r="M11207" s="31"/>
    </row>
    <row r="11208" spans="13:13" x14ac:dyDescent="0.25">
      <c r="M11208" s="31"/>
    </row>
    <row r="11209" spans="13:13" x14ac:dyDescent="0.25">
      <c r="M11209" s="31"/>
    </row>
    <row r="11210" spans="13:13" x14ac:dyDescent="0.25">
      <c r="M11210" s="31"/>
    </row>
    <row r="11211" spans="13:13" x14ac:dyDescent="0.25">
      <c r="M11211" s="31"/>
    </row>
    <row r="11212" spans="13:13" x14ac:dyDescent="0.25">
      <c r="M11212" s="31"/>
    </row>
    <row r="11213" spans="13:13" x14ac:dyDescent="0.25">
      <c r="M11213" s="31"/>
    </row>
    <row r="11214" spans="13:13" x14ac:dyDescent="0.25">
      <c r="M11214" s="31"/>
    </row>
    <row r="11215" spans="13:13" x14ac:dyDescent="0.25">
      <c r="M11215" s="31"/>
    </row>
    <row r="11216" spans="13:13" x14ac:dyDescent="0.25">
      <c r="M11216" s="31"/>
    </row>
    <row r="11217" spans="13:13" x14ac:dyDescent="0.25">
      <c r="M11217" s="31"/>
    </row>
    <row r="11218" spans="13:13" x14ac:dyDescent="0.25">
      <c r="M11218" s="31"/>
    </row>
    <row r="11219" spans="13:13" x14ac:dyDescent="0.25">
      <c r="M11219" s="31"/>
    </row>
    <row r="11220" spans="13:13" x14ac:dyDescent="0.25">
      <c r="M11220" s="31"/>
    </row>
    <row r="11221" spans="13:13" x14ac:dyDescent="0.25">
      <c r="M11221" s="31"/>
    </row>
    <row r="11222" spans="13:13" x14ac:dyDescent="0.25">
      <c r="M11222" s="31"/>
    </row>
    <row r="11223" spans="13:13" x14ac:dyDescent="0.25">
      <c r="M11223" s="31"/>
    </row>
    <row r="11224" spans="13:13" x14ac:dyDescent="0.25">
      <c r="M11224" s="31"/>
    </row>
    <row r="11225" spans="13:13" x14ac:dyDescent="0.25">
      <c r="M11225" s="31"/>
    </row>
    <row r="11226" spans="13:13" x14ac:dyDescent="0.25">
      <c r="M11226" s="31"/>
    </row>
    <row r="11227" spans="13:13" x14ac:dyDescent="0.25">
      <c r="M11227" s="31"/>
    </row>
    <row r="11228" spans="13:13" x14ac:dyDescent="0.25">
      <c r="M11228" s="31"/>
    </row>
    <row r="11229" spans="13:13" x14ac:dyDescent="0.25">
      <c r="M11229" s="31"/>
    </row>
    <row r="11230" spans="13:13" x14ac:dyDescent="0.25">
      <c r="M11230" s="31"/>
    </row>
    <row r="11231" spans="13:13" x14ac:dyDescent="0.25">
      <c r="M11231" s="31"/>
    </row>
    <row r="11232" spans="13:13" x14ac:dyDescent="0.25">
      <c r="M11232" s="31"/>
    </row>
    <row r="11233" spans="13:13" x14ac:dyDescent="0.25">
      <c r="M11233" s="31"/>
    </row>
    <row r="11234" spans="13:13" x14ac:dyDescent="0.25">
      <c r="M11234" s="31"/>
    </row>
    <row r="11235" spans="13:13" x14ac:dyDescent="0.25">
      <c r="M11235" s="31"/>
    </row>
    <row r="11236" spans="13:13" x14ac:dyDescent="0.25">
      <c r="M11236" s="31"/>
    </row>
    <row r="11237" spans="13:13" x14ac:dyDescent="0.25">
      <c r="M11237" s="31"/>
    </row>
    <row r="11238" spans="13:13" x14ac:dyDescent="0.25">
      <c r="M11238" s="31"/>
    </row>
    <row r="11239" spans="13:13" x14ac:dyDescent="0.25">
      <c r="M11239" s="31"/>
    </row>
    <row r="11240" spans="13:13" x14ac:dyDescent="0.25">
      <c r="M11240" s="31"/>
    </row>
    <row r="11241" spans="13:13" x14ac:dyDescent="0.25">
      <c r="M11241" s="31"/>
    </row>
    <row r="11242" spans="13:13" x14ac:dyDescent="0.25">
      <c r="M11242" s="31"/>
    </row>
    <row r="11243" spans="13:13" x14ac:dyDescent="0.25">
      <c r="M11243" s="31"/>
    </row>
    <row r="11244" spans="13:13" x14ac:dyDescent="0.25">
      <c r="M11244" s="31"/>
    </row>
    <row r="11245" spans="13:13" x14ac:dyDescent="0.25">
      <c r="M11245" s="31"/>
    </row>
    <row r="11246" spans="13:13" x14ac:dyDescent="0.25">
      <c r="M11246" s="31"/>
    </row>
    <row r="11247" spans="13:13" x14ac:dyDescent="0.25">
      <c r="M11247" s="31"/>
    </row>
    <row r="11248" spans="13:13" x14ac:dyDescent="0.25">
      <c r="M11248" s="31"/>
    </row>
    <row r="11249" spans="13:13" x14ac:dyDescent="0.25">
      <c r="M11249" s="31"/>
    </row>
    <row r="11250" spans="13:13" x14ac:dyDescent="0.25">
      <c r="M11250" s="31"/>
    </row>
    <row r="11251" spans="13:13" x14ac:dyDescent="0.25">
      <c r="M11251" s="31"/>
    </row>
    <row r="11252" spans="13:13" x14ac:dyDescent="0.25">
      <c r="M11252" s="31"/>
    </row>
    <row r="11253" spans="13:13" x14ac:dyDescent="0.25">
      <c r="M11253" s="31"/>
    </row>
    <row r="11254" spans="13:13" x14ac:dyDescent="0.25">
      <c r="M11254" s="31"/>
    </row>
    <row r="11255" spans="13:13" x14ac:dyDescent="0.25">
      <c r="M11255" s="31"/>
    </row>
    <row r="11256" spans="13:13" x14ac:dyDescent="0.25">
      <c r="M11256" s="31"/>
    </row>
    <row r="11257" spans="13:13" x14ac:dyDescent="0.25">
      <c r="M11257" s="31"/>
    </row>
    <row r="11258" spans="13:13" x14ac:dyDescent="0.25">
      <c r="M11258" s="31"/>
    </row>
    <row r="11259" spans="13:13" x14ac:dyDescent="0.25">
      <c r="M11259" s="31"/>
    </row>
    <row r="11260" spans="13:13" x14ac:dyDescent="0.25">
      <c r="M11260" s="31"/>
    </row>
    <row r="11261" spans="13:13" x14ac:dyDescent="0.25">
      <c r="M11261" s="31"/>
    </row>
    <row r="11262" spans="13:13" x14ac:dyDescent="0.25">
      <c r="M11262" s="31"/>
    </row>
    <row r="11263" spans="13:13" x14ac:dyDescent="0.25">
      <c r="M11263" s="31"/>
    </row>
    <row r="11264" spans="13:13" x14ac:dyDescent="0.25">
      <c r="M11264" s="31"/>
    </row>
    <row r="11265" spans="13:13" x14ac:dyDescent="0.25">
      <c r="M11265" s="31"/>
    </row>
    <row r="11266" spans="13:13" x14ac:dyDescent="0.25">
      <c r="M11266" s="31"/>
    </row>
    <row r="11267" spans="13:13" x14ac:dyDescent="0.25">
      <c r="M11267" s="31"/>
    </row>
    <row r="11268" spans="13:13" x14ac:dyDescent="0.25">
      <c r="M11268" s="31"/>
    </row>
    <row r="11269" spans="13:13" x14ac:dyDescent="0.25">
      <c r="M11269" s="31"/>
    </row>
    <row r="11270" spans="13:13" x14ac:dyDescent="0.25">
      <c r="M11270" s="31"/>
    </row>
    <row r="11271" spans="13:13" x14ac:dyDescent="0.25">
      <c r="M11271" s="31"/>
    </row>
    <row r="11272" spans="13:13" x14ac:dyDescent="0.25">
      <c r="M11272" s="31"/>
    </row>
    <row r="11273" spans="13:13" x14ac:dyDescent="0.25">
      <c r="M11273" s="31"/>
    </row>
    <row r="11274" spans="13:13" x14ac:dyDescent="0.25">
      <c r="M11274" s="31"/>
    </row>
    <row r="11275" spans="13:13" x14ac:dyDescent="0.25">
      <c r="M11275" s="31"/>
    </row>
    <row r="11276" spans="13:13" x14ac:dyDescent="0.25">
      <c r="M11276" s="31"/>
    </row>
    <row r="11277" spans="13:13" x14ac:dyDescent="0.25">
      <c r="M11277" s="31"/>
    </row>
    <row r="11278" spans="13:13" x14ac:dyDescent="0.25">
      <c r="M11278" s="31"/>
    </row>
    <row r="11279" spans="13:13" x14ac:dyDescent="0.25">
      <c r="M11279" s="31"/>
    </row>
    <row r="11280" spans="13:13" x14ac:dyDescent="0.25">
      <c r="M11280" s="31"/>
    </row>
    <row r="11281" spans="13:13" x14ac:dyDescent="0.25">
      <c r="M11281" s="31"/>
    </row>
    <row r="11282" spans="13:13" x14ac:dyDescent="0.25">
      <c r="M11282" s="31"/>
    </row>
    <row r="11283" spans="13:13" x14ac:dyDescent="0.25">
      <c r="M11283" s="31"/>
    </row>
    <row r="11284" spans="13:13" x14ac:dyDescent="0.25">
      <c r="M11284" s="31"/>
    </row>
    <row r="11285" spans="13:13" x14ac:dyDescent="0.25">
      <c r="M11285" s="31"/>
    </row>
    <row r="11286" spans="13:13" x14ac:dyDescent="0.25">
      <c r="M11286" s="31"/>
    </row>
    <row r="11287" spans="13:13" x14ac:dyDescent="0.25">
      <c r="M11287" s="31"/>
    </row>
    <row r="11288" spans="13:13" x14ac:dyDescent="0.25">
      <c r="M11288" s="31"/>
    </row>
    <row r="11289" spans="13:13" x14ac:dyDescent="0.25">
      <c r="M11289" s="31"/>
    </row>
    <row r="11290" spans="13:13" x14ac:dyDescent="0.25">
      <c r="M11290" s="31"/>
    </row>
    <row r="11291" spans="13:13" x14ac:dyDescent="0.25">
      <c r="M11291" s="31"/>
    </row>
    <row r="11292" spans="13:13" x14ac:dyDescent="0.25">
      <c r="M11292" s="31"/>
    </row>
    <row r="11293" spans="13:13" x14ac:dyDescent="0.25">
      <c r="M11293" s="31"/>
    </row>
    <row r="11294" spans="13:13" x14ac:dyDescent="0.25">
      <c r="M11294" s="31"/>
    </row>
    <row r="11295" spans="13:13" x14ac:dyDescent="0.25">
      <c r="M11295" s="31"/>
    </row>
    <row r="11296" spans="13:13" x14ac:dyDescent="0.25">
      <c r="M11296" s="31"/>
    </row>
    <row r="11297" spans="13:13" x14ac:dyDescent="0.25">
      <c r="M11297" s="31"/>
    </row>
    <row r="11298" spans="13:13" x14ac:dyDescent="0.25">
      <c r="M11298" s="31"/>
    </row>
    <row r="11299" spans="13:13" x14ac:dyDescent="0.25">
      <c r="M11299" s="31"/>
    </row>
    <row r="11300" spans="13:13" x14ac:dyDescent="0.25">
      <c r="M11300" s="31"/>
    </row>
    <row r="11301" spans="13:13" x14ac:dyDescent="0.25">
      <c r="M11301" s="31"/>
    </row>
    <row r="11302" spans="13:13" x14ac:dyDescent="0.25">
      <c r="M11302" s="31"/>
    </row>
    <row r="11303" spans="13:13" x14ac:dyDescent="0.25">
      <c r="M11303" s="31"/>
    </row>
    <row r="11304" spans="13:13" x14ac:dyDescent="0.25">
      <c r="M11304" s="31"/>
    </row>
    <row r="11305" spans="13:13" x14ac:dyDescent="0.25">
      <c r="M11305" s="31"/>
    </row>
    <row r="11306" spans="13:13" x14ac:dyDescent="0.25">
      <c r="M11306" s="31"/>
    </row>
    <row r="11307" spans="13:13" x14ac:dyDescent="0.25">
      <c r="M11307" s="31"/>
    </row>
    <row r="11308" spans="13:13" x14ac:dyDescent="0.25">
      <c r="M11308" s="31"/>
    </row>
    <row r="11309" spans="13:13" x14ac:dyDescent="0.25">
      <c r="M11309" s="31"/>
    </row>
    <row r="11310" spans="13:13" x14ac:dyDescent="0.25">
      <c r="M11310" s="31"/>
    </row>
    <row r="11311" spans="13:13" x14ac:dyDescent="0.25">
      <c r="M11311" s="31"/>
    </row>
    <row r="11312" spans="13:13" x14ac:dyDescent="0.25">
      <c r="M11312" s="31"/>
    </row>
    <row r="11313" spans="13:13" x14ac:dyDescent="0.25">
      <c r="M11313" s="31"/>
    </row>
    <row r="11314" spans="13:13" x14ac:dyDescent="0.25">
      <c r="M11314" s="31"/>
    </row>
    <row r="11315" spans="13:13" x14ac:dyDescent="0.25">
      <c r="M11315" s="31"/>
    </row>
    <row r="11316" spans="13:13" x14ac:dyDescent="0.25">
      <c r="M11316" s="31"/>
    </row>
    <row r="11317" spans="13:13" x14ac:dyDescent="0.25">
      <c r="M11317" s="31"/>
    </row>
    <row r="11318" spans="13:13" x14ac:dyDescent="0.25">
      <c r="M11318" s="31"/>
    </row>
    <row r="11319" spans="13:13" x14ac:dyDescent="0.25">
      <c r="M11319" s="31"/>
    </row>
    <row r="11320" spans="13:13" x14ac:dyDescent="0.25">
      <c r="M11320" s="31"/>
    </row>
    <row r="11321" spans="13:13" x14ac:dyDescent="0.25">
      <c r="M11321" s="31"/>
    </row>
    <row r="11322" spans="13:13" x14ac:dyDescent="0.25">
      <c r="M11322" s="31"/>
    </row>
    <row r="11323" spans="13:13" x14ac:dyDescent="0.25">
      <c r="M11323" s="31"/>
    </row>
    <row r="11324" spans="13:13" x14ac:dyDescent="0.25">
      <c r="M11324" s="31"/>
    </row>
    <row r="11325" spans="13:13" x14ac:dyDescent="0.25">
      <c r="M11325" s="31"/>
    </row>
    <row r="11326" spans="13:13" x14ac:dyDescent="0.25">
      <c r="M11326" s="31"/>
    </row>
    <row r="11327" spans="13:13" x14ac:dyDescent="0.25">
      <c r="M11327" s="31"/>
    </row>
    <row r="11328" spans="13:13" x14ac:dyDescent="0.25">
      <c r="M11328" s="31"/>
    </row>
    <row r="11329" spans="13:13" x14ac:dyDescent="0.25">
      <c r="M11329" s="31"/>
    </row>
    <row r="11330" spans="13:13" x14ac:dyDescent="0.25">
      <c r="M11330" s="31"/>
    </row>
    <row r="11331" spans="13:13" x14ac:dyDescent="0.25">
      <c r="M11331" s="31"/>
    </row>
    <row r="11332" spans="13:13" x14ac:dyDescent="0.25">
      <c r="M11332" s="31"/>
    </row>
    <row r="11333" spans="13:13" x14ac:dyDescent="0.25">
      <c r="M11333" s="31"/>
    </row>
    <row r="11334" spans="13:13" x14ac:dyDescent="0.25">
      <c r="M11334" s="31"/>
    </row>
    <row r="11335" spans="13:13" x14ac:dyDescent="0.25">
      <c r="M11335" s="31"/>
    </row>
    <row r="11336" spans="13:13" x14ac:dyDescent="0.25">
      <c r="M11336" s="31"/>
    </row>
    <row r="11337" spans="13:13" x14ac:dyDescent="0.25">
      <c r="M11337" s="31"/>
    </row>
    <row r="11338" spans="13:13" x14ac:dyDescent="0.25">
      <c r="M11338" s="31"/>
    </row>
    <row r="11339" spans="13:13" x14ac:dyDescent="0.25">
      <c r="M11339" s="31"/>
    </row>
    <row r="11340" spans="13:13" x14ac:dyDescent="0.25">
      <c r="M11340" s="31"/>
    </row>
    <row r="11341" spans="13:13" x14ac:dyDescent="0.25">
      <c r="M11341" s="31"/>
    </row>
    <row r="11342" spans="13:13" x14ac:dyDescent="0.25">
      <c r="M11342" s="31"/>
    </row>
    <row r="11343" spans="13:13" x14ac:dyDescent="0.25">
      <c r="M11343" s="31"/>
    </row>
    <row r="11344" spans="13:13" x14ac:dyDescent="0.25">
      <c r="M11344" s="31"/>
    </row>
    <row r="11345" spans="13:13" x14ac:dyDescent="0.25">
      <c r="M11345" s="31"/>
    </row>
    <row r="11346" spans="13:13" x14ac:dyDescent="0.25">
      <c r="M11346" s="31"/>
    </row>
    <row r="11347" spans="13:13" x14ac:dyDescent="0.25">
      <c r="M11347" s="31"/>
    </row>
    <row r="11348" spans="13:13" x14ac:dyDescent="0.25">
      <c r="M11348" s="31"/>
    </row>
    <row r="11349" spans="13:13" x14ac:dyDescent="0.25">
      <c r="M11349" s="31"/>
    </row>
    <row r="11350" spans="13:13" x14ac:dyDescent="0.25">
      <c r="M11350" s="31"/>
    </row>
    <row r="11351" spans="13:13" x14ac:dyDescent="0.25">
      <c r="M11351" s="31"/>
    </row>
    <row r="11352" spans="13:13" x14ac:dyDescent="0.25">
      <c r="M11352" s="31"/>
    </row>
    <row r="11353" spans="13:13" x14ac:dyDescent="0.25">
      <c r="M11353" s="31"/>
    </row>
    <row r="11354" spans="13:13" x14ac:dyDescent="0.25">
      <c r="M11354" s="31"/>
    </row>
    <row r="11355" spans="13:13" x14ac:dyDescent="0.25">
      <c r="M11355" s="31"/>
    </row>
    <row r="11356" spans="13:13" x14ac:dyDescent="0.25">
      <c r="M11356" s="31"/>
    </row>
    <row r="11357" spans="13:13" x14ac:dyDescent="0.25">
      <c r="M11357" s="31"/>
    </row>
    <row r="11358" spans="13:13" x14ac:dyDescent="0.25">
      <c r="M11358" s="31"/>
    </row>
    <row r="11359" spans="13:13" x14ac:dyDescent="0.25">
      <c r="M11359" s="31"/>
    </row>
    <row r="11360" spans="13:13" x14ac:dyDescent="0.25">
      <c r="M11360" s="31"/>
    </row>
    <row r="11361" spans="13:13" x14ac:dyDescent="0.25">
      <c r="M11361" s="31"/>
    </row>
    <row r="11362" spans="13:13" x14ac:dyDescent="0.25">
      <c r="M11362" s="31"/>
    </row>
    <row r="11363" spans="13:13" x14ac:dyDescent="0.25">
      <c r="M11363" s="31"/>
    </row>
    <row r="11364" spans="13:13" x14ac:dyDescent="0.25">
      <c r="M11364" s="31"/>
    </row>
    <row r="11365" spans="13:13" x14ac:dyDescent="0.25">
      <c r="M11365" s="31"/>
    </row>
    <row r="11366" spans="13:13" x14ac:dyDescent="0.25">
      <c r="M11366" s="31"/>
    </row>
    <row r="11367" spans="13:13" x14ac:dyDescent="0.25">
      <c r="M11367" s="31"/>
    </row>
    <row r="11368" spans="13:13" x14ac:dyDescent="0.25">
      <c r="M11368" s="31"/>
    </row>
    <row r="11369" spans="13:13" x14ac:dyDescent="0.25">
      <c r="M11369" s="31"/>
    </row>
    <row r="11370" spans="13:13" x14ac:dyDescent="0.25">
      <c r="M11370" s="31"/>
    </row>
    <row r="11371" spans="13:13" x14ac:dyDescent="0.25">
      <c r="M11371" s="31"/>
    </row>
    <row r="11372" spans="13:13" x14ac:dyDescent="0.25">
      <c r="M11372" s="31"/>
    </row>
    <row r="11373" spans="13:13" x14ac:dyDescent="0.25">
      <c r="M11373" s="31"/>
    </row>
    <row r="11374" spans="13:13" x14ac:dyDescent="0.25">
      <c r="M11374" s="31"/>
    </row>
    <row r="11375" spans="13:13" x14ac:dyDescent="0.25">
      <c r="M11375" s="31"/>
    </row>
    <row r="11376" spans="13:13" x14ac:dyDescent="0.25">
      <c r="M11376" s="31"/>
    </row>
    <row r="11377" spans="13:13" x14ac:dyDescent="0.25">
      <c r="M11377" s="31"/>
    </row>
    <row r="11378" spans="13:13" x14ac:dyDescent="0.25">
      <c r="M11378" s="31"/>
    </row>
    <row r="11379" spans="13:13" x14ac:dyDescent="0.25">
      <c r="M11379" s="31"/>
    </row>
    <row r="11380" spans="13:13" x14ac:dyDescent="0.25">
      <c r="M11380" s="31"/>
    </row>
    <row r="11381" spans="13:13" x14ac:dyDescent="0.25">
      <c r="M11381" s="31"/>
    </row>
    <row r="11382" spans="13:13" x14ac:dyDescent="0.25">
      <c r="M11382" s="31"/>
    </row>
    <row r="11383" spans="13:13" x14ac:dyDescent="0.25">
      <c r="M11383" s="31"/>
    </row>
    <row r="11384" spans="13:13" x14ac:dyDescent="0.25">
      <c r="M11384" s="31"/>
    </row>
    <row r="11385" spans="13:13" x14ac:dyDescent="0.25">
      <c r="M11385" s="31"/>
    </row>
    <row r="11386" spans="13:13" x14ac:dyDescent="0.25">
      <c r="M11386" s="31"/>
    </row>
    <row r="11387" spans="13:13" x14ac:dyDescent="0.25">
      <c r="M11387" s="31"/>
    </row>
    <row r="11388" spans="13:13" x14ac:dyDescent="0.25">
      <c r="M11388" s="31"/>
    </row>
    <row r="11389" spans="13:13" x14ac:dyDescent="0.25">
      <c r="M11389" s="31"/>
    </row>
    <row r="11390" spans="13:13" x14ac:dyDescent="0.25">
      <c r="M11390" s="31"/>
    </row>
    <row r="11391" spans="13:13" x14ac:dyDescent="0.25">
      <c r="M11391" s="31"/>
    </row>
    <row r="11392" spans="13:13" x14ac:dyDescent="0.25">
      <c r="M11392" s="31"/>
    </row>
    <row r="11393" spans="13:13" x14ac:dyDescent="0.25">
      <c r="M11393" s="31"/>
    </row>
    <row r="11394" spans="13:13" x14ac:dyDescent="0.25">
      <c r="M11394" s="31"/>
    </row>
    <row r="11395" spans="13:13" x14ac:dyDescent="0.25">
      <c r="M11395" s="31"/>
    </row>
    <row r="11396" spans="13:13" x14ac:dyDescent="0.25">
      <c r="M11396" s="31"/>
    </row>
    <row r="11397" spans="13:13" x14ac:dyDescent="0.25">
      <c r="M11397" s="31"/>
    </row>
    <row r="11398" spans="13:13" x14ac:dyDescent="0.25">
      <c r="M11398" s="31"/>
    </row>
    <row r="11399" spans="13:13" x14ac:dyDescent="0.25">
      <c r="M11399" s="31"/>
    </row>
    <row r="11400" spans="13:13" x14ac:dyDescent="0.25">
      <c r="M11400" s="31"/>
    </row>
    <row r="11401" spans="13:13" x14ac:dyDescent="0.25">
      <c r="M11401" s="31"/>
    </row>
    <row r="11402" spans="13:13" x14ac:dyDescent="0.25">
      <c r="M11402" s="31"/>
    </row>
    <row r="11403" spans="13:13" x14ac:dyDescent="0.25">
      <c r="M11403" s="31"/>
    </row>
    <row r="11404" spans="13:13" x14ac:dyDescent="0.25">
      <c r="M11404" s="31"/>
    </row>
    <row r="11405" spans="13:13" x14ac:dyDescent="0.25">
      <c r="M11405" s="31"/>
    </row>
    <row r="11406" spans="13:13" x14ac:dyDescent="0.25">
      <c r="M11406" s="31"/>
    </row>
    <row r="11407" spans="13:13" x14ac:dyDescent="0.25">
      <c r="M11407" s="31"/>
    </row>
    <row r="11408" spans="13:13" x14ac:dyDescent="0.25">
      <c r="M11408" s="31"/>
    </row>
    <row r="11409" spans="13:13" x14ac:dyDescent="0.25">
      <c r="M11409" s="31"/>
    </row>
    <row r="11410" spans="13:13" x14ac:dyDescent="0.25">
      <c r="M11410" s="31"/>
    </row>
    <row r="11411" spans="13:13" x14ac:dyDescent="0.25">
      <c r="M11411" s="31"/>
    </row>
    <row r="11412" spans="13:13" x14ac:dyDescent="0.25">
      <c r="M11412" s="31"/>
    </row>
    <row r="11413" spans="13:13" x14ac:dyDescent="0.25">
      <c r="M11413" s="31"/>
    </row>
    <row r="11414" spans="13:13" x14ac:dyDescent="0.25">
      <c r="M11414" s="31"/>
    </row>
    <row r="11415" spans="13:13" x14ac:dyDescent="0.25">
      <c r="M11415" s="31"/>
    </row>
    <row r="11416" spans="13:13" x14ac:dyDescent="0.25">
      <c r="M11416" s="31"/>
    </row>
    <row r="11417" spans="13:13" x14ac:dyDescent="0.25">
      <c r="M11417" s="31"/>
    </row>
    <row r="11418" spans="13:13" x14ac:dyDescent="0.25">
      <c r="M11418" s="31"/>
    </row>
    <row r="11419" spans="13:13" x14ac:dyDescent="0.25">
      <c r="M11419" s="31"/>
    </row>
    <row r="11420" spans="13:13" x14ac:dyDescent="0.25">
      <c r="M11420" s="31"/>
    </row>
    <row r="11421" spans="13:13" x14ac:dyDescent="0.25">
      <c r="M11421" s="31"/>
    </row>
    <row r="11422" spans="13:13" x14ac:dyDescent="0.25">
      <c r="M11422" s="31"/>
    </row>
    <row r="11423" spans="13:13" x14ac:dyDescent="0.25">
      <c r="M11423" s="31"/>
    </row>
    <row r="11424" spans="13:13" x14ac:dyDescent="0.25">
      <c r="M11424" s="31"/>
    </row>
    <row r="11425" spans="13:13" x14ac:dyDescent="0.25">
      <c r="M11425" s="31"/>
    </row>
    <row r="11426" spans="13:13" x14ac:dyDescent="0.25">
      <c r="M11426" s="31"/>
    </row>
    <row r="11427" spans="13:13" x14ac:dyDescent="0.25">
      <c r="M11427" s="31"/>
    </row>
    <row r="11428" spans="13:13" x14ac:dyDescent="0.25">
      <c r="M11428" s="31"/>
    </row>
    <row r="11429" spans="13:13" x14ac:dyDescent="0.25">
      <c r="M11429" s="31"/>
    </row>
    <row r="11430" spans="13:13" x14ac:dyDescent="0.25">
      <c r="M11430" s="31"/>
    </row>
    <row r="11431" spans="13:13" x14ac:dyDescent="0.25">
      <c r="M11431" s="31"/>
    </row>
    <row r="11432" spans="13:13" x14ac:dyDescent="0.25">
      <c r="M11432" s="31"/>
    </row>
    <row r="11433" spans="13:13" x14ac:dyDescent="0.25">
      <c r="M11433" s="31"/>
    </row>
    <row r="11434" spans="13:13" x14ac:dyDescent="0.25">
      <c r="M11434" s="31"/>
    </row>
    <row r="11435" spans="13:13" x14ac:dyDescent="0.25">
      <c r="M11435" s="31"/>
    </row>
    <row r="11436" spans="13:13" x14ac:dyDescent="0.25">
      <c r="M11436" s="31"/>
    </row>
    <row r="11437" spans="13:13" x14ac:dyDescent="0.25">
      <c r="M11437" s="31"/>
    </row>
    <row r="11438" spans="13:13" x14ac:dyDescent="0.25">
      <c r="M11438" s="31"/>
    </row>
    <row r="11439" spans="13:13" x14ac:dyDescent="0.25">
      <c r="M11439" s="31"/>
    </row>
    <row r="11440" spans="13:13" x14ac:dyDescent="0.25">
      <c r="M11440" s="31"/>
    </row>
    <row r="11441" spans="13:13" x14ac:dyDescent="0.25">
      <c r="M11441" s="31"/>
    </row>
    <row r="11442" spans="13:13" x14ac:dyDescent="0.25">
      <c r="M11442" s="31"/>
    </row>
    <row r="11443" spans="13:13" x14ac:dyDescent="0.25">
      <c r="M11443" s="31"/>
    </row>
    <row r="11444" spans="13:13" x14ac:dyDescent="0.25">
      <c r="M11444" s="31"/>
    </row>
    <row r="11445" spans="13:13" x14ac:dyDescent="0.25">
      <c r="M11445" s="31"/>
    </row>
    <row r="11446" spans="13:13" x14ac:dyDescent="0.25">
      <c r="M11446" s="31"/>
    </row>
    <row r="11447" spans="13:13" x14ac:dyDescent="0.25">
      <c r="M11447" s="31"/>
    </row>
    <row r="11448" spans="13:13" x14ac:dyDescent="0.25">
      <c r="M11448" s="31"/>
    </row>
    <row r="11449" spans="13:13" x14ac:dyDescent="0.25">
      <c r="M11449" s="31"/>
    </row>
    <row r="11450" spans="13:13" x14ac:dyDescent="0.25">
      <c r="M11450" s="31"/>
    </row>
    <row r="11451" spans="13:13" x14ac:dyDescent="0.25">
      <c r="M11451" s="31"/>
    </row>
    <row r="11452" spans="13:13" x14ac:dyDescent="0.25">
      <c r="M11452" s="31"/>
    </row>
    <row r="11453" spans="13:13" x14ac:dyDescent="0.25">
      <c r="M11453" s="31"/>
    </row>
    <row r="11454" spans="13:13" x14ac:dyDescent="0.25">
      <c r="M11454" s="31"/>
    </row>
    <row r="11455" spans="13:13" x14ac:dyDescent="0.25">
      <c r="M11455" s="31"/>
    </row>
    <row r="11456" spans="13:13" x14ac:dyDescent="0.25">
      <c r="M11456" s="31"/>
    </row>
    <row r="11457" spans="13:13" x14ac:dyDescent="0.25">
      <c r="M11457" s="31"/>
    </row>
    <row r="11458" spans="13:13" x14ac:dyDescent="0.25">
      <c r="M11458" s="31"/>
    </row>
    <row r="11459" spans="13:13" x14ac:dyDescent="0.25">
      <c r="M11459" s="31"/>
    </row>
    <row r="11460" spans="13:13" x14ac:dyDescent="0.25">
      <c r="M11460" s="31"/>
    </row>
    <row r="11461" spans="13:13" x14ac:dyDescent="0.25">
      <c r="M11461" s="31"/>
    </row>
    <row r="11462" spans="13:13" x14ac:dyDescent="0.25">
      <c r="M11462" s="31"/>
    </row>
    <row r="11463" spans="13:13" x14ac:dyDescent="0.25">
      <c r="M11463" s="31"/>
    </row>
    <row r="11464" spans="13:13" x14ac:dyDescent="0.25">
      <c r="M11464" s="31"/>
    </row>
    <row r="11465" spans="13:13" x14ac:dyDescent="0.25">
      <c r="M11465" s="31"/>
    </row>
    <row r="11466" spans="13:13" x14ac:dyDescent="0.25">
      <c r="M11466" s="31"/>
    </row>
    <row r="11467" spans="13:13" x14ac:dyDescent="0.25">
      <c r="M11467" s="31"/>
    </row>
    <row r="11468" spans="13:13" x14ac:dyDescent="0.25">
      <c r="M11468" s="31"/>
    </row>
    <row r="11469" spans="13:13" x14ac:dyDescent="0.25">
      <c r="M11469" s="31"/>
    </row>
    <row r="11470" spans="13:13" x14ac:dyDescent="0.25">
      <c r="M11470" s="31"/>
    </row>
    <row r="11471" spans="13:13" x14ac:dyDescent="0.25">
      <c r="M11471" s="31"/>
    </row>
    <row r="11472" spans="13:13" x14ac:dyDescent="0.25">
      <c r="M11472" s="31"/>
    </row>
    <row r="11473" spans="13:13" x14ac:dyDescent="0.25">
      <c r="M11473" s="31"/>
    </row>
    <row r="11474" spans="13:13" x14ac:dyDescent="0.25">
      <c r="M11474" s="31"/>
    </row>
    <row r="11475" spans="13:13" x14ac:dyDescent="0.25">
      <c r="M11475" s="31"/>
    </row>
    <row r="11476" spans="13:13" x14ac:dyDescent="0.25">
      <c r="M11476" s="31"/>
    </row>
    <row r="11477" spans="13:13" x14ac:dyDescent="0.25">
      <c r="M11477" s="31"/>
    </row>
    <row r="11478" spans="13:13" x14ac:dyDescent="0.25">
      <c r="M11478" s="31"/>
    </row>
    <row r="11479" spans="13:13" x14ac:dyDescent="0.25">
      <c r="M11479" s="31"/>
    </row>
    <row r="11480" spans="13:13" x14ac:dyDescent="0.25">
      <c r="M11480" s="31"/>
    </row>
    <row r="11481" spans="13:13" x14ac:dyDescent="0.25">
      <c r="M11481" s="31"/>
    </row>
    <row r="11482" spans="13:13" x14ac:dyDescent="0.25">
      <c r="M11482" s="31"/>
    </row>
    <row r="11483" spans="13:13" x14ac:dyDescent="0.25">
      <c r="M11483" s="31"/>
    </row>
    <row r="11484" spans="13:13" x14ac:dyDescent="0.25">
      <c r="M11484" s="31"/>
    </row>
    <row r="11485" spans="13:13" x14ac:dyDescent="0.25">
      <c r="M11485" s="31"/>
    </row>
    <row r="11486" spans="13:13" x14ac:dyDescent="0.25">
      <c r="M11486" s="31"/>
    </row>
    <row r="11487" spans="13:13" x14ac:dyDescent="0.25">
      <c r="M11487" s="31"/>
    </row>
    <row r="11488" spans="13:13" x14ac:dyDescent="0.25">
      <c r="M11488" s="31"/>
    </row>
    <row r="11489" spans="13:13" x14ac:dyDescent="0.25">
      <c r="M11489" s="31"/>
    </row>
    <row r="11490" spans="13:13" x14ac:dyDescent="0.25">
      <c r="M11490" s="31"/>
    </row>
    <row r="11491" spans="13:13" x14ac:dyDescent="0.25">
      <c r="M11491" s="31"/>
    </row>
    <row r="11492" spans="13:13" x14ac:dyDescent="0.25">
      <c r="M11492" s="31"/>
    </row>
    <row r="11493" spans="13:13" x14ac:dyDescent="0.25">
      <c r="M11493" s="31"/>
    </row>
    <row r="11494" spans="13:13" x14ac:dyDescent="0.25">
      <c r="M11494" s="31"/>
    </row>
    <row r="11495" spans="13:13" x14ac:dyDescent="0.25">
      <c r="M11495" s="31"/>
    </row>
    <row r="11496" spans="13:13" x14ac:dyDescent="0.25">
      <c r="M11496" s="31"/>
    </row>
    <row r="11497" spans="13:13" x14ac:dyDescent="0.25">
      <c r="M11497" s="31"/>
    </row>
    <row r="11498" spans="13:13" x14ac:dyDescent="0.25">
      <c r="M11498" s="31"/>
    </row>
    <row r="11499" spans="13:13" x14ac:dyDescent="0.25">
      <c r="M11499" s="31"/>
    </row>
    <row r="11500" spans="13:13" x14ac:dyDescent="0.25">
      <c r="M11500" s="31"/>
    </row>
    <row r="11501" spans="13:13" x14ac:dyDescent="0.25">
      <c r="M11501" s="31"/>
    </row>
    <row r="11502" spans="13:13" x14ac:dyDescent="0.25">
      <c r="M11502" s="31"/>
    </row>
    <row r="11503" spans="13:13" x14ac:dyDescent="0.25">
      <c r="M11503" s="31"/>
    </row>
    <row r="11504" spans="13:13" x14ac:dyDescent="0.25">
      <c r="M11504" s="31"/>
    </row>
    <row r="11505" spans="13:13" x14ac:dyDescent="0.25">
      <c r="M11505" s="31"/>
    </row>
    <row r="11506" spans="13:13" x14ac:dyDescent="0.25">
      <c r="M11506" s="31"/>
    </row>
    <row r="11507" spans="13:13" x14ac:dyDescent="0.25">
      <c r="M11507" s="31"/>
    </row>
    <row r="11508" spans="13:13" x14ac:dyDescent="0.25">
      <c r="M11508" s="31"/>
    </row>
    <row r="11509" spans="13:13" x14ac:dyDescent="0.25">
      <c r="M11509" s="31"/>
    </row>
    <row r="11510" spans="13:13" x14ac:dyDescent="0.25">
      <c r="M11510" s="31"/>
    </row>
    <row r="11511" spans="13:13" x14ac:dyDescent="0.25">
      <c r="M11511" s="31"/>
    </row>
    <row r="11512" spans="13:13" x14ac:dyDescent="0.25">
      <c r="M11512" s="31"/>
    </row>
    <row r="11513" spans="13:13" x14ac:dyDescent="0.25">
      <c r="M11513" s="31"/>
    </row>
    <row r="11514" spans="13:13" x14ac:dyDescent="0.25">
      <c r="M11514" s="31"/>
    </row>
    <row r="11515" spans="13:13" x14ac:dyDescent="0.25">
      <c r="M11515" s="31"/>
    </row>
    <row r="11516" spans="13:13" x14ac:dyDescent="0.25">
      <c r="M11516" s="31"/>
    </row>
    <row r="11517" spans="13:13" x14ac:dyDescent="0.25">
      <c r="M11517" s="31"/>
    </row>
    <row r="11518" spans="13:13" x14ac:dyDescent="0.25">
      <c r="M11518" s="31"/>
    </row>
    <row r="11519" spans="13:13" x14ac:dyDescent="0.25">
      <c r="M11519" s="31"/>
    </row>
    <row r="11520" spans="13:13" x14ac:dyDescent="0.25">
      <c r="M11520" s="31"/>
    </row>
    <row r="11521" spans="13:13" x14ac:dyDescent="0.25">
      <c r="M11521" s="31"/>
    </row>
    <row r="11522" spans="13:13" x14ac:dyDescent="0.25">
      <c r="M11522" s="31"/>
    </row>
    <row r="11523" spans="13:13" x14ac:dyDescent="0.25">
      <c r="M11523" s="31"/>
    </row>
    <row r="11524" spans="13:13" x14ac:dyDescent="0.25">
      <c r="M11524" s="31"/>
    </row>
    <row r="11525" spans="13:13" x14ac:dyDescent="0.25">
      <c r="M11525" s="31"/>
    </row>
    <row r="11526" spans="13:13" x14ac:dyDescent="0.25">
      <c r="M11526" s="31"/>
    </row>
    <row r="11527" spans="13:13" x14ac:dyDescent="0.25">
      <c r="M11527" s="31"/>
    </row>
    <row r="11528" spans="13:13" x14ac:dyDescent="0.25">
      <c r="M11528" s="31"/>
    </row>
    <row r="11529" spans="13:13" x14ac:dyDescent="0.25">
      <c r="M11529" s="31"/>
    </row>
    <row r="11530" spans="13:13" x14ac:dyDescent="0.25">
      <c r="M11530" s="31"/>
    </row>
    <row r="11531" spans="13:13" x14ac:dyDescent="0.25">
      <c r="M11531" s="31"/>
    </row>
    <row r="11532" spans="13:13" x14ac:dyDescent="0.25">
      <c r="M11532" s="31"/>
    </row>
    <row r="11533" spans="13:13" x14ac:dyDescent="0.25">
      <c r="M11533" s="31"/>
    </row>
    <row r="11534" spans="13:13" x14ac:dyDescent="0.25">
      <c r="M11534" s="31"/>
    </row>
    <row r="11535" spans="13:13" x14ac:dyDescent="0.25">
      <c r="M11535" s="31"/>
    </row>
    <row r="11536" spans="13:13" x14ac:dyDescent="0.25">
      <c r="M11536" s="31"/>
    </row>
    <row r="11537" spans="13:13" x14ac:dyDescent="0.25">
      <c r="M11537" s="31"/>
    </row>
    <row r="11538" spans="13:13" x14ac:dyDescent="0.25">
      <c r="M11538" s="31"/>
    </row>
    <row r="11539" spans="13:13" x14ac:dyDescent="0.25">
      <c r="M11539" s="31"/>
    </row>
    <row r="11540" spans="13:13" x14ac:dyDescent="0.25">
      <c r="M11540" s="31"/>
    </row>
    <row r="11541" spans="13:13" x14ac:dyDescent="0.25">
      <c r="M11541" s="31"/>
    </row>
    <row r="11542" spans="13:13" x14ac:dyDescent="0.25">
      <c r="M11542" s="31"/>
    </row>
    <row r="11543" spans="13:13" x14ac:dyDescent="0.25">
      <c r="M11543" s="31"/>
    </row>
    <row r="11544" spans="13:13" x14ac:dyDescent="0.25">
      <c r="M11544" s="31"/>
    </row>
    <row r="11545" spans="13:13" x14ac:dyDescent="0.25">
      <c r="M11545" s="31"/>
    </row>
    <row r="11546" spans="13:13" x14ac:dyDescent="0.25">
      <c r="M11546" s="31"/>
    </row>
    <row r="11547" spans="13:13" x14ac:dyDescent="0.25">
      <c r="M11547" s="31"/>
    </row>
    <row r="11548" spans="13:13" x14ac:dyDescent="0.25">
      <c r="M11548" s="31"/>
    </row>
    <row r="11549" spans="13:13" x14ac:dyDescent="0.25">
      <c r="M11549" s="31"/>
    </row>
    <row r="11550" spans="13:13" x14ac:dyDescent="0.25">
      <c r="M11550" s="31"/>
    </row>
    <row r="11551" spans="13:13" x14ac:dyDescent="0.25">
      <c r="M11551" s="31"/>
    </row>
    <row r="11552" spans="13:13" x14ac:dyDescent="0.25">
      <c r="M11552" s="31"/>
    </row>
    <row r="11553" spans="13:13" x14ac:dyDescent="0.25">
      <c r="M11553" s="31"/>
    </row>
    <row r="11554" spans="13:13" x14ac:dyDescent="0.25">
      <c r="M11554" s="31"/>
    </row>
    <row r="11555" spans="13:13" x14ac:dyDescent="0.25">
      <c r="M11555" s="31"/>
    </row>
    <row r="11556" spans="13:13" x14ac:dyDescent="0.25">
      <c r="M11556" s="31"/>
    </row>
    <row r="11557" spans="13:13" x14ac:dyDescent="0.25">
      <c r="M11557" s="31"/>
    </row>
    <row r="11558" spans="13:13" x14ac:dyDescent="0.25">
      <c r="M11558" s="31"/>
    </row>
    <row r="11559" spans="13:13" x14ac:dyDescent="0.25">
      <c r="M11559" s="31"/>
    </row>
    <row r="11560" spans="13:13" x14ac:dyDescent="0.25">
      <c r="M11560" s="31"/>
    </row>
    <row r="11561" spans="13:13" x14ac:dyDescent="0.25">
      <c r="M11561" s="31"/>
    </row>
    <row r="11562" spans="13:13" x14ac:dyDescent="0.25">
      <c r="M11562" s="31"/>
    </row>
    <row r="11563" spans="13:13" x14ac:dyDescent="0.25">
      <c r="M11563" s="31"/>
    </row>
    <row r="11564" spans="13:13" x14ac:dyDescent="0.25">
      <c r="M11564" s="31"/>
    </row>
    <row r="11565" spans="13:13" x14ac:dyDescent="0.25">
      <c r="M11565" s="31"/>
    </row>
    <row r="11566" spans="13:13" x14ac:dyDescent="0.25">
      <c r="M11566" s="31"/>
    </row>
    <row r="11567" spans="13:13" x14ac:dyDescent="0.25">
      <c r="M11567" s="31"/>
    </row>
    <row r="11568" spans="13:13" x14ac:dyDescent="0.25">
      <c r="M11568" s="31"/>
    </row>
    <row r="11569" spans="13:13" x14ac:dyDescent="0.25">
      <c r="M11569" s="31"/>
    </row>
    <row r="11570" spans="13:13" x14ac:dyDescent="0.25">
      <c r="M11570" s="31"/>
    </row>
    <row r="11571" spans="13:13" x14ac:dyDescent="0.25">
      <c r="M11571" s="31"/>
    </row>
    <row r="11572" spans="13:13" x14ac:dyDescent="0.25">
      <c r="M11572" s="31"/>
    </row>
    <row r="11573" spans="13:13" x14ac:dyDescent="0.25">
      <c r="M11573" s="31"/>
    </row>
    <row r="11574" spans="13:13" x14ac:dyDescent="0.25">
      <c r="M11574" s="31"/>
    </row>
    <row r="11575" spans="13:13" x14ac:dyDescent="0.25">
      <c r="M11575" s="31"/>
    </row>
    <row r="11576" spans="13:13" x14ac:dyDescent="0.25">
      <c r="M11576" s="31"/>
    </row>
    <row r="11577" spans="13:13" x14ac:dyDescent="0.25">
      <c r="M11577" s="31"/>
    </row>
    <row r="11578" spans="13:13" x14ac:dyDescent="0.25">
      <c r="M11578" s="31"/>
    </row>
    <row r="11579" spans="13:13" x14ac:dyDescent="0.25">
      <c r="M11579" s="31"/>
    </row>
    <row r="11580" spans="13:13" x14ac:dyDescent="0.25">
      <c r="M11580" s="31"/>
    </row>
    <row r="11581" spans="13:13" x14ac:dyDescent="0.25">
      <c r="M11581" s="31"/>
    </row>
    <row r="11582" spans="13:13" x14ac:dyDescent="0.25">
      <c r="M11582" s="31"/>
    </row>
    <row r="11583" spans="13:13" x14ac:dyDescent="0.25">
      <c r="M11583" s="31"/>
    </row>
    <row r="11584" spans="13:13" x14ac:dyDescent="0.25">
      <c r="M11584" s="31"/>
    </row>
    <row r="11585" spans="13:13" x14ac:dyDescent="0.25">
      <c r="M11585" s="31"/>
    </row>
    <row r="11586" spans="13:13" x14ac:dyDescent="0.25">
      <c r="M11586" s="31"/>
    </row>
    <row r="11587" spans="13:13" x14ac:dyDescent="0.25">
      <c r="M11587" s="31"/>
    </row>
    <row r="11588" spans="13:13" x14ac:dyDescent="0.25">
      <c r="M11588" s="31"/>
    </row>
    <row r="11589" spans="13:13" x14ac:dyDescent="0.25">
      <c r="M11589" s="31"/>
    </row>
    <row r="11590" spans="13:13" x14ac:dyDescent="0.25">
      <c r="M11590" s="31"/>
    </row>
    <row r="11591" spans="13:13" x14ac:dyDescent="0.25">
      <c r="M11591" s="31"/>
    </row>
    <row r="11592" spans="13:13" x14ac:dyDescent="0.25">
      <c r="M11592" s="31"/>
    </row>
    <row r="11593" spans="13:13" x14ac:dyDescent="0.25">
      <c r="M11593" s="31"/>
    </row>
    <row r="11594" spans="13:13" x14ac:dyDescent="0.25">
      <c r="M11594" s="31"/>
    </row>
    <row r="11595" spans="13:13" x14ac:dyDescent="0.25">
      <c r="M11595" s="31"/>
    </row>
    <row r="11596" spans="13:13" x14ac:dyDescent="0.25">
      <c r="M11596" s="31"/>
    </row>
    <row r="11597" spans="13:13" x14ac:dyDescent="0.25">
      <c r="M11597" s="31"/>
    </row>
    <row r="11598" spans="13:13" x14ac:dyDescent="0.25">
      <c r="M11598" s="31"/>
    </row>
    <row r="11599" spans="13:13" x14ac:dyDescent="0.25">
      <c r="M11599" s="31"/>
    </row>
    <row r="11600" spans="13:13" x14ac:dyDescent="0.25">
      <c r="M11600" s="31"/>
    </row>
    <row r="11601" spans="13:13" x14ac:dyDescent="0.25">
      <c r="M11601" s="31"/>
    </row>
    <row r="11602" spans="13:13" x14ac:dyDescent="0.25">
      <c r="M11602" s="31"/>
    </row>
    <row r="11603" spans="13:13" x14ac:dyDescent="0.25">
      <c r="M11603" s="31"/>
    </row>
    <row r="11604" spans="13:13" x14ac:dyDescent="0.25">
      <c r="M11604" s="31"/>
    </row>
    <row r="11605" spans="13:13" x14ac:dyDescent="0.25">
      <c r="M11605" s="31"/>
    </row>
    <row r="11606" spans="13:13" x14ac:dyDescent="0.25">
      <c r="M11606" s="31"/>
    </row>
    <row r="11607" spans="13:13" x14ac:dyDescent="0.25">
      <c r="M11607" s="31"/>
    </row>
    <row r="11608" spans="13:13" x14ac:dyDescent="0.25">
      <c r="M11608" s="31"/>
    </row>
    <row r="11609" spans="13:13" x14ac:dyDescent="0.25">
      <c r="M11609" s="31"/>
    </row>
    <row r="11610" spans="13:13" x14ac:dyDescent="0.25">
      <c r="M11610" s="31"/>
    </row>
    <row r="11611" spans="13:13" x14ac:dyDescent="0.25">
      <c r="M11611" s="31"/>
    </row>
    <row r="11612" spans="13:13" x14ac:dyDescent="0.25">
      <c r="M11612" s="31"/>
    </row>
    <row r="11613" spans="13:13" x14ac:dyDescent="0.25">
      <c r="M11613" s="31"/>
    </row>
    <row r="11614" spans="13:13" x14ac:dyDescent="0.25">
      <c r="M11614" s="31"/>
    </row>
    <row r="11615" spans="13:13" x14ac:dyDescent="0.25">
      <c r="M11615" s="31"/>
    </row>
    <row r="11616" spans="13:13" x14ac:dyDescent="0.25">
      <c r="M11616" s="31"/>
    </row>
    <row r="11617" spans="13:13" x14ac:dyDescent="0.25">
      <c r="M11617" s="31"/>
    </row>
    <row r="11618" spans="13:13" x14ac:dyDescent="0.25">
      <c r="M11618" s="31"/>
    </row>
    <row r="11619" spans="13:13" x14ac:dyDescent="0.25">
      <c r="M11619" s="31"/>
    </row>
    <row r="11620" spans="13:13" x14ac:dyDescent="0.25">
      <c r="M11620" s="31"/>
    </row>
    <row r="11621" spans="13:13" x14ac:dyDescent="0.25">
      <c r="M11621" s="31"/>
    </row>
    <row r="11622" spans="13:13" x14ac:dyDescent="0.25">
      <c r="M11622" s="31"/>
    </row>
    <row r="11623" spans="13:13" x14ac:dyDescent="0.25">
      <c r="M11623" s="31"/>
    </row>
    <row r="11624" spans="13:13" x14ac:dyDescent="0.25">
      <c r="M11624" s="31"/>
    </row>
    <row r="11625" spans="13:13" x14ac:dyDescent="0.25">
      <c r="M11625" s="31"/>
    </row>
    <row r="11626" spans="13:13" x14ac:dyDescent="0.25">
      <c r="M11626" s="31"/>
    </row>
    <row r="11627" spans="13:13" x14ac:dyDescent="0.25">
      <c r="M11627" s="31"/>
    </row>
    <row r="11628" spans="13:13" x14ac:dyDescent="0.25">
      <c r="M11628" s="31"/>
    </row>
    <row r="11629" spans="13:13" x14ac:dyDescent="0.25">
      <c r="M11629" s="31"/>
    </row>
    <row r="11630" spans="13:13" x14ac:dyDescent="0.25">
      <c r="M11630" s="31"/>
    </row>
    <row r="11631" spans="13:13" x14ac:dyDescent="0.25">
      <c r="M11631" s="31"/>
    </row>
    <row r="11632" spans="13:13" x14ac:dyDescent="0.25">
      <c r="M11632" s="31"/>
    </row>
    <row r="11633" spans="13:13" x14ac:dyDescent="0.25">
      <c r="M11633" s="31"/>
    </row>
    <row r="11634" spans="13:13" x14ac:dyDescent="0.25">
      <c r="M11634" s="31"/>
    </row>
    <row r="11635" spans="13:13" x14ac:dyDescent="0.25">
      <c r="M11635" s="31"/>
    </row>
    <row r="11636" spans="13:13" x14ac:dyDescent="0.25">
      <c r="M11636" s="31"/>
    </row>
    <row r="11637" spans="13:13" x14ac:dyDescent="0.25">
      <c r="M11637" s="31"/>
    </row>
    <row r="11638" spans="13:13" x14ac:dyDescent="0.25">
      <c r="M11638" s="31"/>
    </row>
    <row r="11639" spans="13:13" x14ac:dyDescent="0.25">
      <c r="M11639" s="31"/>
    </row>
    <row r="11640" spans="13:13" x14ac:dyDescent="0.25">
      <c r="M11640" s="31"/>
    </row>
    <row r="11641" spans="13:13" x14ac:dyDescent="0.25">
      <c r="M11641" s="31"/>
    </row>
    <row r="11642" spans="13:13" x14ac:dyDescent="0.25">
      <c r="M11642" s="31"/>
    </row>
    <row r="11643" spans="13:13" x14ac:dyDescent="0.25">
      <c r="M11643" s="31"/>
    </row>
    <row r="11644" spans="13:13" x14ac:dyDescent="0.25">
      <c r="M11644" s="31"/>
    </row>
    <row r="11645" spans="13:13" x14ac:dyDescent="0.25">
      <c r="M11645" s="31"/>
    </row>
    <row r="11646" spans="13:13" x14ac:dyDescent="0.25">
      <c r="M11646" s="31"/>
    </row>
    <row r="11647" spans="13:13" x14ac:dyDescent="0.25">
      <c r="M11647" s="31"/>
    </row>
    <row r="11648" spans="13:13" x14ac:dyDescent="0.25">
      <c r="M11648" s="31"/>
    </row>
    <row r="11649" spans="13:13" x14ac:dyDescent="0.25">
      <c r="M11649" s="31"/>
    </row>
    <row r="11650" spans="13:13" x14ac:dyDescent="0.25">
      <c r="M11650" s="31"/>
    </row>
    <row r="11651" spans="13:13" x14ac:dyDescent="0.25">
      <c r="M11651" s="31"/>
    </row>
    <row r="11652" spans="13:13" x14ac:dyDescent="0.25">
      <c r="M11652" s="31"/>
    </row>
    <row r="11653" spans="13:13" x14ac:dyDescent="0.25">
      <c r="M11653" s="31"/>
    </row>
    <row r="11654" spans="13:13" x14ac:dyDescent="0.25">
      <c r="M11654" s="31"/>
    </row>
    <row r="11655" spans="13:13" x14ac:dyDescent="0.25">
      <c r="M11655" s="31"/>
    </row>
    <row r="11656" spans="13:13" x14ac:dyDescent="0.25">
      <c r="M11656" s="31"/>
    </row>
    <row r="11657" spans="13:13" x14ac:dyDescent="0.25">
      <c r="M11657" s="31"/>
    </row>
    <row r="11658" spans="13:13" x14ac:dyDescent="0.25">
      <c r="M11658" s="31"/>
    </row>
    <row r="11659" spans="13:13" x14ac:dyDescent="0.25">
      <c r="M11659" s="31"/>
    </row>
    <row r="11660" spans="13:13" x14ac:dyDescent="0.25">
      <c r="M11660" s="31"/>
    </row>
    <row r="11661" spans="13:13" x14ac:dyDescent="0.25">
      <c r="M11661" s="31"/>
    </row>
    <row r="11662" spans="13:13" x14ac:dyDescent="0.25">
      <c r="M11662" s="31"/>
    </row>
    <row r="11663" spans="13:13" x14ac:dyDescent="0.25">
      <c r="M11663" s="31"/>
    </row>
    <row r="11664" spans="13:13" x14ac:dyDescent="0.25">
      <c r="M11664" s="31"/>
    </row>
    <row r="11665" spans="13:13" x14ac:dyDescent="0.25">
      <c r="M11665" s="31"/>
    </row>
    <row r="11666" spans="13:13" x14ac:dyDescent="0.25">
      <c r="M11666" s="31"/>
    </row>
    <row r="11667" spans="13:13" x14ac:dyDescent="0.25">
      <c r="M11667" s="31"/>
    </row>
    <row r="11668" spans="13:13" x14ac:dyDescent="0.25">
      <c r="M11668" s="31"/>
    </row>
    <row r="11669" spans="13:13" x14ac:dyDescent="0.25">
      <c r="M11669" s="31"/>
    </row>
    <row r="11670" spans="13:13" x14ac:dyDescent="0.25">
      <c r="M11670" s="31"/>
    </row>
    <row r="11671" spans="13:13" x14ac:dyDescent="0.25">
      <c r="M11671" s="31"/>
    </row>
    <row r="11672" spans="13:13" x14ac:dyDescent="0.25">
      <c r="M11672" s="31"/>
    </row>
    <row r="11673" spans="13:13" x14ac:dyDescent="0.25">
      <c r="M11673" s="31"/>
    </row>
    <row r="11674" spans="13:13" x14ac:dyDescent="0.25">
      <c r="M11674" s="31"/>
    </row>
    <row r="11675" spans="13:13" x14ac:dyDescent="0.25">
      <c r="M11675" s="31"/>
    </row>
    <row r="11676" spans="13:13" x14ac:dyDescent="0.25">
      <c r="M11676" s="31"/>
    </row>
    <row r="11677" spans="13:13" x14ac:dyDescent="0.25">
      <c r="M11677" s="31"/>
    </row>
    <row r="11678" spans="13:13" x14ac:dyDescent="0.25">
      <c r="M11678" s="31"/>
    </row>
    <row r="11679" spans="13:13" x14ac:dyDescent="0.25">
      <c r="M11679" s="31"/>
    </row>
    <row r="11680" spans="13:13" x14ac:dyDescent="0.25">
      <c r="M11680" s="31"/>
    </row>
    <row r="11681" spans="13:13" x14ac:dyDescent="0.25">
      <c r="M11681" s="31"/>
    </row>
    <row r="11682" spans="13:13" x14ac:dyDescent="0.25">
      <c r="M11682" s="31"/>
    </row>
    <row r="11683" spans="13:13" x14ac:dyDescent="0.25">
      <c r="M11683" s="31"/>
    </row>
    <row r="11684" spans="13:13" x14ac:dyDescent="0.25">
      <c r="M11684" s="31"/>
    </row>
    <row r="11685" spans="13:13" x14ac:dyDescent="0.25">
      <c r="M11685" s="31"/>
    </row>
    <row r="11686" spans="13:13" x14ac:dyDescent="0.25">
      <c r="M11686" s="31"/>
    </row>
    <row r="11687" spans="13:13" x14ac:dyDescent="0.25">
      <c r="M11687" s="31"/>
    </row>
    <row r="11688" spans="13:13" x14ac:dyDescent="0.25">
      <c r="M11688" s="31"/>
    </row>
    <row r="11689" spans="13:13" x14ac:dyDescent="0.25">
      <c r="M11689" s="31"/>
    </row>
    <row r="11690" spans="13:13" x14ac:dyDescent="0.25">
      <c r="M11690" s="31"/>
    </row>
    <row r="11691" spans="13:13" x14ac:dyDescent="0.25">
      <c r="M11691" s="31"/>
    </row>
    <row r="11692" spans="13:13" x14ac:dyDescent="0.25">
      <c r="M11692" s="31"/>
    </row>
    <row r="11693" spans="13:13" x14ac:dyDescent="0.25">
      <c r="M11693" s="31"/>
    </row>
    <row r="11694" spans="13:13" x14ac:dyDescent="0.25">
      <c r="M11694" s="31"/>
    </row>
    <row r="11695" spans="13:13" x14ac:dyDescent="0.25">
      <c r="M11695" s="31"/>
    </row>
    <row r="11696" spans="13:13" x14ac:dyDescent="0.25">
      <c r="M11696" s="31"/>
    </row>
    <row r="11697" spans="13:13" x14ac:dyDescent="0.25">
      <c r="M11697" s="31"/>
    </row>
    <row r="11698" spans="13:13" x14ac:dyDescent="0.25">
      <c r="M11698" s="31"/>
    </row>
    <row r="11699" spans="13:13" x14ac:dyDescent="0.25">
      <c r="M11699" s="31"/>
    </row>
    <row r="11700" spans="13:13" x14ac:dyDescent="0.25">
      <c r="M11700" s="31"/>
    </row>
    <row r="11701" spans="13:13" x14ac:dyDescent="0.25">
      <c r="M11701" s="31"/>
    </row>
    <row r="11702" spans="13:13" x14ac:dyDescent="0.25">
      <c r="M11702" s="31"/>
    </row>
    <row r="11703" spans="13:13" x14ac:dyDescent="0.25">
      <c r="M11703" s="31"/>
    </row>
    <row r="11704" spans="13:13" x14ac:dyDescent="0.25">
      <c r="M11704" s="31"/>
    </row>
    <row r="11705" spans="13:13" x14ac:dyDescent="0.25">
      <c r="M11705" s="31"/>
    </row>
    <row r="11706" spans="13:13" x14ac:dyDescent="0.25">
      <c r="M11706" s="31"/>
    </row>
    <row r="11707" spans="13:13" x14ac:dyDescent="0.25">
      <c r="M11707" s="31"/>
    </row>
    <row r="11708" spans="13:13" x14ac:dyDescent="0.25">
      <c r="M11708" s="31"/>
    </row>
    <row r="11709" spans="13:13" x14ac:dyDescent="0.25">
      <c r="M11709" s="31"/>
    </row>
    <row r="11710" spans="13:13" x14ac:dyDescent="0.25">
      <c r="M11710" s="31"/>
    </row>
    <row r="11711" spans="13:13" x14ac:dyDescent="0.25">
      <c r="M11711" s="31"/>
    </row>
    <row r="11712" spans="13:13" x14ac:dyDescent="0.25">
      <c r="M11712" s="31"/>
    </row>
    <row r="11713" spans="13:13" x14ac:dyDescent="0.25">
      <c r="M11713" s="31"/>
    </row>
    <row r="11714" spans="13:13" x14ac:dyDescent="0.25">
      <c r="M11714" s="31"/>
    </row>
    <row r="11715" spans="13:13" x14ac:dyDescent="0.25">
      <c r="M11715" s="31"/>
    </row>
    <row r="11716" spans="13:13" x14ac:dyDescent="0.25">
      <c r="M11716" s="31"/>
    </row>
    <row r="11717" spans="13:13" x14ac:dyDescent="0.25">
      <c r="M11717" s="31"/>
    </row>
    <row r="11718" spans="13:13" x14ac:dyDescent="0.25">
      <c r="M11718" s="31"/>
    </row>
    <row r="11719" spans="13:13" x14ac:dyDescent="0.25">
      <c r="M11719" s="31"/>
    </row>
    <row r="11720" spans="13:13" x14ac:dyDescent="0.25">
      <c r="M11720" s="31"/>
    </row>
    <row r="11721" spans="13:13" x14ac:dyDescent="0.25">
      <c r="M11721" s="31"/>
    </row>
    <row r="11722" spans="13:13" x14ac:dyDescent="0.25">
      <c r="M11722" s="31"/>
    </row>
    <row r="11723" spans="13:13" x14ac:dyDescent="0.25">
      <c r="M11723" s="31"/>
    </row>
    <row r="11724" spans="13:13" x14ac:dyDescent="0.25">
      <c r="M11724" s="31"/>
    </row>
    <row r="11725" spans="13:13" x14ac:dyDescent="0.25">
      <c r="M11725" s="31"/>
    </row>
    <row r="11726" spans="13:13" x14ac:dyDescent="0.25">
      <c r="M11726" s="31"/>
    </row>
    <row r="11727" spans="13:13" x14ac:dyDescent="0.25">
      <c r="M11727" s="31"/>
    </row>
    <row r="11728" spans="13:13" x14ac:dyDescent="0.25">
      <c r="M11728" s="31"/>
    </row>
    <row r="11729" spans="13:13" x14ac:dyDescent="0.25">
      <c r="M11729" s="31"/>
    </row>
    <row r="11730" spans="13:13" x14ac:dyDescent="0.25">
      <c r="M11730" s="31"/>
    </row>
    <row r="11731" spans="13:13" x14ac:dyDescent="0.25">
      <c r="M11731" s="31"/>
    </row>
    <row r="11732" spans="13:13" x14ac:dyDescent="0.25">
      <c r="M11732" s="31"/>
    </row>
    <row r="11733" spans="13:13" x14ac:dyDescent="0.25">
      <c r="M11733" s="31"/>
    </row>
    <row r="11734" spans="13:13" x14ac:dyDescent="0.25">
      <c r="M11734" s="31"/>
    </row>
    <row r="11735" spans="13:13" x14ac:dyDescent="0.25">
      <c r="M11735" s="31"/>
    </row>
    <row r="11736" spans="13:13" x14ac:dyDescent="0.25">
      <c r="M11736" s="31"/>
    </row>
    <row r="11737" spans="13:13" x14ac:dyDescent="0.25">
      <c r="M11737" s="31"/>
    </row>
    <row r="11738" spans="13:13" x14ac:dyDescent="0.25">
      <c r="M11738" s="31"/>
    </row>
    <row r="11739" spans="13:13" x14ac:dyDescent="0.25">
      <c r="M11739" s="31"/>
    </row>
    <row r="11740" spans="13:13" x14ac:dyDescent="0.25">
      <c r="M11740" s="31"/>
    </row>
    <row r="11741" spans="13:13" x14ac:dyDescent="0.25">
      <c r="M11741" s="31"/>
    </row>
    <row r="11742" spans="13:13" x14ac:dyDescent="0.25">
      <c r="M11742" s="31"/>
    </row>
    <row r="11743" spans="13:13" x14ac:dyDescent="0.25">
      <c r="M11743" s="31"/>
    </row>
    <row r="11744" spans="13:13" x14ac:dyDescent="0.25">
      <c r="M11744" s="31"/>
    </row>
    <row r="11745" spans="13:13" x14ac:dyDescent="0.25">
      <c r="M11745" s="31"/>
    </row>
    <row r="11746" spans="13:13" x14ac:dyDescent="0.25">
      <c r="M11746" s="31"/>
    </row>
    <row r="11747" spans="13:13" x14ac:dyDescent="0.25">
      <c r="M11747" s="31"/>
    </row>
    <row r="11748" spans="13:13" x14ac:dyDescent="0.25">
      <c r="M11748" s="31"/>
    </row>
    <row r="11749" spans="13:13" x14ac:dyDescent="0.25">
      <c r="M11749" s="31"/>
    </row>
    <row r="11750" spans="13:13" x14ac:dyDescent="0.25">
      <c r="M11750" s="31"/>
    </row>
    <row r="11751" spans="13:13" x14ac:dyDescent="0.25">
      <c r="M11751" s="31"/>
    </row>
    <row r="11752" spans="13:13" x14ac:dyDescent="0.25">
      <c r="M11752" s="31"/>
    </row>
    <row r="11753" spans="13:13" x14ac:dyDescent="0.25">
      <c r="M11753" s="31"/>
    </row>
    <row r="11754" spans="13:13" x14ac:dyDescent="0.25">
      <c r="M11754" s="31"/>
    </row>
    <row r="11755" spans="13:13" x14ac:dyDescent="0.25">
      <c r="M11755" s="31"/>
    </row>
    <row r="11756" spans="13:13" x14ac:dyDescent="0.25">
      <c r="M11756" s="31"/>
    </row>
    <row r="11757" spans="13:13" x14ac:dyDescent="0.25">
      <c r="M11757" s="31"/>
    </row>
    <row r="11758" spans="13:13" x14ac:dyDescent="0.25">
      <c r="M11758" s="31"/>
    </row>
    <row r="11759" spans="13:13" x14ac:dyDescent="0.25">
      <c r="M11759" s="31"/>
    </row>
    <row r="11760" spans="13:13" x14ac:dyDescent="0.25">
      <c r="M11760" s="31"/>
    </row>
    <row r="11761" spans="13:13" x14ac:dyDescent="0.25">
      <c r="M11761" s="31"/>
    </row>
    <row r="11762" spans="13:13" x14ac:dyDescent="0.25">
      <c r="M11762" s="31"/>
    </row>
    <row r="11763" spans="13:13" x14ac:dyDescent="0.25">
      <c r="M11763" s="31"/>
    </row>
    <row r="11764" spans="13:13" x14ac:dyDescent="0.25">
      <c r="M11764" s="31"/>
    </row>
    <row r="11765" spans="13:13" x14ac:dyDescent="0.25">
      <c r="M11765" s="31"/>
    </row>
    <row r="11766" spans="13:13" x14ac:dyDescent="0.25">
      <c r="M11766" s="31"/>
    </row>
    <row r="11767" spans="13:13" x14ac:dyDescent="0.25">
      <c r="M11767" s="31"/>
    </row>
    <row r="11768" spans="13:13" x14ac:dyDescent="0.25">
      <c r="M11768" s="31"/>
    </row>
    <row r="11769" spans="13:13" x14ac:dyDescent="0.25">
      <c r="M11769" s="31"/>
    </row>
    <row r="11770" spans="13:13" x14ac:dyDescent="0.25">
      <c r="M11770" s="31"/>
    </row>
    <row r="11771" spans="13:13" x14ac:dyDescent="0.25">
      <c r="M11771" s="31"/>
    </row>
    <row r="11772" spans="13:13" x14ac:dyDescent="0.25">
      <c r="M11772" s="31"/>
    </row>
    <row r="11773" spans="13:13" x14ac:dyDescent="0.25">
      <c r="M11773" s="31"/>
    </row>
    <row r="11774" spans="13:13" x14ac:dyDescent="0.25">
      <c r="M11774" s="31"/>
    </row>
    <row r="11775" spans="13:13" x14ac:dyDescent="0.25">
      <c r="M11775" s="31"/>
    </row>
    <row r="11776" spans="13:13" x14ac:dyDescent="0.25">
      <c r="M11776" s="31"/>
    </row>
    <row r="11777" spans="13:13" x14ac:dyDescent="0.25">
      <c r="M11777" s="31"/>
    </row>
    <row r="11778" spans="13:13" x14ac:dyDescent="0.25">
      <c r="M11778" s="31"/>
    </row>
    <row r="11779" spans="13:13" x14ac:dyDescent="0.25">
      <c r="M11779" s="31"/>
    </row>
    <row r="11780" spans="13:13" x14ac:dyDescent="0.25">
      <c r="M11780" s="31"/>
    </row>
    <row r="11781" spans="13:13" x14ac:dyDescent="0.25">
      <c r="M11781" s="31"/>
    </row>
    <row r="11782" spans="13:13" x14ac:dyDescent="0.25">
      <c r="M11782" s="31"/>
    </row>
    <row r="11783" spans="13:13" x14ac:dyDescent="0.25">
      <c r="M11783" s="31"/>
    </row>
    <row r="11784" spans="13:13" x14ac:dyDescent="0.25">
      <c r="M11784" s="31"/>
    </row>
    <row r="11785" spans="13:13" x14ac:dyDescent="0.25">
      <c r="M11785" s="31"/>
    </row>
    <row r="11786" spans="13:13" x14ac:dyDescent="0.25">
      <c r="M11786" s="31"/>
    </row>
    <row r="11787" spans="13:13" x14ac:dyDescent="0.25">
      <c r="M11787" s="31"/>
    </row>
    <row r="11788" spans="13:13" x14ac:dyDescent="0.25">
      <c r="M11788" s="31"/>
    </row>
    <row r="11789" spans="13:13" x14ac:dyDescent="0.25">
      <c r="M11789" s="31"/>
    </row>
    <row r="11790" spans="13:13" x14ac:dyDescent="0.25">
      <c r="M11790" s="31"/>
    </row>
    <row r="11791" spans="13:13" x14ac:dyDescent="0.25">
      <c r="M11791" s="31"/>
    </row>
    <row r="11792" spans="13:13" x14ac:dyDescent="0.25">
      <c r="M11792" s="31"/>
    </row>
    <row r="11793" spans="13:13" x14ac:dyDescent="0.25">
      <c r="M11793" s="31"/>
    </row>
    <row r="11794" spans="13:13" x14ac:dyDescent="0.25">
      <c r="M11794" s="31"/>
    </row>
    <row r="11795" spans="13:13" x14ac:dyDescent="0.25">
      <c r="M11795" s="31"/>
    </row>
    <row r="11796" spans="13:13" x14ac:dyDescent="0.25">
      <c r="M11796" s="31"/>
    </row>
    <row r="11797" spans="13:13" x14ac:dyDescent="0.25">
      <c r="M11797" s="31"/>
    </row>
    <row r="11798" spans="13:13" x14ac:dyDescent="0.25">
      <c r="M11798" s="31"/>
    </row>
    <row r="11799" spans="13:13" x14ac:dyDescent="0.25">
      <c r="M11799" s="31"/>
    </row>
    <row r="11800" spans="13:13" x14ac:dyDescent="0.25">
      <c r="M11800" s="31"/>
    </row>
    <row r="11801" spans="13:13" x14ac:dyDescent="0.25">
      <c r="M11801" s="31"/>
    </row>
    <row r="11802" spans="13:13" x14ac:dyDescent="0.25">
      <c r="M11802" s="31"/>
    </row>
    <row r="11803" spans="13:13" x14ac:dyDescent="0.25">
      <c r="M11803" s="31"/>
    </row>
    <row r="11804" spans="13:13" x14ac:dyDescent="0.25">
      <c r="M11804" s="31"/>
    </row>
    <row r="11805" spans="13:13" x14ac:dyDescent="0.25">
      <c r="M11805" s="31"/>
    </row>
    <row r="11806" spans="13:13" x14ac:dyDescent="0.25">
      <c r="M11806" s="31"/>
    </row>
    <row r="11807" spans="13:13" x14ac:dyDescent="0.25">
      <c r="M11807" s="31"/>
    </row>
    <row r="11808" spans="13:13" x14ac:dyDescent="0.25">
      <c r="M11808" s="31"/>
    </row>
    <row r="11809" spans="13:13" x14ac:dyDescent="0.25">
      <c r="M11809" s="31"/>
    </row>
    <row r="11810" spans="13:13" x14ac:dyDescent="0.25">
      <c r="M11810" s="31"/>
    </row>
    <row r="11811" spans="13:13" x14ac:dyDescent="0.25">
      <c r="M11811" s="31"/>
    </row>
    <row r="11812" spans="13:13" x14ac:dyDescent="0.25">
      <c r="M11812" s="31"/>
    </row>
    <row r="11813" spans="13:13" x14ac:dyDescent="0.25">
      <c r="M11813" s="31"/>
    </row>
    <row r="11814" spans="13:13" x14ac:dyDescent="0.25">
      <c r="M11814" s="31"/>
    </row>
    <row r="11815" spans="13:13" x14ac:dyDescent="0.25">
      <c r="M11815" s="31"/>
    </row>
    <row r="11816" spans="13:13" x14ac:dyDescent="0.25">
      <c r="M11816" s="31"/>
    </row>
    <row r="11817" spans="13:13" x14ac:dyDescent="0.25">
      <c r="M11817" s="31"/>
    </row>
    <row r="11818" spans="13:13" x14ac:dyDescent="0.25">
      <c r="M11818" s="31"/>
    </row>
    <row r="11819" spans="13:13" x14ac:dyDescent="0.25">
      <c r="M11819" s="31"/>
    </row>
    <row r="11820" spans="13:13" x14ac:dyDescent="0.25">
      <c r="M11820" s="31"/>
    </row>
    <row r="11821" spans="13:13" x14ac:dyDescent="0.25">
      <c r="M11821" s="31"/>
    </row>
    <row r="11822" spans="13:13" x14ac:dyDescent="0.25">
      <c r="M11822" s="31"/>
    </row>
    <row r="11823" spans="13:13" x14ac:dyDescent="0.25">
      <c r="M11823" s="31"/>
    </row>
    <row r="11824" spans="13:13" x14ac:dyDescent="0.25">
      <c r="M11824" s="31"/>
    </row>
    <row r="11825" spans="13:13" x14ac:dyDescent="0.25">
      <c r="M11825" s="31"/>
    </row>
    <row r="11826" spans="13:13" x14ac:dyDescent="0.25">
      <c r="M11826" s="31"/>
    </row>
    <row r="11827" spans="13:13" x14ac:dyDescent="0.25">
      <c r="M11827" s="31"/>
    </row>
    <row r="11828" spans="13:13" x14ac:dyDescent="0.25">
      <c r="M11828" s="31"/>
    </row>
    <row r="11829" spans="13:13" x14ac:dyDescent="0.25">
      <c r="M11829" s="31"/>
    </row>
    <row r="11830" spans="13:13" x14ac:dyDescent="0.25">
      <c r="M11830" s="31"/>
    </row>
    <row r="11831" spans="13:13" x14ac:dyDescent="0.25">
      <c r="M11831" s="31"/>
    </row>
    <row r="11832" spans="13:13" x14ac:dyDescent="0.25">
      <c r="M11832" s="31"/>
    </row>
    <row r="11833" spans="13:13" x14ac:dyDescent="0.25">
      <c r="M11833" s="31"/>
    </row>
    <row r="11834" spans="13:13" x14ac:dyDescent="0.25">
      <c r="M11834" s="31"/>
    </row>
    <row r="11835" spans="13:13" x14ac:dyDescent="0.25">
      <c r="M11835" s="31"/>
    </row>
    <row r="11836" spans="13:13" x14ac:dyDescent="0.25">
      <c r="M11836" s="31"/>
    </row>
    <row r="11837" spans="13:13" x14ac:dyDescent="0.25">
      <c r="M11837" s="31"/>
    </row>
    <row r="11838" spans="13:13" x14ac:dyDescent="0.25">
      <c r="M11838" s="31"/>
    </row>
    <row r="11839" spans="13:13" x14ac:dyDescent="0.25">
      <c r="M11839" s="31"/>
    </row>
    <row r="11840" spans="13:13" x14ac:dyDescent="0.25">
      <c r="M11840" s="31"/>
    </row>
    <row r="11841" spans="13:13" x14ac:dyDescent="0.25">
      <c r="M11841" s="31"/>
    </row>
    <row r="11842" spans="13:13" x14ac:dyDescent="0.25">
      <c r="M11842" s="31"/>
    </row>
    <row r="11843" spans="13:13" x14ac:dyDescent="0.25">
      <c r="M11843" s="31"/>
    </row>
    <row r="11844" spans="13:13" x14ac:dyDescent="0.25">
      <c r="M11844" s="31"/>
    </row>
    <row r="11845" spans="13:13" x14ac:dyDescent="0.25">
      <c r="M11845" s="31"/>
    </row>
    <row r="11846" spans="13:13" x14ac:dyDescent="0.25">
      <c r="M11846" s="31"/>
    </row>
    <row r="11847" spans="13:13" x14ac:dyDescent="0.25">
      <c r="M11847" s="31"/>
    </row>
    <row r="11848" spans="13:13" x14ac:dyDescent="0.25">
      <c r="M11848" s="31"/>
    </row>
    <row r="11849" spans="13:13" x14ac:dyDescent="0.25">
      <c r="M11849" s="31"/>
    </row>
    <row r="11850" spans="13:13" x14ac:dyDescent="0.25">
      <c r="M11850" s="31"/>
    </row>
    <row r="11851" spans="13:13" x14ac:dyDescent="0.25">
      <c r="M11851" s="31"/>
    </row>
    <row r="11852" spans="13:13" x14ac:dyDescent="0.25">
      <c r="M11852" s="31"/>
    </row>
    <row r="11853" spans="13:13" x14ac:dyDescent="0.25">
      <c r="M11853" s="31"/>
    </row>
    <row r="11854" spans="13:13" x14ac:dyDescent="0.25">
      <c r="M11854" s="31"/>
    </row>
    <row r="11855" spans="13:13" x14ac:dyDescent="0.25">
      <c r="M11855" s="31"/>
    </row>
    <row r="11856" spans="13:13" x14ac:dyDescent="0.25">
      <c r="M11856" s="31"/>
    </row>
    <row r="11857" spans="13:13" x14ac:dyDescent="0.25">
      <c r="M11857" s="31"/>
    </row>
    <row r="11858" spans="13:13" x14ac:dyDescent="0.25">
      <c r="M11858" s="31"/>
    </row>
    <row r="11859" spans="13:13" x14ac:dyDescent="0.25">
      <c r="M11859" s="31"/>
    </row>
    <row r="11860" spans="13:13" x14ac:dyDescent="0.25">
      <c r="M11860" s="31"/>
    </row>
    <row r="11861" spans="13:13" x14ac:dyDescent="0.25">
      <c r="M11861" s="31"/>
    </row>
    <row r="11862" spans="13:13" x14ac:dyDescent="0.25">
      <c r="M11862" s="31"/>
    </row>
    <row r="11863" spans="13:13" x14ac:dyDescent="0.25">
      <c r="M11863" s="31"/>
    </row>
    <row r="11864" spans="13:13" x14ac:dyDescent="0.25">
      <c r="M11864" s="31"/>
    </row>
    <row r="11865" spans="13:13" x14ac:dyDescent="0.25">
      <c r="M11865" s="31"/>
    </row>
    <row r="11866" spans="13:13" x14ac:dyDescent="0.25">
      <c r="M11866" s="31"/>
    </row>
    <row r="11867" spans="13:13" x14ac:dyDescent="0.25">
      <c r="M11867" s="31"/>
    </row>
    <row r="11868" spans="13:13" x14ac:dyDescent="0.25">
      <c r="M11868" s="31"/>
    </row>
    <row r="11869" spans="13:13" x14ac:dyDescent="0.25">
      <c r="M11869" s="31"/>
    </row>
    <row r="11870" spans="13:13" x14ac:dyDescent="0.25">
      <c r="M11870" s="31"/>
    </row>
    <row r="11871" spans="13:13" x14ac:dyDescent="0.25">
      <c r="M11871" s="31"/>
    </row>
    <row r="11872" spans="13:13" x14ac:dyDescent="0.25">
      <c r="M11872" s="31"/>
    </row>
    <row r="11873" spans="13:13" x14ac:dyDescent="0.25">
      <c r="M11873" s="31"/>
    </row>
    <row r="11874" spans="13:13" x14ac:dyDescent="0.25">
      <c r="M11874" s="31"/>
    </row>
    <row r="11875" spans="13:13" x14ac:dyDescent="0.25">
      <c r="M11875" s="31"/>
    </row>
    <row r="11876" spans="13:13" x14ac:dyDescent="0.25">
      <c r="M11876" s="31"/>
    </row>
    <row r="11877" spans="13:13" x14ac:dyDescent="0.25">
      <c r="M11877" s="31"/>
    </row>
    <row r="11878" spans="13:13" x14ac:dyDescent="0.25">
      <c r="M11878" s="31"/>
    </row>
    <row r="11879" spans="13:13" x14ac:dyDescent="0.25">
      <c r="M11879" s="31"/>
    </row>
    <row r="11880" spans="13:13" x14ac:dyDescent="0.25">
      <c r="M11880" s="31"/>
    </row>
    <row r="11881" spans="13:13" x14ac:dyDescent="0.25">
      <c r="M11881" s="31"/>
    </row>
    <row r="11882" spans="13:13" x14ac:dyDescent="0.25">
      <c r="M11882" s="31"/>
    </row>
    <row r="11883" spans="13:13" x14ac:dyDescent="0.25">
      <c r="M11883" s="31"/>
    </row>
    <row r="11884" spans="13:13" x14ac:dyDescent="0.25">
      <c r="M11884" s="31"/>
    </row>
    <row r="11885" spans="13:13" x14ac:dyDescent="0.25">
      <c r="M11885" s="31"/>
    </row>
    <row r="11886" spans="13:13" x14ac:dyDescent="0.25">
      <c r="M11886" s="31"/>
    </row>
    <row r="11887" spans="13:13" x14ac:dyDescent="0.25">
      <c r="M11887" s="31"/>
    </row>
    <row r="11888" spans="13:13" x14ac:dyDescent="0.25">
      <c r="M11888" s="31"/>
    </row>
    <row r="11889" spans="13:13" x14ac:dyDescent="0.25">
      <c r="M11889" s="31"/>
    </row>
    <row r="11890" spans="13:13" x14ac:dyDescent="0.25">
      <c r="M11890" s="31"/>
    </row>
    <row r="11891" spans="13:13" x14ac:dyDescent="0.25">
      <c r="M11891" s="31"/>
    </row>
    <row r="11892" spans="13:13" x14ac:dyDescent="0.25">
      <c r="M11892" s="31"/>
    </row>
    <row r="11893" spans="13:13" x14ac:dyDescent="0.25">
      <c r="M11893" s="31"/>
    </row>
    <row r="11894" spans="13:13" x14ac:dyDescent="0.25">
      <c r="M11894" s="31"/>
    </row>
    <row r="11895" spans="13:13" x14ac:dyDescent="0.25">
      <c r="M11895" s="31"/>
    </row>
    <row r="11896" spans="13:13" x14ac:dyDescent="0.25">
      <c r="M11896" s="31"/>
    </row>
    <row r="11897" spans="13:13" x14ac:dyDescent="0.25">
      <c r="M11897" s="31"/>
    </row>
    <row r="11898" spans="13:13" x14ac:dyDescent="0.25">
      <c r="M11898" s="31"/>
    </row>
    <row r="11899" spans="13:13" x14ac:dyDescent="0.25">
      <c r="M11899" s="31"/>
    </row>
    <row r="11900" spans="13:13" x14ac:dyDescent="0.25">
      <c r="M11900" s="31"/>
    </row>
    <row r="11901" spans="13:13" x14ac:dyDescent="0.25">
      <c r="M11901" s="31"/>
    </row>
    <row r="11902" spans="13:13" x14ac:dyDescent="0.25">
      <c r="M11902" s="31"/>
    </row>
    <row r="11903" spans="13:13" x14ac:dyDescent="0.25">
      <c r="M11903" s="31"/>
    </row>
    <row r="11904" spans="13:13" x14ac:dyDescent="0.25">
      <c r="M11904" s="31"/>
    </row>
    <row r="11905" spans="13:13" x14ac:dyDescent="0.25">
      <c r="M11905" s="31"/>
    </row>
    <row r="11906" spans="13:13" x14ac:dyDescent="0.25">
      <c r="M11906" s="31"/>
    </row>
    <row r="11907" spans="13:13" x14ac:dyDescent="0.25">
      <c r="M11907" s="31"/>
    </row>
    <row r="11908" spans="13:13" x14ac:dyDescent="0.25">
      <c r="M11908" s="31"/>
    </row>
    <row r="11909" spans="13:13" x14ac:dyDescent="0.25">
      <c r="M11909" s="31"/>
    </row>
    <row r="11910" spans="13:13" x14ac:dyDescent="0.25">
      <c r="M11910" s="31"/>
    </row>
    <row r="11911" spans="13:13" x14ac:dyDescent="0.25">
      <c r="M11911" s="31"/>
    </row>
    <row r="11912" spans="13:13" x14ac:dyDescent="0.25">
      <c r="M11912" s="31"/>
    </row>
    <row r="11913" spans="13:13" x14ac:dyDescent="0.25">
      <c r="M11913" s="31"/>
    </row>
    <row r="11914" spans="13:13" x14ac:dyDescent="0.25">
      <c r="M11914" s="31"/>
    </row>
    <row r="11915" spans="13:13" x14ac:dyDescent="0.25">
      <c r="M11915" s="31"/>
    </row>
    <row r="11916" spans="13:13" x14ac:dyDescent="0.25">
      <c r="M11916" s="31"/>
    </row>
    <row r="11917" spans="13:13" x14ac:dyDescent="0.25">
      <c r="M11917" s="31"/>
    </row>
    <row r="11918" spans="13:13" x14ac:dyDescent="0.25">
      <c r="M11918" s="31"/>
    </row>
    <row r="11919" spans="13:13" x14ac:dyDescent="0.25">
      <c r="M11919" s="31"/>
    </row>
    <row r="11920" spans="13:13" x14ac:dyDescent="0.25">
      <c r="M11920" s="31"/>
    </row>
    <row r="11921" spans="13:13" x14ac:dyDescent="0.25">
      <c r="M11921" s="31"/>
    </row>
    <row r="11922" spans="13:13" x14ac:dyDescent="0.25">
      <c r="M11922" s="31"/>
    </row>
    <row r="11923" spans="13:13" x14ac:dyDescent="0.25">
      <c r="M11923" s="31"/>
    </row>
    <row r="11924" spans="13:13" x14ac:dyDescent="0.25">
      <c r="M11924" s="31"/>
    </row>
    <row r="11925" spans="13:13" x14ac:dyDescent="0.25">
      <c r="M11925" s="31"/>
    </row>
    <row r="11926" spans="13:13" x14ac:dyDescent="0.25">
      <c r="M11926" s="31"/>
    </row>
    <row r="11927" spans="13:13" x14ac:dyDescent="0.25">
      <c r="M11927" s="31"/>
    </row>
    <row r="11928" spans="13:13" x14ac:dyDescent="0.25">
      <c r="M11928" s="31"/>
    </row>
    <row r="11929" spans="13:13" x14ac:dyDescent="0.25">
      <c r="M11929" s="31"/>
    </row>
    <row r="11930" spans="13:13" x14ac:dyDescent="0.25">
      <c r="M11930" s="31"/>
    </row>
    <row r="11931" spans="13:13" x14ac:dyDescent="0.25">
      <c r="M11931" s="31"/>
    </row>
    <row r="11932" spans="13:13" x14ac:dyDescent="0.25">
      <c r="M11932" s="31"/>
    </row>
    <row r="11933" spans="13:13" x14ac:dyDescent="0.25">
      <c r="M11933" s="31"/>
    </row>
    <row r="11934" spans="13:13" x14ac:dyDescent="0.25">
      <c r="M11934" s="31"/>
    </row>
    <row r="11935" spans="13:13" x14ac:dyDescent="0.25">
      <c r="M11935" s="31"/>
    </row>
    <row r="11936" spans="13:13" x14ac:dyDescent="0.25">
      <c r="M11936" s="31"/>
    </row>
    <row r="11937" spans="13:13" x14ac:dyDescent="0.25">
      <c r="M11937" s="31"/>
    </row>
    <row r="11938" spans="13:13" x14ac:dyDescent="0.25">
      <c r="M11938" s="31"/>
    </row>
    <row r="11939" spans="13:13" x14ac:dyDescent="0.25">
      <c r="M11939" s="31"/>
    </row>
    <row r="11940" spans="13:13" x14ac:dyDescent="0.25">
      <c r="M11940" s="31"/>
    </row>
    <row r="11941" spans="13:13" x14ac:dyDescent="0.25">
      <c r="M11941" s="31"/>
    </row>
    <row r="11942" spans="13:13" x14ac:dyDescent="0.25">
      <c r="M11942" s="31"/>
    </row>
    <row r="11943" spans="13:13" x14ac:dyDescent="0.25">
      <c r="M11943" s="31"/>
    </row>
    <row r="11944" spans="13:13" x14ac:dyDescent="0.25">
      <c r="M11944" s="31"/>
    </row>
    <row r="11945" spans="13:13" x14ac:dyDescent="0.25">
      <c r="M11945" s="31"/>
    </row>
    <row r="11946" spans="13:13" x14ac:dyDescent="0.25">
      <c r="M11946" s="31"/>
    </row>
    <row r="11947" spans="13:13" x14ac:dyDescent="0.25">
      <c r="M11947" s="31"/>
    </row>
    <row r="11948" spans="13:13" x14ac:dyDescent="0.25">
      <c r="M11948" s="31"/>
    </row>
    <row r="11949" spans="13:13" x14ac:dyDescent="0.25">
      <c r="M11949" s="31"/>
    </row>
    <row r="11950" spans="13:13" x14ac:dyDescent="0.25">
      <c r="M11950" s="31"/>
    </row>
    <row r="11951" spans="13:13" x14ac:dyDescent="0.25">
      <c r="M11951" s="31"/>
    </row>
    <row r="11952" spans="13:13" x14ac:dyDescent="0.25">
      <c r="M11952" s="31"/>
    </row>
    <row r="11953" spans="13:13" x14ac:dyDescent="0.25">
      <c r="M11953" s="31"/>
    </row>
    <row r="11954" spans="13:13" x14ac:dyDescent="0.25">
      <c r="M11954" s="31"/>
    </row>
    <row r="11955" spans="13:13" x14ac:dyDescent="0.25">
      <c r="M11955" s="31"/>
    </row>
    <row r="11956" spans="13:13" x14ac:dyDescent="0.25">
      <c r="M11956" s="31"/>
    </row>
    <row r="11957" spans="13:13" x14ac:dyDescent="0.25">
      <c r="M11957" s="31"/>
    </row>
    <row r="11958" spans="13:13" x14ac:dyDescent="0.25">
      <c r="M11958" s="31"/>
    </row>
    <row r="11959" spans="13:13" x14ac:dyDescent="0.25">
      <c r="M11959" s="31"/>
    </row>
    <row r="11960" spans="13:13" x14ac:dyDescent="0.25">
      <c r="M11960" s="31"/>
    </row>
    <row r="11961" spans="13:13" x14ac:dyDescent="0.25">
      <c r="M11961" s="31"/>
    </row>
    <row r="11962" spans="13:13" x14ac:dyDescent="0.25">
      <c r="M11962" s="31"/>
    </row>
    <row r="11963" spans="13:13" x14ac:dyDescent="0.25">
      <c r="M11963" s="31"/>
    </row>
    <row r="11964" spans="13:13" x14ac:dyDescent="0.25">
      <c r="M11964" s="31"/>
    </row>
    <row r="11965" spans="13:13" x14ac:dyDescent="0.25">
      <c r="M11965" s="31"/>
    </row>
    <row r="11966" spans="13:13" x14ac:dyDescent="0.25">
      <c r="M11966" s="31"/>
    </row>
    <row r="11967" spans="13:13" x14ac:dyDescent="0.25">
      <c r="M11967" s="31"/>
    </row>
    <row r="11968" spans="13:13" x14ac:dyDescent="0.25">
      <c r="M11968" s="31"/>
    </row>
    <row r="11969" spans="13:13" x14ac:dyDescent="0.25">
      <c r="M11969" s="31"/>
    </row>
    <row r="11970" spans="13:13" x14ac:dyDescent="0.25">
      <c r="M11970" s="31"/>
    </row>
    <row r="11971" spans="13:13" x14ac:dyDescent="0.25">
      <c r="M11971" s="31"/>
    </row>
    <row r="11972" spans="13:13" x14ac:dyDescent="0.25">
      <c r="M11972" s="31"/>
    </row>
    <row r="11973" spans="13:13" x14ac:dyDescent="0.25">
      <c r="M11973" s="31"/>
    </row>
    <row r="11974" spans="13:13" x14ac:dyDescent="0.25">
      <c r="M11974" s="31"/>
    </row>
    <row r="11975" spans="13:13" x14ac:dyDescent="0.25">
      <c r="M11975" s="31"/>
    </row>
    <row r="11976" spans="13:13" x14ac:dyDescent="0.25">
      <c r="M11976" s="31"/>
    </row>
    <row r="11977" spans="13:13" x14ac:dyDescent="0.25">
      <c r="M11977" s="31"/>
    </row>
    <row r="11978" spans="13:13" x14ac:dyDescent="0.25">
      <c r="M11978" s="31"/>
    </row>
    <row r="11979" spans="13:13" x14ac:dyDescent="0.25">
      <c r="M11979" s="31"/>
    </row>
    <row r="11980" spans="13:13" x14ac:dyDescent="0.25">
      <c r="M11980" s="31"/>
    </row>
    <row r="11981" spans="13:13" x14ac:dyDescent="0.25">
      <c r="M11981" s="31"/>
    </row>
    <row r="11982" spans="13:13" x14ac:dyDescent="0.25">
      <c r="M11982" s="31"/>
    </row>
    <row r="11983" spans="13:13" x14ac:dyDescent="0.25">
      <c r="M11983" s="31"/>
    </row>
    <row r="11984" spans="13:13" x14ac:dyDescent="0.25">
      <c r="M11984" s="31"/>
    </row>
    <row r="11985" spans="13:13" x14ac:dyDescent="0.25">
      <c r="M11985" s="31"/>
    </row>
    <row r="11986" spans="13:13" x14ac:dyDescent="0.25">
      <c r="M11986" s="31"/>
    </row>
    <row r="11987" spans="13:13" x14ac:dyDescent="0.25">
      <c r="M11987" s="31"/>
    </row>
    <row r="11988" spans="13:13" x14ac:dyDescent="0.25">
      <c r="M11988" s="31"/>
    </row>
    <row r="11989" spans="13:13" x14ac:dyDescent="0.25">
      <c r="M11989" s="31"/>
    </row>
    <row r="11990" spans="13:13" x14ac:dyDescent="0.25">
      <c r="M11990" s="31"/>
    </row>
    <row r="11991" spans="13:13" x14ac:dyDescent="0.25">
      <c r="M11991" s="31"/>
    </row>
    <row r="11992" spans="13:13" x14ac:dyDescent="0.25">
      <c r="M11992" s="31"/>
    </row>
    <row r="11993" spans="13:13" x14ac:dyDescent="0.25">
      <c r="M11993" s="31"/>
    </row>
    <row r="11994" spans="13:13" x14ac:dyDescent="0.25">
      <c r="M11994" s="31"/>
    </row>
    <row r="11995" spans="13:13" x14ac:dyDescent="0.25">
      <c r="M11995" s="31"/>
    </row>
    <row r="11996" spans="13:13" x14ac:dyDescent="0.25">
      <c r="M11996" s="31"/>
    </row>
    <row r="11997" spans="13:13" x14ac:dyDescent="0.25">
      <c r="M11997" s="31"/>
    </row>
    <row r="11998" spans="13:13" x14ac:dyDescent="0.25">
      <c r="M11998" s="31"/>
    </row>
    <row r="11999" spans="13:13" x14ac:dyDescent="0.25">
      <c r="M11999" s="31"/>
    </row>
    <row r="12000" spans="13:13" x14ac:dyDescent="0.25">
      <c r="M12000" s="31"/>
    </row>
    <row r="12001" spans="13:13" x14ac:dyDescent="0.25">
      <c r="M12001" s="31"/>
    </row>
    <row r="12002" spans="13:13" x14ac:dyDescent="0.25">
      <c r="M12002" s="31"/>
    </row>
    <row r="12003" spans="13:13" x14ac:dyDescent="0.25">
      <c r="M12003" s="31"/>
    </row>
    <row r="12004" spans="13:13" x14ac:dyDescent="0.25">
      <c r="M12004" s="31"/>
    </row>
    <row r="12005" spans="13:13" x14ac:dyDescent="0.25">
      <c r="M12005" s="31"/>
    </row>
    <row r="12006" spans="13:13" x14ac:dyDescent="0.25">
      <c r="M12006" s="31"/>
    </row>
    <row r="12007" spans="13:13" x14ac:dyDescent="0.25">
      <c r="M12007" s="31"/>
    </row>
    <row r="12008" spans="13:13" x14ac:dyDescent="0.25">
      <c r="M12008" s="31"/>
    </row>
    <row r="12009" spans="13:13" x14ac:dyDescent="0.25">
      <c r="M12009" s="31"/>
    </row>
    <row r="12010" spans="13:13" x14ac:dyDescent="0.25">
      <c r="M12010" s="31"/>
    </row>
    <row r="12011" spans="13:13" x14ac:dyDescent="0.25">
      <c r="M12011" s="31"/>
    </row>
    <row r="12012" spans="13:13" x14ac:dyDescent="0.25">
      <c r="M12012" s="31"/>
    </row>
    <row r="12013" spans="13:13" x14ac:dyDescent="0.25">
      <c r="M12013" s="31"/>
    </row>
    <row r="12014" spans="13:13" x14ac:dyDescent="0.25">
      <c r="M12014" s="31"/>
    </row>
    <row r="12015" spans="13:13" x14ac:dyDescent="0.25">
      <c r="M12015" s="31"/>
    </row>
    <row r="12016" spans="13:13" x14ac:dyDescent="0.25">
      <c r="M12016" s="31"/>
    </row>
    <row r="12017" spans="13:13" x14ac:dyDescent="0.25">
      <c r="M12017" s="31"/>
    </row>
    <row r="12018" spans="13:13" x14ac:dyDescent="0.25">
      <c r="M12018" s="31"/>
    </row>
    <row r="12019" spans="13:13" x14ac:dyDescent="0.25">
      <c r="M12019" s="31"/>
    </row>
    <row r="12020" spans="13:13" x14ac:dyDescent="0.25">
      <c r="M12020" s="31"/>
    </row>
    <row r="12021" spans="13:13" x14ac:dyDescent="0.25">
      <c r="M12021" s="31"/>
    </row>
    <row r="12022" spans="13:13" x14ac:dyDescent="0.25">
      <c r="M12022" s="31"/>
    </row>
    <row r="12023" spans="13:13" x14ac:dyDescent="0.25">
      <c r="M12023" s="31"/>
    </row>
    <row r="12024" spans="13:13" x14ac:dyDescent="0.25">
      <c r="M12024" s="31"/>
    </row>
    <row r="12025" spans="13:13" x14ac:dyDescent="0.25">
      <c r="M12025" s="31"/>
    </row>
    <row r="12026" spans="13:13" x14ac:dyDescent="0.25">
      <c r="M12026" s="31"/>
    </row>
    <row r="12027" spans="13:13" x14ac:dyDescent="0.25">
      <c r="M12027" s="31"/>
    </row>
    <row r="12028" spans="13:13" x14ac:dyDescent="0.25">
      <c r="M12028" s="31"/>
    </row>
    <row r="12029" spans="13:13" x14ac:dyDescent="0.25">
      <c r="M12029" s="31"/>
    </row>
    <row r="12030" spans="13:13" x14ac:dyDescent="0.25">
      <c r="M12030" s="31"/>
    </row>
    <row r="12031" spans="13:13" x14ac:dyDescent="0.25">
      <c r="M12031" s="31"/>
    </row>
    <row r="12032" spans="13:13" x14ac:dyDescent="0.25">
      <c r="M12032" s="31"/>
    </row>
    <row r="12033" spans="13:13" x14ac:dyDescent="0.25">
      <c r="M12033" s="31"/>
    </row>
    <row r="12034" spans="13:13" x14ac:dyDescent="0.25">
      <c r="M12034" s="31"/>
    </row>
    <row r="12035" spans="13:13" x14ac:dyDescent="0.25">
      <c r="M12035" s="31"/>
    </row>
    <row r="12036" spans="13:13" x14ac:dyDescent="0.25">
      <c r="M12036" s="31"/>
    </row>
    <row r="12037" spans="13:13" x14ac:dyDescent="0.25">
      <c r="M12037" s="31"/>
    </row>
    <row r="12038" spans="13:13" x14ac:dyDescent="0.25">
      <c r="M12038" s="31"/>
    </row>
    <row r="12039" spans="13:13" x14ac:dyDescent="0.25">
      <c r="M12039" s="31"/>
    </row>
    <row r="12040" spans="13:13" x14ac:dyDescent="0.25">
      <c r="M12040" s="31"/>
    </row>
    <row r="12041" spans="13:13" x14ac:dyDescent="0.25">
      <c r="M12041" s="31"/>
    </row>
    <row r="12042" spans="13:13" x14ac:dyDescent="0.25">
      <c r="M12042" s="31"/>
    </row>
    <row r="12043" spans="13:13" x14ac:dyDescent="0.25">
      <c r="M12043" s="31"/>
    </row>
    <row r="12044" spans="13:13" x14ac:dyDescent="0.25">
      <c r="M12044" s="31"/>
    </row>
    <row r="12045" spans="13:13" x14ac:dyDescent="0.25">
      <c r="M12045" s="31"/>
    </row>
    <row r="12046" spans="13:13" x14ac:dyDescent="0.25">
      <c r="M12046" s="31"/>
    </row>
    <row r="12047" spans="13:13" x14ac:dyDescent="0.25">
      <c r="M12047" s="31"/>
    </row>
    <row r="12048" spans="13:13" x14ac:dyDescent="0.25">
      <c r="M12048" s="31"/>
    </row>
    <row r="12049" spans="13:13" x14ac:dyDescent="0.25">
      <c r="M12049" s="31"/>
    </row>
    <row r="12050" spans="13:13" x14ac:dyDescent="0.25">
      <c r="M12050" s="31"/>
    </row>
    <row r="12051" spans="13:13" x14ac:dyDescent="0.25">
      <c r="M12051" s="31"/>
    </row>
    <row r="12052" spans="13:13" x14ac:dyDescent="0.25">
      <c r="M12052" s="31"/>
    </row>
    <row r="12053" spans="13:13" x14ac:dyDescent="0.25">
      <c r="M12053" s="31"/>
    </row>
    <row r="12054" spans="13:13" x14ac:dyDescent="0.25">
      <c r="M12054" s="31"/>
    </row>
    <row r="12055" spans="13:13" x14ac:dyDescent="0.25">
      <c r="M12055" s="31"/>
    </row>
    <row r="12056" spans="13:13" x14ac:dyDescent="0.25">
      <c r="M12056" s="31"/>
    </row>
    <row r="12057" spans="13:13" x14ac:dyDescent="0.25">
      <c r="M12057" s="31"/>
    </row>
    <row r="12058" spans="13:13" x14ac:dyDescent="0.25">
      <c r="M12058" s="31"/>
    </row>
    <row r="12059" spans="13:13" x14ac:dyDescent="0.25">
      <c r="M12059" s="31"/>
    </row>
    <row r="12060" spans="13:13" x14ac:dyDescent="0.25">
      <c r="M12060" s="31"/>
    </row>
    <row r="12061" spans="13:13" x14ac:dyDescent="0.25">
      <c r="M12061" s="31"/>
    </row>
    <row r="12062" spans="13:13" x14ac:dyDescent="0.25">
      <c r="M12062" s="31"/>
    </row>
    <row r="12063" spans="13:13" x14ac:dyDescent="0.25">
      <c r="M12063" s="31"/>
    </row>
    <row r="12064" spans="13:13" x14ac:dyDescent="0.25">
      <c r="M12064" s="31"/>
    </row>
    <row r="12065" spans="13:13" x14ac:dyDescent="0.25">
      <c r="M12065" s="31"/>
    </row>
    <row r="12066" spans="13:13" x14ac:dyDescent="0.25">
      <c r="M12066" s="31"/>
    </row>
    <row r="12067" spans="13:13" x14ac:dyDescent="0.25">
      <c r="M12067" s="31"/>
    </row>
    <row r="12068" spans="13:13" x14ac:dyDescent="0.25">
      <c r="M12068" s="31"/>
    </row>
    <row r="12069" spans="13:13" x14ac:dyDescent="0.25">
      <c r="M12069" s="31"/>
    </row>
    <row r="12070" spans="13:13" x14ac:dyDescent="0.25">
      <c r="M12070" s="31"/>
    </row>
    <row r="12071" spans="13:13" x14ac:dyDescent="0.25">
      <c r="M12071" s="31"/>
    </row>
    <row r="12072" spans="13:13" x14ac:dyDescent="0.25">
      <c r="M12072" s="31"/>
    </row>
    <row r="12073" spans="13:13" x14ac:dyDescent="0.25">
      <c r="M12073" s="31"/>
    </row>
    <row r="12074" spans="13:13" x14ac:dyDescent="0.25">
      <c r="M12074" s="31"/>
    </row>
    <row r="12075" spans="13:13" x14ac:dyDescent="0.25">
      <c r="M12075" s="31"/>
    </row>
    <row r="12076" spans="13:13" x14ac:dyDescent="0.25">
      <c r="M12076" s="31"/>
    </row>
    <row r="12077" spans="13:13" x14ac:dyDescent="0.25">
      <c r="M12077" s="31"/>
    </row>
    <row r="12078" spans="13:13" x14ac:dyDescent="0.25">
      <c r="M12078" s="31"/>
    </row>
    <row r="12079" spans="13:13" x14ac:dyDescent="0.25">
      <c r="M12079" s="31"/>
    </row>
    <row r="12080" spans="13:13" x14ac:dyDescent="0.25">
      <c r="M12080" s="31"/>
    </row>
    <row r="12081" spans="13:13" x14ac:dyDescent="0.25">
      <c r="M12081" s="31"/>
    </row>
    <row r="12082" spans="13:13" x14ac:dyDescent="0.25">
      <c r="M12082" s="31"/>
    </row>
    <row r="12083" spans="13:13" x14ac:dyDescent="0.25">
      <c r="M12083" s="31"/>
    </row>
    <row r="12084" spans="13:13" x14ac:dyDescent="0.25">
      <c r="M12084" s="31"/>
    </row>
    <row r="12085" spans="13:13" x14ac:dyDescent="0.25">
      <c r="M12085" s="31"/>
    </row>
    <row r="12086" spans="13:13" x14ac:dyDescent="0.25">
      <c r="M12086" s="31"/>
    </row>
    <row r="12087" spans="13:13" x14ac:dyDescent="0.25">
      <c r="M12087" s="31"/>
    </row>
    <row r="12088" spans="13:13" x14ac:dyDescent="0.25">
      <c r="M12088" s="31"/>
    </row>
    <row r="12089" spans="13:13" x14ac:dyDescent="0.25">
      <c r="M12089" s="31"/>
    </row>
    <row r="12090" spans="13:13" x14ac:dyDescent="0.25">
      <c r="M12090" s="31"/>
    </row>
    <row r="12091" spans="13:13" x14ac:dyDescent="0.25">
      <c r="M12091" s="31"/>
    </row>
    <row r="12092" spans="13:13" x14ac:dyDescent="0.25">
      <c r="M12092" s="31"/>
    </row>
    <row r="12093" spans="13:13" x14ac:dyDescent="0.25">
      <c r="M12093" s="31"/>
    </row>
    <row r="12094" spans="13:13" x14ac:dyDescent="0.25">
      <c r="M12094" s="31"/>
    </row>
    <row r="12095" spans="13:13" x14ac:dyDescent="0.25">
      <c r="M12095" s="31"/>
    </row>
    <row r="12096" spans="13:13" x14ac:dyDescent="0.25">
      <c r="M12096" s="31"/>
    </row>
    <row r="12097" spans="13:13" x14ac:dyDescent="0.25">
      <c r="M12097" s="31"/>
    </row>
    <row r="12098" spans="13:13" x14ac:dyDescent="0.25">
      <c r="M12098" s="31"/>
    </row>
    <row r="12099" spans="13:13" x14ac:dyDescent="0.25">
      <c r="M12099" s="31"/>
    </row>
    <row r="12100" spans="13:13" x14ac:dyDescent="0.25">
      <c r="M12100" s="31"/>
    </row>
    <row r="12101" spans="13:13" x14ac:dyDescent="0.25">
      <c r="M12101" s="31"/>
    </row>
    <row r="12102" spans="13:13" x14ac:dyDescent="0.25">
      <c r="M12102" s="31"/>
    </row>
    <row r="12103" spans="13:13" x14ac:dyDescent="0.25">
      <c r="M12103" s="31"/>
    </row>
    <row r="12104" spans="13:13" x14ac:dyDescent="0.25">
      <c r="M12104" s="31"/>
    </row>
    <row r="12105" spans="13:13" x14ac:dyDescent="0.25">
      <c r="M12105" s="31"/>
    </row>
    <row r="12106" spans="13:13" x14ac:dyDescent="0.25">
      <c r="M12106" s="31"/>
    </row>
    <row r="12107" spans="13:13" x14ac:dyDescent="0.25">
      <c r="M12107" s="31"/>
    </row>
    <row r="12108" spans="13:13" x14ac:dyDescent="0.25">
      <c r="M12108" s="31"/>
    </row>
    <row r="12109" spans="13:13" x14ac:dyDescent="0.25">
      <c r="M12109" s="31"/>
    </row>
    <row r="12110" spans="13:13" x14ac:dyDescent="0.25">
      <c r="M12110" s="31"/>
    </row>
    <row r="12111" spans="13:13" x14ac:dyDescent="0.25">
      <c r="M12111" s="31"/>
    </row>
    <row r="12112" spans="13:13" x14ac:dyDescent="0.25">
      <c r="M12112" s="31"/>
    </row>
    <row r="12113" spans="13:13" x14ac:dyDescent="0.25">
      <c r="M12113" s="31"/>
    </row>
    <row r="12114" spans="13:13" x14ac:dyDescent="0.25">
      <c r="M12114" s="31"/>
    </row>
    <row r="12115" spans="13:13" x14ac:dyDescent="0.25">
      <c r="M12115" s="31"/>
    </row>
    <row r="12116" spans="13:13" x14ac:dyDescent="0.25">
      <c r="M12116" s="31"/>
    </row>
    <row r="12117" spans="13:13" x14ac:dyDescent="0.25">
      <c r="M12117" s="31"/>
    </row>
    <row r="12118" spans="13:13" x14ac:dyDescent="0.25">
      <c r="M12118" s="31"/>
    </row>
    <row r="12119" spans="13:13" x14ac:dyDescent="0.25">
      <c r="M12119" s="31"/>
    </row>
    <row r="12120" spans="13:13" x14ac:dyDescent="0.25">
      <c r="M12120" s="31"/>
    </row>
    <row r="12121" spans="13:13" x14ac:dyDescent="0.25">
      <c r="M12121" s="31"/>
    </row>
    <row r="12122" spans="13:13" x14ac:dyDescent="0.25">
      <c r="M12122" s="31"/>
    </row>
    <row r="12123" spans="13:13" x14ac:dyDescent="0.25">
      <c r="M12123" s="31"/>
    </row>
    <row r="12124" spans="13:13" x14ac:dyDescent="0.25">
      <c r="M12124" s="31"/>
    </row>
    <row r="12125" spans="13:13" x14ac:dyDescent="0.25">
      <c r="M12125" s="31"/>
    </row>
    <row r="12126" spans="13:13" x14ac:dyDescent="0.25">
      <c r="M12126" s="31"/>
    </row>
    <row r="12127" spans="13:13" x14ac:dyDescent="0.25">
      <c r="M12127" s="31"/>
    </row>
    <row r="12128" spans="13:13" x14ac:dyDescent="0.25">
      <c r="M12128" s="31"/>
    </row>
    <row r="12129" spans="13:13" x14ac:dyDescent="0.25">
      <c r="M12129" s="31"/>
    </row>
    <row r="12130" spans="13:13" x14ac:dyDescent="0.25">
      <c r="M12130" s="31"/>
    </row>
    <row r="12131" spans="13:13" x14ac:dyDescent="0.25">
      <c r="M12131" s="31"/>
    </row>
    <row r="12132" spans="13:13" x14ac:dyDescent="0.25">
      <c r="M12132" s="31"/>
    </row>
    <row r="12133" spans="13:13" x14ac:dyDescent="0.25">
      <c r="M12133" s="31"/>
    </row>
    <row r="12134" spans="13:13" x14ac:dyDescent="0.25">
      <c r="M12134" s="31"/>
    </row>
    <row r="12135" spans="13:13" x14ac:dyDescent="0.25">
      <c r="M12135" s="31"/>
    </row>
    <row r="12136" spans="13:13" x14ac:dyDescent="0.25">
      <c r="M12136" s="31"/>
    </row>
    <row r="12137" spans="13:13" x14ac:dyDescent="0.25">
      <c r="M12137" s="31"/>
    </row>
    <row r="12138" spans="13:13" x14ac:dyDescent="0.25">
      <c r="M12138" s="31"/>
    </row>
    <row r="12139" spans="13:13" x14ac:dyDescent="0.25">
      <c r="M12139" s="31"/>
    </row>
    <row r="12140" spans="13:13" x14ac:dyDescent="0.25">
      <c r="M12140" s="31"/>
    </row>
    <row r="12141" spans="13:13" x14ac:dyDescent="0.25">
      <c r="M12141" s="31"/>
    </row>
    <row r="12142" spans="13:13" x14ac:dyDescent="0.25">
      <c r="M12142" s="31"/>
    </row>
    <row r="12143" spans="13:13" x14ac:dyDescent="0.25">
      <c r="M12143" s="31"/>
    </row>
    <row r="12144" spans="13:13" x14ac:dyDescent="0.25">
      <c r="M12144" s="31"/>
    </row>
    <row r="12145" spans="13:13" x14ac:dyDescent="0.25">
      <c r="M12145" s="31"/>
    </row>
    <row r="12146" spans="13:13" x14ac:dyDescent="0.25">
      <c r="M12146" s="31"/>
    </row>
    <row r="12147" spans="13:13" x14ac:dyDescent="0.25">
      <c r="M12147" s="31"/>
    </row>
    <row r="12148" spans="13:13" x14ac:dyDescent="0.25">
      <c r="M12148" s="31"/>
    </row>
    <row r="12149" spans="13:13" x14ac:dyDescent="0.25">
      <c r="M12149" s="31"/>
    </row>
    <row r="12150" spans="13:13" x14ac:dyDescent="0.25">
      <c r="M12150" s="31"/>
    </row>
    <row r="12151" spans="13:13" x14ac:dyDescent="0.25">
      <c r="M12151" s="31"/>
    </row>
    <row r="12152" spans="13:13" x14ac:dyDescent="0.25">
      <c r="M12152" s="31"/>
    </row>
    <row r="12153" spans="13:13" x14ac:dyDescent="0.25">
      <c r="M12153" s="31"/>
    </row>
    <row r="12154" spans="13:13" x14ac:dyDescent="0.25">
      <c r="M12154" s="31"/>
    </row>
    <row r="12155" spans="13:13" x14ac:dyDescent="0.25">
      <c r="M12155" s="31"/>
    </row>
    <row r="12156" spans="13:13" x14ac:dyDescent="0.25">
      <c r="M12156" s="31"/>
    </row>
    <row r="12157" spans="13:13" x14ac:dyDescent="0.25">
      <c r="M12157" s="31"/>
    </row>
    <row r="12158" spans="13:13" x14ac:dyDescent="0.25">
      <c r="M12158" s="31"/>
    </row>
    <row r="12159" spans="13:13" x14ac:dyDescent="0.25">
      <c r="M12159" s="31"/>
    </row>
    <row r="12160" spans="13:13" x14ac:dyDescent="0.25">
      <c r="M12160" s="31"/>
    </row>
    <row r="12161" spans="13:13" x14ac:dyDescent="0.25">
      <c r="M12161" s="31"/>
    </row>
    <row r="12162" spans="13:13" x14ac:dyDescent="0.25">
      <c r="M12162" s="31"/>
    </row>
    <row r="12163" spans="13:13" x14ac:dyDescent="0.25">
      <c r="M12163" s="31"/>
    </row>
    <row r="12164" spans="13:13" x14ac:dyDescent="0.25">
      <c r="M12164" s="31"/>
    </row>
    <row r="12165" spans="13:13" x14ac:dyDescent="0.25">
      <c r="M12165" s="31"/>
    </row>
    <row r="12166" spans="13:13" x14ac:dyDescent="0.25">
      <c r="M12166" s="31"/>
    </row>
    <row r="12167" spans="13:13" x14ac:dyDescent="0.25">
      <c r="M12167" s="31"/>
    </row>
    <row r="12168" spans="13:13" x14ac:dyDescent="0.25">
      <c r="M12168" s="31"/>
    </row>
    <row r="12169" spans="13:13" x14ac:dyDescent="0.25">
      <c r="M12169" s="31"/>
    </row>
    <row r="12170" spans="13:13" x14ac:dyDescent="0.25">
      <c r="M12170" s="31"/>
    </row>
    <row r="12171" spans="13:13" x14ac:dyDescent="0.25">
      <c r="M12171" s="31"/>
    </row>
    <row r="12172" spans="13:13" x14ac:dyDescent="0.25">
      <c r="M12172" s="31"/>
    </row>
    <row r="12173" spans="13:13" x14ac:dyDescent="0.25">
      <c r="M12173" s="31"/>
    </row>
    <row r="12174" spans="13:13" x14ac:dyDescent="0.25">
      <c r="M12174" s="31"/>
    </row>
    <row r="12175" spans="13:13" x14ac:dyDescent="0.25">
      <c r="M12175" s="31"/>
    </row>
    <row r="12176" spans="13:13" x14ac:dyDescent="0.25">
      <c r="M12176" s="31"/>
    </row>
    <row r="12177" spans="13:13" x14ac:dyDescent="0.25">
      <c r="M12177" s="31"/>
    </row>
    <row r="12178" spans="13:13" x14ac:dyDescent="0.25">
      <c r="M12178" s="31"/>
    </row>
    <row r="12179" spans="13:13" x14ac:dyDescent="0.25">
      <c r="M12179" s="31"/>
    </row>
    <row r="12180" spans="13:13" x14ac:dyDescent="0.25">
      <c r="M12180" s="31"/>
    </row>
    <row r="12181" spans="13:13" x14ac:dyDescent="0.25">
      <c r="M12181" s="31"/>
    </row>
    <row r="12182" spans="13:13" x14ac:dyDescent="0.25">
      <c r="M12182" s="31"/>
    </row>
    <row r="12183" spans="13:13" x14ac:dyDescent="0.25">
      <c r="M12183" s="31"/>
    </row>
    <row r="12184" spans="13:13" x14ac:dyDescent="0.25">
      <c r="M12184" s="31"/>
    </row>
    <row r="12185" spans="13:13" x14ac:dyDescent="0.25">
      <c r="M12185" s="31"/>
    </row>
    <row r="12186" spans="13:13" x14ac:dyDescent="0.25">
      <c r="M12186" s="31"/>
    </row>
    <row r="12187" spans="13:13" x14ac:dyDescent="0.25">
      <c r="M12187" s="31"/>
    </row>
    <row r="12188" spans="13:13" x14ac:dyDescent="0.25">
      <c r="M12188" s="31"/>
    </row>
    <row r="12189" spans="13:13" x14ac:dyDescent="0.25">
      <c r="M12189" s="31"/>
    </row>
    <row r="12190" spans="13:13" x14ac:dyDescent="0.25">
      <c r="M12190" s="31"/>
    </row>
    <row r="12191" spans="13:13" x14ac:dyDescent="0.25">
      <c r="M12191" s="31"/>
    </row>
    <row r="12192" spans="13:13" x14ac:dyDescent="0.25">
      <c r="M12192" s="31"/>
    </row>
    <row r="12193" spans="13:13" x14ac:dyDescent="0.25">
      <c r="M12193" s="31"/>
    </row>
    <row r="12194" spans="13:13" x14ac:dyDescent="0.25">
      <c r="M12194" s="31"/>
    </row>
    <row r="12195" spans="13:13" x14ac:dyDescent="0.25">
      <c r="M12195" s="31"/>
    </row>
    <row r="12196" spans="13:13" x14ac:dyDescent="0.25">
      <c r="M12196" s="31"/>
    </row>
    <row r="12197" spans="13:13" x14ac:dyDescent="0.25">
      <c r="M12197" s="31"/>
    </row>
    <row r="12198" spans="13:13" x14ac:dyDescent="0.25">
      <c r="M12198" s="31"/>
    </row>
    <row r="12199" spans="13:13" x14ac:dyDescent="0.25">
      <c r="M12199" s="31"/>
    </row>
    <row r="12200" spans="13:13" x14ac:dyDescent="0.25">
      <c r="M12200" s="31"/>
    </row>
    <row r="12201" spans="13:13" x14ac:dyDescent="0.25">
      <c r="M12201" s="31"/>
    </row>
    <row r="12202" spans="13:13" x14ac:dyDescent="0.25">
      <c r="M12202" s="31"/>
    </row>
    <row r="12203" spans="13:13" x14ac:dyDescent="0.25">
      <c r="M12203" s="31"/>
    </row>
    <row r="12204" spans="13:13" x14ac:dyDescent="0.25">
      <c r="M12204" s="31"/>
    </row>
    <row r="12205" spans="13:13" x14ac:dyDescent="0.25">
      <c r="M12205" s="31"/>
    </row>
    <row r="12206" spans="13:13" x14ac:dyDescent="0.25">
      <c r="M12206" s="31"/>
    </row>
    <row r="12207" spans="13:13" x14ac:dyDescent="0.25">
      <c r="M12207" s="31"/>
    </row>
    <row r="12208" spans="13:13" x14ac:dyDescent="0.25">
      <c r="M12208" s="31"/>
    </row>
    <row r="12209" spans="13:13" x14ac:dyDescent="0.25">
      <c r="M12209" s="31"/>
    </row>
    <row r="12210" spans="13:13" x14ac:dyDescent="0.25">
      <c r="M12210" s="31"/>
    </row>
    <row r="12211" spans="13:13" x14ac:dyDescent="0.25">
      <c r="M12211" s="31"/>
    </row>
    <row r="12212" spans="13:13" x14ac:dyDescent="0.25">
      <c r="M12212" s="31"/>
    </row>
    <row r="12213" spans="13:13" x14ac:dyDescent="0.25">
      <c r="M12213" s="31"/>
    </row>
    <row r="12214" spans="13:13" x14ac:dyDescent="0.25">
      <c r="M12214" s="31"/>
    </row>
    <row r="12215" spans="13:13" x14ac:dyDescent="0.25">
      <c r="M12215" s="31"/>
    </row>
    <row r="12216" spans="13:13" x14ac:dyDescent="0.25">
      <c r="M12216" s="31"/>
    </row>
    <row r="12217" spans="13:13" x14ac:dyDescent="0.25">
      <c r="M12217" s="31"/>
    </row>
    <row r="12218" spans="13:13" x14ac:dyDescent="0.25">
      <c r="M12218" s="31"/>
    </row>
    <row r="12219" spans="13:13" x14ac:dyDescent="0.25">
      <c r="M12219" s="31"/>
    </row>
    <row r="12220" spans="13:13" x14ac:dyDescent="0.25">
      <c r="M12220" s="31"/>
    </row>
    <row r="12221" spans="13:13" x14ac:dyDescent="0.25">
      <c r="M12221" s="31"/>
    </row>
    <row r="12222" spans="13:13" x14ac:dyDescent="0.25">
      <c r="M12222" s="31"/>
    </row>
    <row r="12223" spans="13:13" x14ac:dyDescent="0.25">
      <c r="M12223" s="31"/>
    </row>
    <row r="12224" spans="13:13" x14ac:dyDescent="0.25">
      <c r="M12224" s="31"/>
    </row>
    <row r="12225" spans="13:13" x14ac:dyDescent="0.25">
      <c r="M12225" s="31"/>
    </row>
    <row r="12226" spans="13:13" x14ac:dyDescent="0.25">
      <c r="M12226" s="31"/>
    </row>
    <row r="12227" spans="13:13" x14ac:dyDescent="0.25">
      <c r="M12227" s="31"/>
    </row>
    <row r="12228" spans="13:13" x14ac:dyDescent="0.25">
      <c r="M12228" s="31"/>
    </row>
    <row r="12229" spans="13:13" x14ac:dyDescent="0.25">
      <c r="M12229" s="31"/>
    </row>
    <row r="12230" spans="13:13" x14ac:dyDescent="0.25">
      <c r="M12230" s="31"/>
    </row>
    <row r="12231" spans="13:13" x14ac:dyDescent="0.25">
      <c r="M12231" s="31"/>
    </row>
    <row r="12232" spans="13:13" x14ac:dyDescent="0.25">
      <c r="M12232" s="31"/>
    </row>
    <row r="12233" spans="13:13" x14ac:dyDescent="0.25">
      <c r="M12233" s="31"/>
    </row>
    <row r="12234" spans="13:13" x14ac:dyDescent="0.25">
      <c r="M12234" s="31"/>
    </row>
    <row r="12235" spans="13:13" x14ac:dyDescent="0.25">
      <c r="M12235" s="31"/>
    </row>
    <row r="12236" spans="13:13" x14ac:dyDescent="0.25">
      <c r="M12236" s="31"/>
    </row>
    <row r="12237" spans="13:13" x14ac:dyDescent="0.25">
      <c r="M12237" s="31"/>
    </row>
    <row r="12238" spans="13:13" x14ac:dyDescent="0.25">
      <c r="M12238" s="31"/>
    </row>
    <row r="12239" spans="13:13" x14ac:dyDescent="0.25">
      <c r="M12239" s="31"/>
    </row>
    <row r="12240" spans="13:13" x14ac:dyDescent="0.25">
      <c r="M12240" s="31"/>
    </row>
    <row r="12241" spans="13:13" x14ac:dyDescent="0.25">
      <c r="M12241" s="31"/>
    </row>
    <row r="12242" spans="13:13" x14ac:dyDescent="0.25">
      <c r="M12242" s="31"/>
    </row>
    <row r="12243" spans="13:13" x14ac:dyDescent="0.25">
      <c r="M12243" s="31"/>
    </row>
    <row r="12244" spans="13:13" x14ac:dyDescent="0.25">
      <c r="M12244" s="31"/>
    </row>
    <row r="12245" spans="13:13" x14ac:dyDescent="0.25">
      <c r="M12245" s="31"/>
    </row>
    <row r="12246" spans="13:13" x14ac:dyDescent="0.25">
      <c r="M12246" s="31"/>
    </row>
    <row r="12247" spans="13:13" x14ac:dyDescent="0.25">
      <c r="M12247" s="31"/>
    </row>
    <row r="12248" spans="13:13" x14ac:dyDescent="0.25">
      <c r="M12248" s="31"/>
    </row>
    <row r="12249" spans="13:13" x14ac:dyDescent="0.25">
      <c r="M12249" s="31"/>
    </row>
    <row r="12250" spans="13:13" x14ac:dyDescent="0.25">
      <c r="M12250" s="31"/>
    </row>
    <row r="12251" spans="13:13" x14ac:dyDescent="0.25">
      <c r="M12251" s="31"/>
    </row>
    <row r="12252" spans="13:13" x14ac:dyDescent="0.25">
      <c r="M12252" s="31"/>
    </row>
    <row r="12253" spans="13:13" x14ac:dyDescent="0.25">
      <c r="M12253" s="31"/>
    </row>
    <row r="12254" spans="13:13" x14ac:dyDescent="0.25">
      <c r="M12254" s="31"/>
    </row>
    <row r="12255" spans="13:13" x14ac:dyDescent="0.25">
      <c r="M12255" s="31"/>
    </row>
    <row r="12256" spans="13:13" x14ac:dyDescent="0.25">
      <c r="M12256" s="31"/>
    </row>
    <row r="12257" spans="13:13" x14ac:dyDescent="0.25">
      <c r="M12257" s="31"/>
    </row>
    <row r="12258" spans="13:13" x14ac:dyDescent="0.25">
      <c r="M12258" s="31"/>
    </row>
    <row r="12259" spans="13:13" x14ac:dyDescent="0.25">
      <c r="M12259" s="31"/>
    </row>
    <row r="12260" spans="13:13" x14ac:dyDescent="0.25">
      <c r="M12260" s="31"/>
    </row>
    <row r="12261" spans="13:13" x14ac:dyDescent="0.25">
      <c r="M12261" s="31"/>
    </row>
    <row r="12262" spans="13:13" x14ac:dyDescent="0.25">
      <c r="M12262" s="31"/>
    </row>
    <row r="12263" spans="13:13" x14ac:dyDescent="0.25">
      <c r="M12263" s="31"/>
    </row>
    <row r="12264" spans="13:13" x14ac:dyDescent="0.25">
      <c r="M12264" s="31"/>
    </row>
    <row r="12265" spans="13:13" x14ac:dyDescent="0.25">
      <c r="M12265" s="31"/>
    </row>
    <row r="12266" spans="13:13" x14ac:dyDescent="0.25">
      <c r="M12266" s="31"/>
    </row>
    <row r="12267" spans="13:13" x14ac:dyDescent="0.25">
      <c r="M12267" s="31"/>
    </row>
    <row r="12268" spans="13:13" x14ac:dyDescent="0.25">
      <c r="M12268" s="31"/>
    </row>
    <row r="12269" spans="13:13" x14ac:dyDescent="0.25">
      <c r="M12269" s="31"/>
    </row>
    <row r="12270" spans="13:13" x14ac:dyDescent="0.25">
      <c r="M12270" s="31"/>
    </row>
    <row r="12271" spans="13:13" x14ac:dyDescent="0.25">
      <c r="M12271" s="31"/>
    </row>
    <row r="12272" spans="13:13" x14ac:dyDescent="0.25">
      <c r="M12272" s="31"/>
    </row>
    <row r="12273" spans="13:13" x14ac:dyDescent="0.25">
      <c r="M12273" s="31"/>
    </row>
    <row r="12274" spans="13:13" x14ac:dyDescent="0.25">
      <c r="M12274" s="31"/>
    </row>
    <row r="12275" spans="13:13" x14ac:dyDescent="0.25">
      <c r="M12275" s="31"/>
    </row>
    <row r="12276" spans="13:13" x14ac:dyDescent="0.25">
      <c r="M12276" s="31"/>
    </row>
    <row r="12277" spans="13:13" x14ac:dyDescent="0.25">
      <c r="M12277" s="31"/>
    </row>
    <row r="12278" spans="13:13" x14ac:dyDescent="0.25">
      <c r="M12278" s="31"/>
    </row>
    <row r="12279" spans="13:13" x14ac:dyDescent="0.25">
      <c r="M12279" s="31"/>
    </row>
    <row r="12280" spans="13:13" x14ac:dyDescent="0.25">
      <c r="M12280" s="31"/>
    </row>
    <row r="12281" spans="13:13" x14ac:dyDescent="0.25">
      <c r="M12281" s="31"/>
    </row>
    <row r="12282" spans="13:13" x14ac:dyDescent="0.25">
      <c r="M12282" s="31"/>
    </row>
    <row r="12283" spans="13:13" x14ac:dyDescent="0.25">
      <c r="M12283" s="31"/>
    </row>
    <row r="12284" spans="13:13" x14ac:dyDescent="0.25">
      <c r="M12284" s="31"/>
    </row>
    <row r="12285" spans="13:13" x14ac:dyDescent="0.25">
      <c r="M12285" s="31"/>
    </row>
    <row r="12286" spans="13:13" x14ac:dyDescent="0.25">
      <c r="M12286" s="31"/>
    </row>
    <row r="12287" spans="13:13" x14ac:dyDescent="0.25">
      <c r="M12287" s="31"/>
    </row>
    <row r="12288" spans="13:13" x14ac:dyDescent="0.25">
      <c r="M12288" s="31"/>
    </row>
    <row r="12289" spans="13:13" x14ac:dyDescent="0.25">
      <c r="M12289" s="31"/>
    </row>
    <row r="12290" spans="13:13" x14ac:dyDescent="0.25">
      <c r="M12290" s="31"/>
    </row>
    <row r="12291" spans="13:13" x14ac:dyDescent="0.25">
      <c r="M12291" s="31"/>
    </row>
    <row r="12292" spans="13:13" x14ac:dyDescent="0.25">
      <c r="M12292" s="31"/>
    </row>
    <row r="12293" spans="13:13" x14ac:dyDescent="0.25">
      <c r="M12293" s="31"/>
    </row>
    <row r="12294" spans="13:13" x14ac:dyDescent="0.25">
      <c r="M12294" s="31"/>
    </row>
    <row r="12295" spans="13:13" x14ac:dyDescent="0.25">
      <c r="M12295" s="31"/>
    </row>
    <row r="12296" spans="13:13" x14ac:dyDescent="0.25">
      <c r="M12296" s="31"/>
    </row>
    <row r="12297" spans="13:13" x14ac:dyDescent="0.25">
      <c r="M12297" s="31"/>
    </row>
    <row r="12298" spans="13:13" x14ac:dyDescent="0.25">
      <c r="M12298" s="31"/>
    </row>
    <row r="12299" spans="13:13" x14ac:dyDescent="0.25">
      <c r="M12299" s="31"/>
    </row>
    <row r="12300" spans="13:13" x14ac:dyDescent="0.25">
      <c r="M12300" s="31"/>
    </row>
    <row r="12301" spans="13:13" x14ac:dyDescent="0.25">
      <c r="M12301" s="31"/>
    </row>
    <row r="12302" spans="13:13" x14ac:dyDescent="0.25">
      <c r="M12302" s="31"/>
    </row>
    <row r="12303" spans="13:13" x14ac:dyDescent="0.25">
      <c r="M12303" s="31"/>
    </row>
    <row r="12304" spans="13:13" x14ac:dyDescent="0.25">
      <c r="M12304" s="31"/>
    </row>
    <row r="12305" spans="13:13" x14ac:dyDescent="0.25">
      <c r="M12305" s="31"/>
    </row>
    <row r="12306" spans="13:13" x14ac:dyDescent="0.25">
      <c r="M12306" s="31"/>
    </row>
    <row r="12307" spans="13:13" x14ac:dyDescent="0.25">
      <c r="M12307" s="31"/>
    </row>
    <row r="12308" spans="13:13" x14ac:dyDescent="0.25">
      <c r="M12308" s="31"/>
    </row>
    <row r="12309" spans="13:13" x14ac:dyDescent="0.25">
      <c r="M12309" s="31"/>
    </row>
    <row r="12310" spans="13:13" x14ac:dyDescent="0.25">
      <c r="M12310" s="31"/>
    </row>
    <row r="12311" spans="13:13" x14ac:dyDescent="0.25">
      <c r="M12311" s="31"/>
    </row>
    <row r="12312" spans="13:13" x14ac:dyDescent="0.25">
      <c r="M12312" s="31"/>
    </row>
    <row r="12313" spans="13:13" x14ac:dyDescent="0.25">
      <c r="M12313" s="31"/>
    </row>
    <row r="12314" spans="13:13" x14ac:dyDescent="0.25">
      <c r="M12314" s="31"/>
    </row>
    <row r="12315" spans="13:13" x14ac:dyDescent="0.25">
      <c r="M12315" s="31"/>
    </row>
    <row r="12316" spans="13:13" x14ac:dyDescent="0.25">
      <c r="M12316" s="31"/>
    </row>
    <row r="12317" spans="13:13" x14ac:dyDescent="0.25">
      <c r="M12317" s="31"/>
    </row>
    <row r="12318" spans="13:13" x14ac:dyDescent="0.25">
      <c r="M12318" s="31"/>
    </row>
    <row r="12319" spans="13:13" x14ac:dyDescent="0.25">
      <c r="M12319" s="31"/>
    </row>
    <row r="12320" spans="13:13" x14ac:dyDescent="0.25">
      <c r="M12320" s="31"/>
    </row>
    <row r="12321" spans="13:13" x14ac:dyDescent="0.25">
      <c r="M12321" s="31"/>
    </row>
    <row r="12322" spans="13:13" x14ac:dyDescent="0.25">
      <c r="M12322" s="31"/>
    </row>
    <row r="12323" spans="13:13" x14ac:dyDescent="0.25">
      <c r="M12323" s="31"/>
    </row>
    <row r="12324" spans="13:13" x14ac:dyDescent="0.25">
      <c r="M12324" s="31"/>
    </row>
    <row r="12325" spans="13:13" x14ac:dyDescent="0.25">
      <c r="M12325" s="31"/>
    </row>
    <row r="12326" spans="13:13" x14ac:dyDescent="0.25">
      <c r="M12326" s="31"/>
    </row>
    <row r="12327" spans="13:13" x14ac:dyDescent="0.25">
      <c r="M12327" s="31"/>
    </row>
    <row r="12328" spans="13:13" x14ac:dyDescent="0.25">
      <c r="M12328" s="31"/>
    </row>
    <row r="12329" spans="13:13" x14ac:dyDescent="0.25">
      <c r="M12329" s="31"/>
    </row>
    <row r="12330" spans="13:13" x14ac:dyDescent="0.25">
      <c r="M12330" s="31"/>
    </row>
    <row r="12331" spans="13:13" x14ac:dyDescent="0.25">
      <c r="M12331" s="31"/>
    </row>
    <row r="12332" spans="13:13" x14ac:dyDescent="0.25">
      <c r="M12332" s="31"/>
    </row>
    <row r="12333" spans="13:13" x14ac:dyDescent="0.25">
      <c r="M12333" s="31"/>
    </row>
    <row r="12334" spans="13:13" x14ac:dyDescent="0.25">
      <c r="M12334" s="31"/>
    </row>
    <row r="12335" spans="13:13" x14ac:dyDescent="0.25">
      <c r="M12335" s="31"/>
    </row>
    <row r="12336" spans="13:13" x14ac:dyDescent="0.25">
      <c r="M12336" s="31"/>
    </row>
    <row r="12337" spans="13:13" x14ac:dyDescent="0.25">
      <c r="M12337" s="31"/>
    </row>
    <row r="12338" spans="13:13" x14ac:dyDescent="0.25">
      <c r="M12338" s="31"/>
    </row>
    <row r="12339" spans="13:13" x14ac:dyDescent="0.25">
      <c r="M12339" s="31"/>
    </row>
    <row r="12340" spans="13:13" x14ac:dyDescent="0.25">
      <c r="M12340" s="31"/>
    </row>
    <row r="12341" spans="13:13" x14ac:dyDescent="0.25">
      <c r="M12341" s="31"/>
    </row>
    <row r="12342" spans="13:13" x14ac:dyDescent="0.25">
      <c r="M12342" s="31"/>
    </row>
    <row r="12343" spans="13:13" x14ac:dyDescent="0.25">
      <c r="M12343" s="31"/>
    </row>
    <row r="12344" spans="13:13" x14ac:dyDescent="0.25">
      <c r="M12344" s="31"/>
    </row>
    <row r="12345" spans="13:13" x14ac:dyDescent="0.25">
      <c r="M12345" s="31"/>
    </row>
    <row r="12346" spans="13:13" x14ac:dyDescent="0.25">
      <c r="M12346" s="31"/>
    </row>
    <row r="12347" spans="13:13" x14ac:dyDescent="0.25">
      <c r="M12347" s="31"/>
    </row>
    <row r="12348" spans="13:13" x14ac:dyDescent="0.25">
      <c r="M12348" s="31"/>
    </row>
    <row r="12349" spans="13:13" x14ac:dyDescent="0.25">
      <c r="M12349" s="31"/>
    </row>
    <row r="12350" spans="13:13" x14ac:dyDescent="0.25">
      <c r="M12350" s="31"/>
    </row>
    <row r="12351" spans="13:13" x14ac:dyDescent="0.25">
      <c r="M12351" s="31"/>
    </row>
    <row r="12352" spans="13:13" x14ac:dyDescent="0.25">
      <c r="M12352" s="31"/>
    </row>
    <row r="12353" spans="13:13" x14ac:dyDescent="0.25">
      <c r="M12353" s="31"/>
    </row>
    <row r="12354" spans="13:13" x14ac:dyDescent="0.25">
      <c r="M12354" s="31"/>
    </row>
    <row r="12355" spans="13:13" x14ac:dyDescent="0.25">
      <c r="M12355" s="31"/>
    </row>
    <row r="12356" spans="13:13" x14ac:dyDescent="0.25">
      <c r="M12356" s="31"/>
    </row>
    <row r="12357" spans="13:13" x14ac:dyDescent="0.25">
      <c r="M12357" s="31"/>
    </row>
    <row r="12358" spans="13:13" x14ac:dyDescent="0.25">
      <c r="M12358" s="31"/>
    </row>
    <row r="12359" spans="13:13" x14ac:dyDescent="0.25">
      <c r="M12359" s="31"/>
    </row>
    <row r="12360" spans="13:13" x14ac:dyDescent="0.25">
      <c r="M12360" s="31"/>
    </row>
    <row r="12361" spans="13:13" x14ac:dyDescent="0.25">
      <c r="M12361" s="31"/>
    </row>
    <row r="12362" spans="13:13" x14ac:dyDescent="0.25">
      <c r="M12362" s="31"/>
    </row>
    <row r="12363" spans="13:13" x14ac:dyDescent="0.25">
      <c r="M12363" s="31"/>
    </row>
    <row r="12364" spans="13:13" x14ac:dyDescent="0.25">
      <c r="M12364" s="31"/>
    </row>
    <row r="12365" spans="13:13" x14ac:dyDescent="0.25">
      <c r="M12365" s="31"/>
    </row>
    <row r="12366" spans="13:13" x14ac:dyDescent="0.25">
      <c r="M12366" s="31"/>
    </row>
    <row r="12367" spans="13:13" x14ac:dyDescent="0.25">
      <c r="M12367" s="31"/>
    </row>
    <row r="12368" spans="13:13" x14ac:dyDescent="0.25">
      <c r="M12368" s="31"/>
    </row>
    <row r="12369" spans="13:13" x14ac:dyDescent="0.25">
      <c r="M12369" s="31"/>
    </row>
    <row r="12370" spans="13:13" x14ac:dyDescent="0.25">
      <c r="M12370" s="31"/>
    </row>
    <row r="12371" spans="13:13" x14ac:dyDescent="0.25">
      <c r="M12371" s="31"/>
    </row>
    <row r="12372" spans="13:13" x14ac:dyDescent="0.25">
      <c r="M12372" s="31"/>
    </row>
    <row r="12373" spans="13:13" x14ac:dyDescent="0.25">
      <c r="M12373" s="31"/>
    </row>
    <row r="12374" spans="13:13" x14ac:dyDescent="0.25">
      <c r="M12374" s="31"/>
    </row>
    <row r="12375" spans="13:13" x14ac:dyDescent="0.25">
      <c r="M12375" s="31"/>
    </row>
    <row r="12376" spans="13:13" x14ac:dyDescent="0.25">
      <c r="M12376" s="31"/>
    </row>
    <row r="12377" spans="13:13" x14ac:dyDescent="0.25">
      <c r="M12377" s="31"/>
    </row>
    <row r="12378" spans="13:13" x14ac:dyDescent="0.25">
      <c r="M12378" s="31"/>
    </row>
    <row r="12379" spans="13:13" x14ac:dyDescent="0.25">
      <c r="M12379" s="31"/>
    </row>
    <row r="12380" spans="13:13" x14ac:dyDescent="0.25">
      <c r="M12380" s="31"/>
    </row>
    <row r="12381" spans="13:13" x14ac:dyDescent="0.25">
      <c r="M12381" s="31"/>
    </row>
    <row r="12382" spans="13:13" x14ac:dyDescent="0.25">
      <c r="M12382" s="31"/>
    </row>
    <row r="12383" spans="13:13" x14ac:dyDescent="0.25">
      <c r="M12383" s="31"/>
    </row>
    <row r="12384" spans="13:13" x14ac:dyDescent="0.25">
      <c r="M12384" s="31"/>
    </row>
    <row r="12385" spans="13:13" x14ac:dyDescent="0.25">
      <c r="M12385" s="31"/>
    </row>
    <row r="12386" spans="13:13" x14ac:dyDescent="0.25">
      <c r="M12386" s="31"/>
    </row>
    <row r="12387" spans="13:13" x14ac:dyDescent="0.25">
      <c r="M12387" s="31"/>
    </row>
    <row r="12388" spans="13:13" x14ac:dyDescent="0.25">
      <c r="M12388" s="31"/>
    </row>
    <row r="12389" spans="13:13" x14ac:dyDescent="0.25">
      <c r="M12389" s="31"/>
    </row>
    <row r="12390" spans="13:13" x14ac:dyDescent="0.25">
      <c r="M12390" s="31"/>
    </row>
    <row r="12391" spans="13:13" x14ac:dyDescent="0.25">
      <c r="M12391" s="31"/>
    </row>
    <row r="12392" spans="13:13" x14ac:dyDescent="0.25">
      <c r="M12392" s="31"/>
    </row>
    <row r="12393" spans="13:13" x14ac:dyDescent="0.25">
      <c r="M12393" s="31"/>
    </row>
    <row r="12394" spans="13:13" x14ac:dyDescent="0.25">
      <c r="M12394" s="31"/>
    </row>
    <row r="12395" spans="13:13" x14ac:dyDescent="0.25">
      <c r="M12395" s="31"/>
    </row>
    <row r="12396" spans="13:13" x14ac:dyDescent="0.25">
      <c r="M12396" s="31"/>
    </row>
    <row r="12397" spans="13:13" x14ac:dyDescent="0.25">
      <c r="M12397" s="31"/>
    </row>
    <row r="12398" spans="13:13" x14ac:dyDescent="0.25">
      <c r="M12398" s="31"/>
    </row>
    <row r="12399" spans="13:13" x14ac:dyDescent="0.25">
      <c r="M12399" s="31"/>
    </row>
    <row r="12400" spans="13:13" x14ac:dyDescent="0.25">
      <c r="M12400" s="31"/>
    </row>
    <row r="12401" spans="13:13" x14ac:dyDescent="0.25">
      <c r="M12401" s="31"/>
    </row>
    <row r="12402" spans="13:13" x14ac:dyDescent="0.25">
      <c r="M12402" s="31"/>
    </row>
    <row r="12403" spans="13:13" x14ac:dyDescent="0.25">
      <c r="M12403" s="31"/>
    </row>
    <row r="12404" spans="13:13" x14ac:dyDescent="0.25">
      <c r="M12404" s="31"/>
    </row>
    <row r="12405" spans="13:13" x14ac:dyDescent="0.25">
      <c r="M12405" s="31"/>
    </row>
    <row r="12406" spans="13:13" x14ac:dyDescent="0.25">
      <c r="M12406" s="31"/>
    </row>
    <row r="12407" spans="13:13" x14ac:dyDescent="0.25">
      <c r="M12407" s="31"/>
    </row>
    <row r="12408" spans="13:13" x14ac:dyDescent="0.25">
      <c r="M12408" s="31"/>
    </row>
    <row r="12409" spans="13:13" x14ac:dyDescent="0.25">
      <c r="M12409" s="31"/>
    </row>
    <row r="12410" spans="13:13" x14ac:dyDescent="0.25">
      <c r="M12410" s="31"/>
    </row>
    <row r="12411" spans="13:13" x14ac:dyDescent="0.25">
      <c r="M12411" s="31"/>
    </row>
    <row r="12412" spans="13:13" x14ac:dyDescent="0.25">
      <c r="M12412" s="31"/>
    </row>
    <row r="12413" spans="13:13" x14ac:dyDescent="0.25">
      <c r="M12413" s="31"/>
    </row>
    <row r="12414" spans="13:13" x14ac:dyDescent="0.25">
      <c r="M12414" s="31"/>
    </row>
    <row r="12415" spans="13:13" x14ac:dyDescent="0.25">
      <c r="M12415" s="31"/>
    </row>
    <row r="12416" spans="13:13" x14ac:dyDescent="0.25">
      <c r="M12416" s="31"/>
    </row>
    <row r="12417" spans="13:13" x14ac:dyDescent="0.25">
      <c r="M12417" s="31"/>
    </row>
    <row r="12418" spans="13:13" x14ac:dyDescent="0.25">
      <c r="M12418" s="31"/>
    </row>
    <row r="12419" spans="13:13" x14ac:dyDescent="0.25">
      <c r="M12419" s="31"/>
    </row>
    <row r="12420" spans="13:13" x14ac:dyDescent="0.25">
      <c r="M12420" s="31"/>
    </row>
    <row r="12421" spans="13:13" x14ac:dyDescent="0.25">
      <c r="M12421" s="31"/>
    </row>
    <row r="12422" spans="13:13" x14ac:dyDescent="0.25">
      <c r="M12422" s="31"/>
    </row>
    <row r="12423" spans="13:13" x14ac:dyDescent="0.25">
      <c r="M12423" s="31"/>
    </row>
    <row r="12424" spans="13:13" x14ac:dyDescent="0.25">
      <c r="M12424" s="31"/>
    </row>
    <row r="12425" spans="13:13" x14ac:dyDescent="0.25">
      <c r="M12425" s="31"/>
    </row>
    <row r="12426" spans="13:13" x14ac:dyDescent="0.25">
      <c r="M12426" s="31"/>
    </row>
    <row r="12427" spans="13:13" x14ac:dyDescent="0.25">
      <c r="M12427" s="31"/>
    </row>
    <row r="12428" spans="13:13" x14ac:dyDescent="0.25">
      <c r="M12428" s="31"/>
    </row>
    <row r="12429" spans="13:13" x14ac:dyDescent="0.25">
      <c r="M12429" s="31"/>
    </row>
    <row r="12430" spans="13:13" x14ac:dyDescent="0.25">
      <c r="M12430" s="31"/>
    </row>
    <row r="12431" spans="13:13" x14ac:dyDescent="0.25">
      <c r="M12431" s="31"/>
    </row>
    <row r="12432" spans="13:13" x14ac:dyDescent="0.25">
      <c r="M12432" s="31"/>
    </row>
    <row r="12433" spans="13:13" x14ac:dyDescent="0.25">
      <c r="M12433" s="31"/>
    </row>
    <row r="12434" spans="13:13" x14ac:dyDescent="0.25">
      <c r="M12434" s="31"/>
    </row>
    <row r="12435" spans="13:13" x14ac:dyDescent="0.25">
      <c r="M12435" s="31"/>
    </row>
    <row r="12436" spans="13:13" x14ac:dyDescent="0.25">
      <c r="M12436" s="31"/>
    </row>
    <row r="12437" spans="13:13" x14ac:dyDescent="0.25">
      <c r="M12437" s="31"/>
    </row>
    <row r="12438" spans="13:13" x14ac:dyDescent="0.25">
      <c r="M12438" s="31"/>
    </row>
    <row r="12439" spans="13:13" x14ac:dyDescent="0.25">
      <c r="M12439" s="31"/>
    </row>
    <row r="12440" spans="13:13" x14ac:dyDescent="0.25">
      <c r="M12440" s="31"/>
    </row>
    <row r="12441" spans="13:13" x14ac:dyDescent="0.25">
      <c r="M12441" s="31"/>
    </row>
    <row r="12442" spans="13:13" x14ac:dyDescent="0.25">
      <c r="M12442" s="31"/>
    </row>
    <row r="12443" spans="13:13" x14ac:dyDescent="0.25">
      <c r="M12443" s="31"/>
    </row>
    <row r="12444" spans="13:13" x14ac:dyDescent="0.25">
      <c r="M12444" s="31"/>
    </row>
    <row r="12445" spans="13:13" x14ac:dyDescent="0.25">
      <c r="M12445" s="31"/>
    </row>
    <row r="12446" spans="13:13" x14ac:dyDescent="0.25">
      <c r="M12446" s="31"/>
    </row>
    <row r="12447" spans="13:13" x14ac:dyDescent="0.25">
      <c r="M12447" s="31"/>
    </row>
    <row r="12448" spans="13:13" x14ac:dyDescent="0.25">
      <c r="M12448" s="31"/>
    </row>
    <row r="12449" spans="13:13" x14ac:dyDescent="0.25">
      <c r="M12449" s="31"/>
    </row>
    <row r="12450" spans="13:13" x14ac:dyDescent="0.25">
      <c r="M12450" s="31"/>
    </row>
    <row r="12451" spans="13:13" x14ac:dyDescent="0.25">
      <c r="M12451" s="31"/>
    </row>
    <row r="12452" spans="13:13" x14ac:dyDescent="0.25">
      <c r="M12452" s="31"/>
    </row>
    <row r="12453" spans="13:13" x14ac:dyDescent="0.25">
      <c r="M12453" s="31"/>
    </row>
    <row r="12454" spans="13:13" x14ac:dyDescent="0.25">
      <c r="M12454" s="31"/>
    </row>
    <row r="12455" spans="13:13" x14ac:dyDescent="0.25">
      <c r="M12455" s="31"/>
    </row>
    <row r="12456" spans="13:13" x14ac:dyDescent="0.25">
      <c r="M12456" s="31"/>
    </row>
    <row r="12457" spans="13:13" x14ac:dyDescent="0.25">
      <c r="M12457" s="31"/>
    </row>
    <row r="12458" spans="13:13" x14ac:dyDescent="0.25">
      <c r="M12458" s="31"/>
    </row>
    <row r="12459" spans="13:13" x14ac:dyDescent="0.25">
      <c r="M12459" s="31"/>
    </row>
    <row r="12460" spans="13:13" x14ac:dyDescent="0.25">
      <c r="M12460" s="31"/>
    </row>
    <row r="12461" spans="13:13" x14ac:dyDescent="0.25">
      <c r="M12461" s="31"/>
    </row>
    <row r="12462" spans="13:13" x14ac:dyDescent="0.25">
      <c r="M12462" s="31"/>
    </row>
    <row r="12463" spans="13:13" x14ac:dyDescent="0.25">
      <c r="M12463" s="31"/>
    </row>
    <row r="12464" spans="13:13" x14ac:dyDescent="0.25">
      <c r="M12464" s="31"/>
    </row>
    <row r="12465" spans="13:13" x14ac:dyDescent="0.25">
      <c r="M12465" s="31"/>
    </row>
    <row r="12466" spans="13:13" x14ac:dyDescent="0.25">
      <c r="M12466" s="31"/>
    </row>
    <row r="12467" spans="13:13" x14ac:dyDescent="0.25">
      <c r="M12467" s="31"/>
    </row>
    <row r="12468" spans="13:13" x14ac:dyDescent="0.25">
      <c r="M12468" s="31"/>
    </row>
    <row r="12469" spans="13:13" x14ac:dyDescent="0.25">
      <c r="M12469" s="31"/>
    </row>
    <row r="12470" spans="13:13" x14ac:dyDescent="0.25">
      <c r="M12470" s="31"/>
    </row>
    <row r="12471" spans="13:13" x14ac:dyDescent="0.25">
      <c r="M12471" s="31"/>
    </row>
    <row r="12472" spans="13:13" x14ac:dyDescent="0.25">
      <c r="M12472" s="31"/>
    </row>
    <row r="12473" spans="13:13" x14ac:dyDescent="0.25">
      <c r="M12473" s="31"/>
    </row>
    <row r="12474" spans="13:13" x14ac:dyDescent="0.25">
      <c r="M12474" s="31"/>
    </row>
    <row r="12475" spans="13:13" x14ac:dyDescent="0.25">
      <c r="M12475" s="31"/>
    </row>
    <row r="12476" spans="13:13" x14ac:dyDescent="0.25">
      <c r="M12476" s="31"/>
    </row>
    <row r="12477" spans="13:13" x14ac:dyDescent="0.25">
      <c r="M12477" s="31"/>
    </row>
    <row r="12478" spans="13:13" x14ac:dyDescent="0.25">
      <c r="M12478" s="31"/>
    </row>
    <row r="12479" spans="13:13" x14ac:dyDescent="0.25">
      <c r="M12479" s="31"/>
    </row>
    <row r="12480" spans="13:13" x14ac:dyDescent="0.25">
      <c r="M12480" s="31"/>
    </row>
    <row r="12481" spans="13:13" x14ac:dyDescent="0.25">
      <c r="M12481" s="31"/>
    </row>
    <row r="12482" spans="13:13" x14ac:dyDescent="0.25">
      <c r="M12482" s="31"/>
    </row>
    <row r="12483" spans="13:13" x14ac:dyDescent="0.25">
      <c r="M12483" s="31"/>
    </row>
    <row r="12484" spans="13:13" x14ac:dyDescent="0.25">
      <c r="M12484" s="31"/>
    </row>
    <row r="12485" spans="13:13" x14ac:dyDescent="0.25">
      <c r="M12485" s="31"/>
    </row>
    <row r="12486" spans="13:13" x14ac:dyDescent="0.25">
      <c r="M12486" s="31"/>
    </row>
    <row r="12487" spans="13:13" x14ac:dyDescent="0.25">
      <c r="M12487" s="31"/>
    </row>
    <row r="12488" spans="13:13" x14ac:dyDescent="0.25">
      <c r="M12488" s="31"/>
    </row>
    <row r="12489" spans="13:13" x14ac:dyDescent="0.25">
      <c r="M12489" s="31"/>
    </row>
    <row r="12490" spans="13:13" x14ac:dyDescent="0.25">
      <c r="M12490" s="31"/>
    </row>
    <row r="12491" spans="13:13" x14ac:dyDescent="0.25">
      <c r="M12491" s="31"/>
    </row>
    <row r="12492" spans="13:13" x14ac:dyDescent="0.25">
      <c r="M12492" s="31"/>
    </row>
    <row r="12493" spans="13:13" x14ac:dyDescent="0.25">
      <c r="M12493" s="31"/>
    </row>
    <row r="12494" spans="13:13" x14ac:dyDescent="0.25">
      <c r="M12494" s="31"/>
    </row>
    <row r="12495" spans="13:13" x14ac:dyDescent="0.25">
      <c r="M12495" s="31"/>
    </row>
    <row r="12496" spans="13:13" x14ac:dyDescent="0.25">
      <c r="M12496" s="31"/>
    </row>
    <row r="12497" spans="13:13" x14ac:dyDescent="0.25">
      <c r="M12497" s="31"/>
    </row>
    <row r="12498" spans="13:13" x14ac:dyDescent="0.25">
      <c r="M12498" s="31"/>
    </row>
    <row r="12499" spans="13:13" x14ac:dyDescent="0.25">
      <c r="M12499" s="31"/>
    </row>
    <row r="12500" spans="13:13" x14ac:dyDescent="0.25">
      <c r="M12500" s="31"/>
    </row>
    <row r="12501" spans="13:13" x14ac:dyDescent="0.25">
      <c r="M12501" s="31"/>
    </row>
    <row r="12502" spans="13:13" x14ac:dyDescent="0.25">
      <c r="M12502" s="31"/>
    </row>
    <row r="12503" spans="13:13" x14ac:dyDescent="0.25">
      <c r="M12503" s="31"/>
    </row>
    <row r="12504" spans="13:13" x14ac:dyDescent="0.25">
      <c r="M12504" s="31"/>
    </row>
    <row r="12505" spans="13:13" x14ac:dyDescent="0.25">
      <c r="M12505" s="31"/>
    </row>
    <row r="12506" spans="13:13" x14ac:dyDescent="0.25">
      <c r="M12506" s="31"/>
    </row>
    <row r="12507" spans="13:13" x14ac:dyDescent="0.25">
      <c r="M12507" s="31"/>
    </row>
    <row r="12508" spans="13:13" x14ac:dyDescent="0.25">
      <c r="M12508" s="31"/>
    </row>
    <row r="12509" spans="13:13" x14ac:dyDescent="0.25">
      <c r="M12509" s="31"/>
    </row>
    <row r="12510" spans="13:13" x14ac:dyDescent="0.25">
      <c r="M12510" s="31"/>
    </row>
    <row r="12511" spans="13:13" x14ac:dyDescent="0.25">
      <c r="M12511" s="31"/>
    </row>
    <row r="12512" spans="13:13" x14ac:dyDescent="0.25">
      <c r="M12512" s="31"/>
    </row>
    <row r="12513" spans="13:13" x14ac:dyDescent="0.25">
      <c r="M12513" s="31"/>
    </row>
    <row r="12514" spans="13:13" x14ac:dyDescent="0.25">
      <c r="M12514" s="31"/>
    </row>
    <row r="12515" spans="13:13" x14ac:dyDescent="0.25">
      <c r="M12515" s="31"/>
    </row>
    <row r="12516" spans="13:13" x14ac:dyDescent="0.25">
      <c r="M12516" s="31"/>
    </row>
    <row r="12517" spans="13:13" x14ac:dyDescent="0.25">
      <c r="M12517" s="31"/>
    </row>
    <row r="12518" spans="13:13" x14ac:dyDescent="0.25">
      <c r="M12518" s="31"/>
    </row>
    <row r="12519" spans="13:13" x14ac:dyDescent="0.25">
      <c r="M12519" s="31"/>
    </row>
    <row r="12520" spans="13:13" x14ac:dyDescent="0.25">
      <c r="M12520" s="31"/>
    </row>
    <row r="12521" spans="13:13" x14ac:dyDescent="0.25">
      <c r="M12521" s="31"/>
    </row>
    <row r="12522" spans="13:13" x14ac:dyDescent="0.25">
      <c r="M12522" s="31"/>
    </row>
    <row r="12523" spans="13:13" x14ac:dyDescent="0.25">
      <c r="M12523" s="31"/>
    </row>
    <row r="12524" spans="13:13" x14ac:dyDescent="0.25">
      <c r="M12524" s="31"/>
    </row>
    <row r="12525" spans="13:13" x14ac:dyDescent="0.25">
      <c r="M12525" s="31"/>
    </row>
    <row r="12526" spans="13:13" x14ac:dyDescent="0.25">
      <c r="M12526" s="31"/>
    </row>
    <row r="12527" spans="13:13" x14ac:dyDescent="0.25">
      <c r="M12527" s="31"/>
    </row>
    <row r="12528" spans="13:13" x14ac:dyDescent="0.25">
      <c r="M12528" s="31"/>
    </row>
    <row r="12529" spans="13:13" x14ac:dyDescent="0.25">
      <c r="M12529" s="31"/>
    </row>
    <row r="12530" spans="13:13" x14ac:dyDescent="0.25">
      <c r="M12530" s="31"/>
    </row>
    <row r="12531" spans="13:13" x14ac:dyDescent="0.25">
      <c r="M12531" s="31"/>
    </row>
    <row r="12532" spans="13:13" x14ac:dyDescent="0.25">
      <c r="M12532" s="31"/>
    </row>
    <row r="12533" spans="13:13" x14ac:dyDescent="0.25">
      <c r="M12533" s="31"/>
    </row>
    <row r="12534" spans="13:13" x14ac:dyDescent="0.25">
      <c r="M12534" s="31"/>
    </row>
    <row r="12535" spans="13:13" x14ac:dyDescent="0.25">
      <c r="M12535" s="31"/>
    </row>
    <row r="12536" spans="13:13" x14ac:dyDescent="0.25">
      <c r="M12536" s="31"/>
    </row>
    <row r="12537" spans="13:13" x14ac:dyDescent="0.25">
      <c r="M12537" s="31"/>
    </row>
    <row r="12538" spans="13:13" x14ac:dyDescent="0.25">
      <c r="M12538" s="31"/>
    </row>
    <row r="12539" spans="13:13" x14ac:dyDescent="0.25">
      <c r="M12539" s="31"/>
    </row>
    <row r="12540" spans="13:13" x14ac:dyDescent="0.25">
      <c r="M12540" s="31"/>
    </row>
    <row r="12541" spans="13:13" x14ac:dyDescent="0.25">
      <c r="M12541" s="31"/>
    </row>
    <row r="12542" spans="13:13" x14ac:dyDescent="0.25">
      <c r="M12542" s="31"/>
    </row>
    <row r="12543" spans="13:13" x14ac:dyDescent="0.25">
      <c r="M12543" s="31"/>
    </row>
    <row r="12544" spans="13:13" x14ac:dyDescent="0.25">
      <c r="M12544" s="31"/>
    </row>
    <row r="12545" spans="13:13" x14ac:dyDescent="0.25">
      <c r="M12545" s="31"/>
    </row>
    <row r="12546" spans="13:13" x14ac:dyDescent="0.25">
      <c r="M12546" s="31"/>
    </row>
    <row r="12547" spans="13:13" x14ac:dyDescent="0.25">
      <c r="M12547" s="31"/>
    </row>
    <row r="12548" spans="13:13" x14ac:dyDescent="0.25">
      <c r="M12548" s="31"/>
    </row>
    <row r="12549" spans="13:13" x14ac:dyDescent="0.25">
      <c r="M12549" s="31"/>
    </row>
    <row r="12550" spans="13:13" x14ac:dyDescent="0.25">
      <c r="M12550" s="31"/>
    </row>
    <row r="12551" spans="13:13" x14ac:dyDescent="0.25">
      <c r="M12551" s="31"/>
    </row>
    <row r="12552" spans="13:13" x14ac:dyDescent="0.25">
      <c r="M12552" s="31"/>
    </row>
    <row r="12553" spans="13:13" x14ac:dyDescent="0.25">
      <c r="M12553" s="31"/>
    </row>
    <row r="12554" spans="13:13" x14ac:dyDescent="0.25">
      <c r="M12554" s="31"/>
    </row>
    <row r="12555" spans="13:13" x14ac:dyDescent="0.25">
      <c r="M12555" s="31"/>
    </row>
    <row r="12556" spans="13:13" x14ac:dyDescent="0.25">
      <c r="M12556" s="31"/>
    </row>
    <row r="12557" spans="13:13" x14ac:dyDescent="0.25">
      <c r="M12557" s="31"/>
    </row>
    <row r="12558" spans="13:13" x14ac:dyDescent="0.25">
      <c r="M12558" s="31"/>
    </row>
    <row r="12559" spans="13:13" x14ac:dyDescent="0.25">
      <c r="M12559" s="31"/>
    </row>
    <row r="12560" spans="13:13" x14ac:dyDescent="0.25">
      <c r="M12560" s="31"/>
    </row>
    <row r="12561" spans="13:13" x14ac:dyDescent="0.25">
      <c r="M12561" s="31"/>
    </row>
    <row r="12562" spans="13:13" x14ac:dyDescent="0.25">
      <c r="M12562" s="31"/>
    </row>
    <row r="12563" spans="13:13" x14ac:dyDescent="0.25">
      <c r="M12563" s="31"/>
    </row>
    <row r="12564" spans="13:13" x14ac:dyDescent="0.25">
      <c r="M12564" s="31"/>
    </row>
    <row r="12565" spans="13:13" x14ac:dyDescent="0.25">
      <c r="M12565" s="31"/>
    </row>
    <row r="12566" spans="13:13" x14ac:dyDescent="0.25">
      <c r="M12566" s="31"/>
    </row>
    <row r="12567" spans="13:13" x14ac:dyDescent="0.25">
      <c r="M12567" s="31"/>
    </row>
    <row r="12568" spans="13:13" x14ac:dyDescent="0.25">
      <c r="M12568" s="31"/>
    </row>
    <row r="12569" spans="13:13" x14ac:dyDescent="0.25">
      <c r="M12569" s="31"/>
    </row>
    <row r="12570" spans="13:13" x14ac:dyDescent="0.25">
      <c r="M12570" s="31"/>
    </row>
    <row r="12571" spans="13:13" x14ac:dyDescent="0.25">
      <c r="M12571" s="31"/>
    </row>
    <row r="12572" spans="13:13" x14ac:dyDescent="0.25">
      <c r="M12572" s="31"/>
    </row>
    <row r="12573" spans="13:13" x14ac:dyDescent="0.25">
      <c r="M12573" s="31"/>
    </row>
    <row r="12574" spans="13:13" x14ac:dyDescent="0.25">
      <c r="M12574" s="31"/>
    </row>
    <row r="12575" spans="13:13" x14ac:dyDescent="0.25">
      <c r="M12575" s="31"/>
    </row>
    <row r="12576" spans="13:13" x14ac:dyDescent="0.25">
      <c r="M12576" s="31"/>
    </row>
    <row r="12577" spans="13:13" x14ac:dyDescent="0.25">
      <c r="M12577" s="31"/>
    </row>
    <row r="12578" spans="13:13" x14ac:dyDescent="0.25">
      <c r="M12578" s="31"/>
    </row>
    <row r="12579" spans="13:13" x14ac:dyDescent="0.25">
      <c r="M12579" s="31"/>
    </row>
    <row r="12580" spans="13:13" x14ac:dyDescent="0.25">
      <c r="M12580" s="31"/>
    </row>
    <row r="12581" spans="13:13" x14ac:dyDescent="0.25">
      <c r="M12581" s="31"/>
    </row>
    <row r="12582" spans="13:13" x14ac:dyDescent="0.25">
      <c r="M12582" s="31"/>
    </row>
    <row r="12583" spans="13:13" x14ac:dyDescent="0.25">
      <c r="M12583" s="31"/>
    </row>
    <row r="12584" spans="13:13" x14ac:dyDescent="0.25">
      <c r="M12584" s="31"/>
    </row>
    <row r="12585" spans="13:13" x14ac:dyDescent="0.25">
      <c r="M12585" s="31"/>
    </row>
    <row r="12586" spans="13:13" x14ac:dyDescent="0.25">
      <c r="M12586" s="31"/>
    </row>
    <row r="12587" spans="13:13" x14ac:dyDescent="0.25">
      <c r="M12587" s="31"/>
    </row>
    <row r="12588" spans="13:13" x14ac:dyDescent="0.25">
      <c r="M12588" s="31"/>
    </row>
    <row r="12589" spans="13:13" x14ac:dyDescent="0.25">
      <c r="M12589" s="31"/>
    </row>
    <row r="12590" spans="13:13" x14ac:dyDescent="0.25">
      <c r="M12590" s="31"/>
    </row>
    <row r="12591" spans="13:13" x14ac:dyDescent="0.25">
      <c r="M12591" s="31"/>
    </row>
    <row r="12592" spans="13:13" x14ac:dyDescent="0.25">
      <c r="M12592" s="31"/>
    </row>
    <row r="12593" spans="13:13" x14ac:dyDescent="0.25">
      <c r="M12593" s="31"/>
    </row>
    <row r="12594" spans="13:13" x14ac:dyDescent="0.25">
      <c r="M12594" s="31"/>
    </row>
    <row r="12595" spans="13:13" x14ac:dyDescent="0.25">
      <c r="M12595" s="31"/>
    </row>
    <row r="12596" spans="13:13" x14ac:dyDescent="0.25">
      <c r="M12596" s="31"/>
    </row>
    <row r="12597" spans="13:13" x14ac:dyDescent="0.25">
      <c r="M12597" s="31"/>
    </row>
    <row r="12598" spans="13:13" x14ac:dyDescent="0.25">
      <c r="M12598" s="31"/>
    </row>
    <row r="12599" spans="13:13" x14ac:dyDescent="0.25">
      <c r="M12599" s="31"/>
    </row>
    <row r="12600" spans="13:13" x14ac:dyDescent="0.25">
      <c r="M12600" s="31"/>
    </row>
    <row r="12601" spans="13:13" x14ac:dyDescent="0.25">
      <c r="M12601" s="31"/>
    </row>
    <row r="12602" spans="13:13" x14ac:dyDescent="0.25">
      <c r="M12602" s="31"/>
    </row>
    <row r="12603" spans="13:13" x14ac:dyDescent="0.25">
      <c r="M12603" s="31"/>
    </row>
    <row r="12604" spans="13:13" x14ac:dyDescent="0.25">
      <c r="M12604" s="31"/>
    </row>
    <row r="12605" spans="13:13" x14ac:dyDescent="0.25">
      <c r="M12605" s="31"/>
    </row>
    <row r="12606" spans="13:13" x14ac:dyDescent="0.25">
      <c r="M12606" s="31"/>
    </row>
    <row r="12607" spans="13:13" x14ac:dyDescent="0.25">
      <c r="M12607" s="31"/>
    </row>
    <row r="12608" spans="13:13" x14ac:dyDescent="0.25">
      <c r="M12608" s="31"/>
    </row>
    <row r="12609" spans="13:13" x14ac:dyDescent="0.25">
      <c r="M12609" s="31"/>
    </row>
    <row r="12610" spans="13:13" x14ac:dyDescent="0.25">
      <c r="M12610" s="31"/>
    </row>
    <row r="12611" spans="13:13" x14ac:dyDescent="0.25">
      <c r="M12611" s="31"/>
    </row>
    <row r="12612" spans="13:13" x14ac:dyDescent="0.25">
      <c r="M12612" s="31"/>
    </row>
    <row r="12613" spans="13:13" x14ac:dyDescent="0.25">
      <c r="M12613" s="31"/>
    </row>
    <row r="12614" spans="13:13" x14ac:dyDescent="0.25">
      <c r="M12614" s="31"/>
    </row>
    <row r="12615" spans="13:13" x14ac:dyDescent="0.25">
      <c r="M12615" s="31"/>
    </row>
    <row r="12616" spans="13:13" x14ac:dyDescent="0.25">
      <c r="M12616" s="31"/>
    </row>
    <row r="12617" spans="13:13" x14ac:dyDescent="0.25">
      <c r="M12617" s="31"/>
    </row>
    <row r="12618" spans="13:13" x14ac:dyDescent="0.25">
      <c r="M12618" s="31"/>
    </row>
    <row r="12619" spans="13:13" x14ac:dyDescent="0.25">
      <c r="M12619" s="31"/>
    </row>
    <row r="12620" spans="13:13" x14ac:dyDescent="0.25">
      <c r="M12620" s="31"/>
    </row>
    <row r="12621" spans="13:13" x14ac:dyDescent="0.25">
      <c r="M12621" s="31"/>
    </row>
    <row r="12622" spans="13:13" x14ac:dyDescent="0.25">
      <c r="M12622" s="31"/>
    </row>
    <row r="12623" spans="13:13" x14ac:dyDescent="0.25">
      <c r="M12623" s="31"/>
    </row>
    <row r="12624" spans="13:13" x14ac:dyDescent="0.25">
      <c r="M12624" s="31"/>
    </row>
    <row r="12625" spans="13:13" x14ac:dyDescent="0.25">
      <c r="M12625" s="31"/>
    </row>
    <row r="12626" spans="13:13" x14ac:dyDescent="0.25">
      <c r="M12626" s="31"/>
    </row>
    <row r="12627" spans="13:13" x14ac:dyDescent="0.25">
      <c r="M12627" s="31"/>
    </row>
    <row r="12628" spans="13:13" x14ac:dyDescent="0.25">
      <c r="M12628" s="31"/>
    </row>
    <row r="12629" spans="13:13" x14ac:dyDescent="0.25">
      <c r="M12629" s="31"/>
    </row>
    <row r="12630" spans="13:13" x14ac:dyDescent="0.25">
      <c r="M12630" s="31"/>
    </row>
    <row r="12631" spans="13:13" x14ac:dyDescent="0.25">
      <c r="M12631" s="31"/>
    </row>
    <row r="12632" spans="13:13" x14ac:dyDescent="0.25">
      <c r="M12632" s="31"/>
    </row>
    <row r="12633" spans="13:13" x14ac:dyDescent="0.25">
      <c r="M12633" s="31"/>
    </row>
    <row r="12634" spans="13:13" x14ac:dyDescent="0.25">
      <c r="M12634" s="31"/>
    </row>
    <row r="12635" spans="13:13" x14ac:dyDescent="0.25">
      <c r="M12635" s="31"/>
    </row>
    <row r="12636" spans="13:13" x14ac:dyDescent="0.25">
      <c r="M12636" s="31"/>
    </row>
    <row r="12637" spans="13:13" x14ac:dyDescent="0.25">
      <c r="M12637" s="31"/>
    </row>
    <row r="12638" spans="13:13" x14ac:dyDescent="0.25">
      <c r="M12638" s="31"/>
    </row>
    <row r="12639" spans="13:13" x14ac:dyDescent="0.25">
      <c r="M12639" s="31"/>
    </row>
    <row r="12640" spans="13:13" x14ac:dyDescent="0.25">
      <c r="M12640" s="31"/>
    </row>
    <row r="12641" spans="13:13" x14ac:dyDescent="0.25">
      <c r="M12641" s="31"/>
    </row>
    <row r="12642" spans="13:13" x14ac:dyDescent="0.25">
      <c r="M12642" s="31"/>
    </row>
    <row r="12643" spans="13:13" x14ac:dyDescent="0.25">
      <c r="M12643" s="31"/>
    </row>
    <row r="12644" spans="13:13" x14ac:dyDescent="0.25">
      <c r="M12644" s="31"/>
    </row>
    <row r="12645" spans="13:13" x14ac:dyDescent="0.25">
      <c r="M12645" s="31"/>
    </row>
    <row r="12646" spans="13:13" x14ac:dyDescent="0.25">
      <c r="M12646" s="31"/>
    </row>
    <row r="12647" spans="13:13" x14ac:dyDescent="0.25">
      <c r="M12647" s="31"/>
    </row>
    <row r="12648" spans="13:13" x14ac:dyDescent="0.25">
      <c r="M12648" s="31"/>
    </row>
    <row r="12649" spans="13:13" x14ac:dyDescent="0.25">
      <c r="M12649" s="31"/>
    </row>
    <row r="12650" spans="13:13" x14ac:dyDescent="0.25">
      <c r="M12650" s="31"/>
    </row>
    <row r="12651" spans="13:13" x14ac:dyDescent="0.25">
      <c r="M12651" s="31"/>
    </row>
    <row r="12652" spans="13:13" x14ac:dyDescent="0.25">
      <c r="M12652" s="31"/>
    </row>
    <row r="12653" spans="13:13" x14ac:dyDescent="0.25">
      <c r="M12653" s="31"/>
    </row>
    <row r="12654" spans="13:13" x14ac:dyDescent="0.25">
      <c r="M12654" s="31"/>
    </row>
    <row r="12655" spans="13:13" x14ac:dyDescent="0.25">
      <c r="M12655" s="31"/>
    </row>
    <row r="12656" spans="13:13" x14ac:dyDescent="0.25">
      <c r="M12656" s="31"/>
    </row>
    <row r="12657" spans="13:13" x14ac:dyDescent="0.25">
      <c r="M12657" s="31"/>
    </row>
    <row r="12658" spans="13:13" x14ac:dyDescent="0.25">
      <c r="M12658" s="31"/>
    </row>
    <row r="12659" spans="13:13" x14ac:dyDescent="0.25">
      <c r="M12659" s="31"/>
    </row>
    <row r="12660" spans="13:13" x14ac:dyDescent="0.25">
      <c r="M12660" s="31"/>
    </row>
    <row r="12661" spans="13:13" x14ac:dyDescent="0.25">
      <c r="M12661" s="31"/>
    </row>
    <row r="12662" spans="13:13" x14ac:dyDescent="0.25">
      <c r="M12662" s="31"/>
    </row>
    <row r="12663" spans="13:13" x14ac:dyDescent="0.25">
      <c r="M12663" s="31"/>
    </row>
    <row r="12664" spans="13:13" x14ac:dyDescent="0.25">
      <c r="M12664" s="31"/>
    </row>
    <row r="12665" spans="13:13" x14ac:dyDescent="0.25">
      <c r="M12665" s="31"/>
    </row>
    <row r="12666" spans="13:13" x14ac:dyDescent="0.25">
      <c r="M12666" s="31"/>
    </row>
    <row r="12667" spans="13:13" x14ac:dyDescent="0.25">
      <c r="M12667" s="31"/>
    </row>
    <row r="12668" spans="13:13" x14ac:dyDescent="0.25">
      <c r="M12668" s="31"/>
    </row>
    <row r="12669" spans="13:13" x14ac:dyDescent="0.25">
      <c r="M12669" s="31"/>
    </row>
    <row r="12670" spans="13:13" x14ac:dyDescent="0.25">
      <c r="M12670" s="31"/>
    </row>
    <row r="12671" spans="13:13" x14ac:dyDescent="0.25">
      <c r="M12671" s="31"/>
    </row>
    <row r="12672" spans="13:13" x14ac:dyDescent="0.25">
      <c r="M12672" s="31"/>
    </row>
    <row r="12673" spans="13:13" x14ac:dyDescent="0.25">
      <c r="M12673" s="31"/>
    </row>
    <row r="12674" spans="13:13" x14ac:dyDescent="0.25">
      <c r="M12674" s="31"/>
    </row>
    <row r="12675" spans="13:13" x14ac:dyDescent="0.25">
      <c r="M12675" s="31"/>
    </row>
    <row r="12676" spans="13:13" x14ac:dyDescent="0.25">
      <c r="M12676" s="31"/>
    </row>
    <row r="12677" spans="13:13" x14ac:dyDescent="0.25">
      <c r="M12677" s="31"/>
    </row>
    <row r="12678" spans="13:13" x14ac:dyDescent="0.25">
      <c r="M12678" s="31"/>
    </row>
    <row r="12679" spans="13:13" x14ac:dyDescent="0.25">
      <c r="M12679" s="31"/>
    </row>
    <row r="12680" spans="13:13" x14ac:dyDescent="0.25">
      <c r="M12680" s="31"/>
    </row>
    <row r="12681" spans="13:13" x14ac:dyDescent="0.25">
      <c r="M12681" s="31"/>
    </row>
    <row r="12682" spans="13:13" x14ac:dyDescent="0.25">
      <c r="M12682" s="31"/>
    </row>
    <row r="12683" spans="13:13" x14ac:dyDescent="0.25">
      <c r="M12683" s="31"/>
    </row>
    <row r="12684" spans="13:13" x14ac:dyDescent="0.25">
      <c r="M12684" s="31"/>
    </row>
    <row r="12685" spans="13:13" x14ac:dyDescent="0.25">
      <c r="M12685" s="31"/>
    </row>
    <row r="12686" spans="13:13" x14ac:dyDescent="0.25">
      <c r="M12686" s="31"/>
    </row>
    <row r="12687" spans="13:13" x14ac:dyDescent="0.25">
      <c r="M12687" s="31"/>
    </row>
    <row r="12688" spans="13:13" x14ac:dyDescent="0.25">
      <c r="M12688" s="31"/>
    </row>
    <row r="12689" spans="13:13" x14ac:dyDescent="0.25">
      <c r="M12689" s="31"/>
    </row>
    <row r="12690" spans="13:13" x14ac:dyDescent="0.25">
      <c r="M12690" s="31"/>
    </row>
    <row r="12691" spans="13:13" x14ac:dyDescent="0.25">
      <c r="M12691" s="31"/>
    </row>
    <row r="12692" spans="13:13" x14ac:dyDescent="0.25">
      <c r="M12692" s="31"/>
    </row>
    <row r="12693" spans="13:13" x14ac:dyDescent="0.25">
      <c r="M12693" s="31"/>
    </row>
    <row r="12694" spans="13:13" x14ac:dyDescent="0.25">
      <c r="M12694" s="31"/>
    </row>
    <row r="12695" spans="13:13" x14ac:dyDescent="0.25">
      <c r="M12695" s="31"/>
    </row>
    <row r="12696" spans="13:13" x14ac:dyDescent="0.25">
      <c r="M12696" s="31"/>
    </row>
    <row r="12697" spans="13:13" x14ac:dyDescent="0.25">
      <c r="M12697" s="31"/>
    </row>
    <row r="12698" spans="13:13" x14ac:dyDescent="0.25">
      <c r="M12698" s="31"/>
    </row>
    <row r="12699" spans="13:13" x14ac:dyDescent="0.25">
      <c r="M12699" s="31"/>
    </row>
    <row r="12700" spans="13:13" x14ac:dyDescent="0.25">
      <c r="M12700" s="31"/>
    </row>
    <row r="12701" spans="13:13" x14ac:dyDescent="0.25">
      <c r="M12701" s="31"/>
    </row>
    <row r="12702" spans="13:13" x14ac:dyDescent="0.25">
      <c r="M12702" s="31"/>
    </row>
    <row r="12703" spans="13:13" x14ac:dyDescent="0.25">
      <c r="M12703" s="31"/>
    </row>
    <row r="12704" spans="13:13" x14ac:dyDescent="0.25">
      <c r="M12704" s="31"/>
    </row>
    <row r="12705" spans="13:13" x14ac:dyDescent="0.25">
      <c r="M12705" s="31"/>
    </row>
    <row r="12706" spans="13:13" x14ac:dyDescent="0.25">
      <c r="M12706" s="31"/>
    </row>
    <row r="12707" spans="13:13" x14ac:dyDescent="0.25">
      <c r="M12707" s="31"/>
    </row>
    <row r="12708" spans="13:13" x14ac:dyDescent="0.25">
      <c r="M12708" s="31"/>
    </row>
    <row r="12709" spans="13:13" x14ac:dyDescent="0.25">
      <c r="M12709" s="31"/>
    </row>
    <row r="12710" spans="13:13" x14ac:dyDescent="0.25">
      <c r="M12710" s="31"/>
    </row>
    <row r="12711" spans="13:13" x14ac:dyDescent="0.25">
      <c r="M12711" s="31"/>
    </row>
    <row r="12712" spans="13:13" x14ac:dyDescent="0.25">
      <c r="M12712" s="31"/>
    </row>
    <row r="12713" spans="13:13" x14ac:dyDescent="0.25">
      <c r="M12713" s="31"/>
    </row>
    <row r="12714" spans="13:13" x14ac:dyDescent="0.25">
      <c r="M12714" s="31"/>
    </row>
    <row r="12715" spans="13:13" x14ac:dyDescent="0.25">
      <c r="M12715" s="31"/>
    </row>
    <row r="12716" spans="13:13" x14ac:dyDescent="0.25">
      <c r="M12716" s="31"/>
    </row>
    <row r="12717" spans="13:13" x14ac:dyDescent="0.25">
      <c r="M12717" s="31"/>
    </row>
    <row r="12718" spans="13:13" x14ac:dyDescent="0.25">
      <c r="M12718" s="31"/>
    </row>
    <row r="12719" spans="13:13" x14ac:dyDescent="0.25">
      <c r="M12719" s="31"/>
    </row>
    <row r="12720" spans="13:13" x14ac:dyDescent="0.25">
      <c r="M12720" s="31"/>
    </row>
    <row r="12721" spans="13:13" x14ac:dyDescent="0.25">
      <c r="M12721" s="31"/>
    </row>
    <row r="12722" spans="13:13" x14ac:dyDescent="0.25">
      <c r="M12722" s="31"/>
    </row>
    <row r="12723" spans="13:13" x14ac:dyDescent="0.25">
      <c r="M12723" s="31"/>
    </row>
    <row r="12724" spans="13:13" x14ac:dyDescent="0.25">
      <c r="M12724" s="31"/>
    </row>
    <row r="12725" spans="13:13" x14ac:dyDescent="0.25">
      <c r="M12725" s="31"/>
    </row>
    <row r="12726" spans="13:13" x14ac:dyDescent="0.25">
      <c r="M12726" s="31"/>
    </row>
    <row r="12727" spans="13:13" x14ac:dyDescent="0.25">
      <c r="M12727" s="31"/>
    </row>
    <row r="12728" spans="13:13" x14ac:dyDescent="0.25">
      <c r="M12728" s="31"/>
    </row>
    <row r="12729" spans="13:13" x14ac:dyDescent="0.25">
      <c r="M12729" s="31"/>
    </row>
    <row r="12730" spans="13:13" x14ac:dyDescent="0.25">
      <c r="M12730" s="31"/>
    </row>
    <row r="12731" spans="13:13" x14ac:dyDescent="0.25">
      <c r="M12731" s="31"/>
    </row>
    <row r="12732" spans="13:13" x14ac:dyDescent="0.25">
      <c r="M12732" s="31"/>
    </row>
    <row r="12733" spans="13:13" x14ac:dyDescent="0.25">
      <c r="M12733" s="31"/>
    </row>
    <row r="12734" spans="13:13" x14ac:dyDescent="0.25">
      <c r="M12734" s="31"/>
    </row>
    <row r="12735" spans="13:13" x14ac:dyDescent="0.25">
      <c r="M12735" s="31"/>
    </row>
    <row r="12736" spans="13:13" x14ac:dyDescent="0.25">
      <c r="M12736" s="31"/>
    </row>
    <row r="12737" spans="13:13" x14ac:dyDescent="0.25">
      <c r="M12737" s="31"/>
    </row>
    <row r="12738" spans="13:13" x14ac:dyDescent="0.25">
      <c r="M12738" s="31"/>
    </row>
    <row r="12739" spans="13:13" x14ac:dyDescent="0.25">
      <c r="M12739" s="31"/>
    </row>
    <row r="12740" spans="13:13" x14ac:dyDescent="0.25">
      <c r="M12740" s="31"/>
    </row>
    <row r="12741" spans="13:13" x14ac:dyDescent="0.25">
      <c r="M12741" s="31"/>
    </row>
    <row r="12742" spans="13:13" x14ac:dyDescent="0.25">
      <c r="M12742" s="31"/>
    </row>
    <row r="12743" spans="13:13" x14ac:dyDescent="0.25">
      <c r="M12743" s="31"/>
    </row>
    <row r="12744" spans="13:13" x14ac:dyDescent="0.25">
      <c r="M12744" s="31"/>
    </row>
    <row r="12745" spans="13:13" x14ac:dyDescent="0.25">
      <c r="M12745" s="31"/>
    </row>
    <row r="12746" spans="13:13" x14ac:dyDescent="0.25">
      <c r="M12746" s="31"/>
    </row>
    <row r="12747" spans="13:13" x14ac:dyDescent="0.25">
      <c r="M12747" s="31"/>
    </row>
    <row r="12748" spans="13:13" x14ac:dyDescent="0.25">
      <c r="M12748" s="31"/>
    </row>
    <row r="12749" spans="13:13" x14ac:dyDescent="0.25">
      <c r="M12749" s="31"/>
    </row>
    <row r="12750" spans="13:13" x14ac:dyDescent="0.25">
      <c r="M12750" s="31"/>
    </row>
    <row r="12751" spans="13:13" x14ac:dyDescent="0.25">
      <c r="M12751" s="31"/>
    </row>
    <row r="12752" spans="13:13" x14ac:dyDescent="0.25">
      <c r="M12752" s="31"/>
    </row>
    <row r="12753" spans="13:13" x14ac:dyDescent="0.25">
      <c r="M12753" s="31"/>
    </row>
    <row r="12754" spans="13:13" x14ac:dyDescent="0.25">
      <c r="M12754" s="31"/>
    </row>
    <row r="12755" spans="13:13" x14ac:dyDescent="0.25">
      <c r="M12755" s="31"/>
    </row>
    <row r="12756" spans="13:13" x14ac:dyDescent="0.25">
      <c r="M12756" s="31"/>
    </row>
    <row r="12757" spans="13:13" x14ac:dyDescent="0.25">
      <c r="M12757" s="31"/>
    </row>
    <row r="12758" spans="13:13" x14ac:dyDescent="0.25">
      <c r="M12758" s="31"/>
    </row>
    <row r="12759" spans="13:13" x14ac:dyDescent="0.25">
      <c r="M12759" s="31"/>
    </row>
    <row r="12760" spans="13:13" x14ac:dyDescent="0.25">
      <c r="M12760" s="31"/>
    </row>
    <row r="12761" spans="13:13" x14ac:dyDescent="0.25">
      <c r="M12761" s="31"/>
    </row>
    <row r="12762" spans="13:13" x14ac:dyDescent="0.25">
      <c r="M12762" s="31"/>
    </row>
    <row r="12763" spans="13:13" x14ac:dyDescent="0.25">
      <c r="M12763" s="31"/>
    </row>
    <row r="12764" spans="13:13" x14ac:dyDescent="0.25">
      <c r="M12764" s="31"/>
    </row>
    <row r="12765" spans="13:13" x14ac:dyDescent="0.25">
      <c r="M12765" s="31"/>
    </row>
    <row r="12766" spans="13:13" x14ac:dyDescent="0.25">
      <c r="M12766" s="31"/>
    </row>
    <row r="12767" spans="13:13" x14ac:dyDescent="0.25">
      <c r="M12767" s="31"/>
    </row>
    <row r="12768" spans="13:13" x14ac:dyDescent="0.25">
      <c r="M12768" s="31"/>
    </row>
    <row r="12769" spans="13:13" x14ac:dyDescent="0.25">
      <c r="M12769" s="31"/>
    </row>
    <row r="12770" spans="13:13" x14ac:dyDescent="0.25">
      <c r="M12770" s="31"/>
    </row>
    <row r="12771" spans="13:13" x14ac:dyDescent="0.25">
      <c r="M12771" s="31"/>
    </row>
    <row r="12772" spans="13:13" x14ac:dyDescent="0.25">
      <c r="M12772" s="31"/>
    </row>
    <row r="12773" spans="13:13" x14ac:dyDescent="0.25">
      <c r="M12773" s="31"/>
    </row>
    <row r="12774" spans="13:13" x14ac:dyDescent="0.25">
      <c r="M12774" s="31"/>
    </row>
    <row r="12775" spans="13:13" x14ac:dyDescent="0.25">
      <c r="M12775" s="31"/>
    </row>
    <row r="12776" spans="13:13" x14ac:dyDescent="0.25">
      <c r="M12776" s="31"/>
    </row>
    <row r="12777" spans="13:13" x14ac:dyDescent="0.25">
      <c r="M12777" s="31"/>
    </row>
    <row r="12778" spans="13:13" x14ac:dyDescent="0.25">
      <c r="M12778" s="31"/>
    </row>
    <row r="12779" spans="13:13" x14ac:dyDescent="0.25">
      <c r="M12779" s="31"/>
    </row>
    <row r="12780" spans="13:13" x14ac:dyDescent="0.25">
      <c r="M12780" s="31"/>
    </row>
    <row r="12781" spans="13:13" x14ac:dyDescent="0.25">
      <c r="M12781" s="31"/>
    </row>
    <row r="12782" spans="13:13" x14ac:dyDescent="0.25">
      <c r="M12782" s="31"/>
    </row>
    <row r="12783" spans="13:13" x14ac:dyDescent="0.25">
      <c r="M12783" s="31"/>
    </row>
    <row r="12784" spans="13:13" x14ac:dyDescent="0.25">
      <c r="M12784" s="31"/>
    </row>
    <row r="12785" spans="13:13" x14ac:dyDescent="0.25">
      <c r="M12785" s="31"/>
    </row>
    <row r="12786" spans="13:13" x14ac:dyDescent="0.25">
      <c r="M12786" s="31"/>
    </row>
    <row r="12787" spans="13:13" x14ac:dyDescent="0.25">
      <c r="M12787" s="31"/>
    </row>
    <row r="12788" spans="13:13" x14ac:dyDescent="0.25">
      <c r="M12788" s="31"/>
    </row>
    <row r="12789" spans="13:13" x14ac:dyDescent="0.25">
      <c r="M12789" s="31"/>
    </row>
    <row r="12790" spans="13:13" x14ac:dyDescent="0.25">
      <c r="M12790" s="31"/>
    </row>
    <row r="12791" spans="13:13" x14ac:dyDescent="0.25">
      <c r="M12791" s="31"/>
    </row>
    <row r="12792" spans="13:13" x14ac:dyDescent="0.25">
      <c r="M12792" s="31"/>
    </row>
    <row r="12793" spans="13:13" x14ac:dyDescent="0.25">
      <c r="M12793" s="31"/>
    </row>
    <row r="12794" spans="13:13" x14ac:dyDescent="0.25">
      <c r="M12794" s="31"/>
    </row>
    <row r="12795" spans="13:13" x14ac:dyDescent="0.25">
      <c r="M12795" s="31"/>
    </row>
    <row r="12796" spans="13:13" x14ac:dyDescent="0.25">
      <c r="M12796" s="31"/>
    </row>
    <row r="12797" spans="13:13" x14ac:dyDescent="0.25">
      <c r="M12797" s="31"/>
    </row>
    <row r="12798" spans="13:13" x14ac:dyDescent="0.25">
      <c r="M12798" s="31"/>
    </row>
    <row r="12799" spans="13:13" x14ac:dyDescent="0.25">
      <c r="M12799" s="31"/>
    </row>
    <row r="12800" spans="13:13" x14ac:dyDescent="0.25">
      <c r="M12800" s="31"/>
    </row>
    <row r="12801" spans="13:13" x14ac:dyDescent="0.25">
      <c r="M12801" s="31"/>
    </row>
    <row r="12802" spans="13:13" x14ac:dyDescent="0.25">
      <c r="M12802" s="31"/>
    </row>
    <row r="12803" spans="13:13" x14ac:dyDescent="0.25">
      <c r="M12803" s="31"/>
    </row>
    <row r="12804" spans="13:13" x14ac:dyDescent="0.25">
      <c r="M12804" s="31"/>
    </row>
    <row r="12805" spans="13:13" x14ac:dyDescent="0.25">
      <c r="M12805" s="31"/>
    </row>
    <row r="12806" spans="13:13" x14ac:dyDescent="0.25">
      <c r="M12806" s="31"/>
    </row>
    <row r="12807" spans="13:13" x14ac:dyDescent="0.25">
      <c r="M12807" s="31"/>
    </row>
    <row r="12808" spans="13:13" x14ac:dyDescent="0.25">
      <c r="M12808" s="31"/>
    </row>
    <row r="12809" spans="13:13" x14ac:dyDescent="0.25">
      <c r="M12809" s="31"/>
    </row>
    <row r="12810" spans="13:13" x14ac:dyDescent="0.25">
      <c r="M12810" s="31"/>
    </row>
    <row r="12811" spans="13:13" x14ac:dyDescent="0.25">
      <c r="M12811" s="31"/>
    </row>
    <row r="12812" spans="13:13" x14ac:dyDescent="0.25">
      <c r="M12812" s="31"/>
    </row>
    <row r="12813" spans="13:13" x14ac:dyDescent="0.25">
      <c r="M12813" s="31"/>
    </row>
    <row r="12814" spans="13:13" x14ac:dyDescent="0.25">
      <c r="M12814" s="31"/>
    </row>
    <row r="12815" spans="13:13" x14ac:dyDescent="0.25">
      <c r="M12815" s="31"/>
    </row>
    <row r="12816" spans="13:13" x14ac:dyDescent="0.25">
      <c r="M12816" s="31"/>
    </row>
    <row r="12817" spans="13:13" x14ac:dyDescent="0.25">
      <c r="M12817" s="31"/>
    </row>
    <row r="12818" spans="13:13" x14ac:dyDescent="0.25">
      <c r="M12818" s="31"/>
    </row>
    <row r="12819" spans="13:13" x14ac:dyDescent="0.25">
      <c r="M12819" s="31"/>
    </row>
    <row r="12820" spans="13:13" x14ac:dyDescent="0.25">
      <c r="M12820" s="31"/>
    </row>
    <row r="12821" spans="13:13" x14ac:dyDescent="0.25">
      <c r="M12821" s="31"/>
    </row>
    <row r="12822" spans="13:13" x14ac:dyDescent="0.25">
      <c r="M12822" s="31"/>
    </row>
    <row r="12823" spans="13:13" x14ac:dyDescent="0.25">
      <c r="M12823" s="31"/>
    </row>
    <row r="12824" spans="13:13" x14ac:dyDescent="0.25">
      <c r="M12824" s="31"/>
    </row>
    <row r="12825" spans="13:13" x14ac:dyDescent="0.25">
      <c r="M12825" s="31"/>
    </row>
    <row r="12826" spans="13:13" x14ac:dyDescent="0.25">
      <c r="M12826" s="31"/>
    </row>
    <row r="12827" spans="13:13" x14ac:dyDescent="0.25">
      <c r="M12827" s="31"/>
    </row>
    <row r="12828" spans="13:13" x14ac:dyDescent="0.25">
      <c r="M12828" s="31"/>
    </row>
    <row r="12829" spans="13:13" x14ac:dyDescent="0.25">
      <c r="M12829" s="31"/>
    </row>
    <row r="12830" spans="13:13" x14ac:dyDescent="0.25">
      <c r="M12830" s="31"/>
    </row>
    <row r="12831" spans="13:13" x14ac:dyDescent="0.25">
      <c r="M12831" s="31"/>
    </row>
    <row r="12832" spans="13:13" x14ac:dyDescent="0.25">
      <c r="M12832" s="31"/>
    </row>
    <row r="12833" spans="13:13" x14ac:dyDescent="0.25">
      <c r="M12833" s="31"/>
    </row>
    <row r="12834" spans="13:13" x14ac:dyDescent="0.25">
      <c r="M12834" s="31"/>
    </row>
    <row r="12835" spans="13:13" x14ac:dyDescent="0.25">
      <c r="M12835" s="31"/>
    </row>
    <row r="12836" spans="13:13" x14ac:dyDescent="0.25">
      <c r="M12836" s="31"/>
    </row>
    <row r="12837" spans="13:13" x14ac:dyDescent="0.25">
      <c r="M12837" s="31"/>
    </row>
    <row r="12838" spans="13:13" x14ac:dyDescent="0.25">
      <c r="M12838" s="31"/>
    </row>
    <row r="12839" spans="13:13" x14ac:dyDescent="0.25">
      <c r="M12839" s="31"/>
    </row>
    <row r="12840" spans="13:13" x14ac:dyDescent="0.25">
      <c r="M12840" s="31"/>
    </row>
    <row r="12841" spans="13:13" x14ac:dyDescent="0.25">
      <c r="M12841" s="31"/>
    </row>
    <row r="12842" spans="13:13" x14ac:dyDescent="0.25">
      <c r="M12842" s="31"/>
    </row>
    <row r="12843" spans="13:13" x14ac:dyDescent="0.25">
      <c r="M12843" s="31"/>
    </row>
    <row r="12844" spans="13:13" x14ac:dyDescent="0.25">
      <c r="M12844" s="31"/>
    </row>
    <row r="12845" spans="13:13" x14ac:dyDescent="0.25">
      <c r="M12845" s="31"/>
    </row>
    <row r="12846" spans="13:13" x14ac:dyDescent="0.25">
      <c r="M12846" s="31"/>
    </row>
    <row r="12847" spans="13:13" x14ac:dyDescent="0.25">
      <c r="M12847" s="31"/>
    </row>
    <row r="12848" spans="13:13" x14ac:dyDescent="0.25">
      <c r="M12848" s="31"/>
    </row>
    <row r="12849" spans="13:13" x14ac:dyDescent="0.25">
      <c r="M12849" s="31"/>
    </row>
    <row r="12850" spans="13:13" x14ac:dyDescent="0.25">
      <c r="M12850" s="31"/>
    </row>
    <row r="12851" spans="13:13" x14ac:dyDescent="0.25">
      <c r="M12851" s="31"/>
    </row>
    <row r="12852" spans="13:13" x14ac:dyDescent="0.25">
      <c r="M12852" s="31"/>
    </row>
    <row r="12853" spans="13:13" x14ac:dyDescent="0.25">
      <c r="M12853" s="31"/>
    </row>
    <row r="12854" spans="13:13" x14ac:dyDescent="0.25">
      <c r="M12854" s="31"/>
    </row>
    <row r="12855" spans="13:13" x14ac:dyDescent="0.25">
      <c r="M12855" s="31"/>
    </row>
    <row r="12856" spans="13:13" x14ac:dyDescent="0.25">
      <c r="M12856" s="31"/>
    </row>
    <row r="12857" spans="13:13" x14ac:dyDescent="0.25">
      <c r="M12857" s="31"/>
    </row>
    <row r="12858" spans="13:13" x14ac:dyDescent="0.25">
      <c r="M12858" s="31"/>
    </row>
    <row r="12859" spans="13:13" x14ac:dyDescent="0.25">
      <c r="M12859" s="31"/>
    </row>
    <row r="12860" spans="13:13" x14ac:dyDescent="0.25">
      <c r="M12860" s="31"/>
    </row>
    <row r="12861" spans="13:13" x14ac:dyDescent="0.25">
      <c r="M12861" s="31"/>
    </row>
    <row r="12862" spans="13:13" x14ac:dyDescent="0.25">
      <c r="M12862" s="31"/>
    </row>
    <row r="12863" spans="13:13" x14ac:dyDescent="0.25">
      <c r="M12863" s="31"/>
    </row>
    <row r="12864" spans="13:13" x14ac:dyDescent="0.25">
      <c r="M12864" s="31"/>
    </row>
    <row r="12865" spans="13:13" x14ac:dyDescent="0.25">
      <c r="M12865" s="31"/>
    </row>
    <row r="12866" spans="13:13" x14ac:dyDescent="0.25">
      <c r="M12866" s="31"/>
    </row>
    <row r="12867" spans="13:13" x14ac:dyDescent="0.25">
      <c r="M12867" s="31"/>
    </row>
    <row r="12868" spans="13:13" x14ac:dyDescent="0.25">
      <c r="M12868" s="31"/>
    </row>
    <row r="12869" spans="13:13" x14ac:dyDescent="0.25">
      <c r="M12869" s="31"/>
    </row>
    <row r="12870" spans="13:13" x14ac:dyDescent="0.25">
      <c r="M12870" s="31"/>
    </row>
    <row r="12871" spans="13:13" x14ac:dyDescent="0.25">
      <c r="M12871" s="31"/>
    </row>
    <row r="12872" spans="13:13" x14ac:dyDescent="0.25">
      <c r="M12872" s="31"/>
    </row>
    <row r="12873" spans="13:13" x14ac:dyDescent="0.25">
      <c r="M12873" s="31"/>
    </row>
    <row r="12874" spans="13:13" x14ac:dyDescent="0.25">
      <c r="M12874" s="31"/>
    </row>
    <row r="12875" spans="13:13" x14ac:dyDescent="0.25">
      <c r="M12875" s="31"/>
    </row>
    <row r="12876" spans="13:13" x14ac:dyDescent="0.25">
      <c r="M12876" s="31"/>
    </row>
    <row r="12877" spans="13:13" x14ac:dyDescent="0.25">
      <c r="M12877" s="31"/>
    </row>
    <row r="12878" spans="13:13" x14ac:dyDescent="0.25">
      <c r="M12878" s="31"/>
    </row>
    <row r="12879" spans="13:13" x14ac:dyDescent="0.25">
      <c r="M12879" s="31"/>
    </row>
    <row r="12880" spans="13:13" x14ac:dyDescent="0.25">
      <c r="M12880" s="31"/>
    </row>
    <row r="12881" spans="13:13" x14ac:dyDescent="0.25">
      <c r="M12881" s="31"/>
    </row>
    <row r="12882" spans="13:13" x14ac:dyDescent="0.25">
      <c r="M12882" s="31"/>
    </row>
    <row r="12883" spans="13:13" x14ac:dyDescent="0.25">
      <c r="M12883" s="31"/>
    </row>
    <row r="12884" spans="13:13" x14ac:dyDescent="0.25">
      <c r="M12884" s="31"/>
    </row>
    <row r="12885" spans="13:13" x14ac:dyDescent="0.25">
      <c r="M12885" s="31"/>
    </row>
    <row r="12886" spans="13:13" x14ac:dyDescent="0.25">
      <c r="M12886" s="31"/>
    </row>
    <row r="12887" spans="13:13" x14ac:dyDescent="0.25">
      <c r="M12887" s="31"/>
    </row>
    <row r="12888" spans="13:13" x14ac:dyDescent="0.25">
      <c r="M12888" s="31"/>
    </row>
    <row r="12889" spans="13:13" x14ac:dyDescent="0.25">
      <c r="M12889" s="31"/>
    </row>
    <row r="12890" spans="13:13" x14ac:dyDescent="0.25">
      <c r="M12890" s="31"/>
    </row>
    <row r="12891" spans="13:13" x14ac:dyDescent="0.25">
      <c r="M12891" s="31"/>
    </row>
    <row r="12892" spans="13:13" x14ac:dyDescent="0.25">
      <c r="M12892" s="31"/>
    </row>
    <row r="12893" spans="13:13" x14ac:dyDescent="0.25">
      <c r="M12893" s="31"/>
    </row>
    <row r="12894" spans="13:13" x14ac:dyDescent="0.25">
      <c r="M12894" s="31"/>
    </row>
    <row r="12895" spans="13:13" x14ac:dyDescent="0.25">
      <c r="M12895" s="31"/>
    </row>
    <row r="12896" spans="13:13" x14ac:dyDescent="0.25">
      <c r="M12896" s="31"/>
    </row>
    <row r="12897" spans="13:13" x14ac:dyDescent="0.25">
      <c r="M12897" s="31"/>
    </row>
    <row r="12898" spans="13:13" x14ac:dyDescent="0.25">
      <c r="M12898" s="31"/>
    </row>
    <row r="12899" spans="13:13" x14ac:dyDescent="0.25">
      <c r="M12899" s="31"/>
    </row>
    <row r="12900" spans="13:13" x14ac:dyDescent="0.25">
      <c r="M12900" s="31"/>
    </row>
    <row r="12901" spans="13:13" x14ac:dyDescent="0.25">
      <c r="M12901" s="31"/>
    </row>
    <row r="12902" spans="13:13" x14ac:dyDescent="0.25">
      <c r="M12902" s="31"/>
    </row>
    <row r="12903" spans="13:13" x14ac:dyDescent="0.25">
      <c r="M12903" s="31"/>
    </row>
    <row r="12904" spans="13:13" x14ac:dyDescent="0.25">
      <c r="M12904" s="31"/>
    </row>
    <row r="12905" spans="13:13" x14ac:dyDescent="0.25">
      <c r="M12905" s="31"/>
    </row>
    <row r="12906" spans="13:13" x14ac:dyDescent="0.25">
      <c r="M12906" s="31"/>
    </row>
    <row r="12907" spans="13:13" x14ac:dyDescent="0.25">
      <c r="M12907" s="31"/>
    </row>
    <row r="12908" spans="13:13" x14ac:dyDescent="0.25">
      <c r="M12908" s="31"/>
    </row>
    <row r="12909" spans="13:13" x14ac:dyDescent="0.25">
      <c r="M12909" s="31"/>
    </row>
    <row r="12910" spans="13:13" x14ac:dyDescent="0.25">
      <c r="M12910" s="31"/>
    </row>
    <row r="12911" spans="13:13" x14ac:dyDescent="0.25">
      <c r="M12911" s="31"/>
    </row>
    <row r="12912" spans="13:13" x14ac:dyDescent="0.25">
      <c r="M12912" s="31"/>
    </row>
    <row r="12913" spans="13:13" x14ac:dyDescent="0.25">
      <c r="M12913" s="31"/>
    </row>
    <row r="12914" spans="13:13" x14ac:dyDescent="0.25">
      <c r="M12914" s="31"/>
    </row>
    <row r="12915" spans="13:13" x14ac:dyDescent="0.25">
      <c r="M12915" s="31"/>
    </row>
    <row r="12916" spans="13:13" x14ac:dyDescent="0.25">
      <c r="M12916" s="31"/>
    </row>
    <row r="12917" spans="13:13" x14ac:dyDescent="0.25">
      <c r="M12917" s="31"/>
    </row>
    <row r="12918" spans="13:13" x14ac:dyDescent="0.25">
      <c r="M12918" s="31"/>
    </row>
    <row r="12919" spans="13:13" x14ac:dyDescent="0.25">
      <c r="M12919" s="31"/>
    </row>
    <row r="12920" spans="13:13" x14ac:dyDescent="0.25">
      <c r="M12920" s="31"/>
    </row>
    <row r="12921" spans="13:13" x14ac:dyDescent="0.25">
      <c r="M12921" s="31"/>
    </row>
    <row r="12922" spans="13:13" x14ac:dyDescent="0.25">
      <c r="M12922" s="31"/>
    </row>
    <row r="12923" spans="13:13" x14ac:dyDescent="0.25">
      <c r="M12923" s="31"/>
    </row>
    <row r="12924" spans="13:13" x14ac:dyDescent="0.25">
      <c r="M12924" s="31"/>
    </row>
    <row r="12925" spans="13:13" x14ac:dyDescent="0.25">
      <c r="M12925" s="31"/>
    </row>
    <row r="12926" spans="13:13" x14ac:dyDescent="0.25">
      <c r="M12926" s="31"/>
    </row>
    <row r="12927" spans="13:13" x14ac:dyDescent="0.25">
      <c r="M12927" s="31"/>
    </row>
    <row r="12928" spans="13:13" x14ac:dyDescent="0.25">
      <c r="M12928" s="31"/>
    </row>
    <row r="12929" spans="13:13" x14ac:dyDescent="0.25">
      <c r="M12929" s="31"/>
    </row>
    <row r="12930" spans="13:13" x14ac:dyDescent="0.25">
      <c r="M12930" s="31"/>
    </row>
    <row r="12931" spans="13:13" x14ac:dyDescent="0.25">
      <c r="M12931" s="31"/>
    </row>
    <row r="12932" spans="13:13" x14ac:dyDescent="0.25">
      <c r="M12932" s="31"/>
    </row>
    <row r="12933" spans="13:13" x14ac:dyDescent="0.25">
      <c r="M12933" s="31"/>
    </row>
    <row r="12934" spans="13:13" x14ac:dyDescent="0.25">
      <c r="M12934" s="31"/>
    </row>
    <row r="12935" spans="13:13" x14ac:dyDescent="0.25">
      <c r="M12935" s="31"/>
    </row>
    <row r="12936" spans="13:13" x14ac:dyDescent="0.25">
      <c r="M12936" s="31"/>
    </row>
    <row r="12937" spans="13:13" x14ac:dyDescent="0.25">
      <c r="M12937" s="31"/>
    </row>
    <row r="12938" spans="13:13" x14ac:dyDescent="0.25">
      <c r="M12938" s="31"/>
    </row>
    <row r="12939" spans="13:13" x14ac:dyDescent="0.25">
      <c r="M12939" s="31"/>
    </row>
    <row r="12940" spans="13:13" x14ac:dyDescent="0.25">
      <c r="M12940" s="31"/>
    </row>
    <row r="12941" spans="13:13" x14ac:dyDescent="0.25">
      <c r="M12941" s="31"/>
    </row>
    <row r="12942" spans="13:13" x14ac:dyDescent="0.25">
      <c r="M12942" s="31"/>
    </row>
    <row r="12943" spans="13:13" x14ac:dyDescent="0.25">
      <c r="M12943" s="31"/>
    </row>
    <row r="12944" spans="13:13" x14ac:dyDescent="0.25">
      <c r="M12944" s="31"/>
    </row>
    <row r="12945" spans="13:13" x14ac:dyDescent="0.25">
      <c r="M12945" s="31"/>
    </row>
    <row r="12946" spans="13:13" x14ac:dyDescent="0.25">
      <c r="M12946" s="31"/>
    </row>
    <row r="12947" spans="13:13" x14ac:dyDescent="0.25">
      <c r="M12947" s="31"/>
    </row>
    <row r="12948" spans="13:13" x14ac:dyDescent="0.25">
      <c r="M12948" s="31"/>
    </row>
    <row r="12949" spans="13:13" x14ac:dyDescent="0.25">
      <c r="M12949" s="31"/>
    </row>
    <row r="12950" spans="13:13" x14ac:dyDescent="0.25">
      <c r="M12950" s="31"/>
    </row>
    <row r="12951" spans="13:13" x14ac:dyDescent="0.25">
      <c r="M12951" s="31"/>
    </row>
    <row r="12952" spans="13:13" x14ac:dyDescent="0.25">
      <c r="M12952" s="31"/>
    </row>
    <row r="12953" spans="13:13" x14ac:dyDescent="0.25">
      <c r="M12953" s="31"/>
    </row>
    <row r="12954" spans="13:13" x14ac:dyDescent="0.25">
      <c r="M12954" s="31"/>
    </row>
    <row r="12955" spans="13:13" x14ac:dyDescent="0.25">
      <c r="M12955" s="31"/>
    </row>
    <row r="12956" spans="13:13" x14ac:dyDescent="0.25">
      <c r="M12956" s="31"/>
    </row>
    <row r="12957" spans="13:13" x14ac:dyDescent="0.25">
      <c r="M12957" s="31"/>
    </row>
    <row r="12958" spans="13:13" x14ac:dyDescent="0.25">
      <c r="M12958" s="31"/>
    </row>
    <row r="12959" spans="13:13" x14ac:dyDescent="0.25">
      <c r="M12959" s="31"/>
    </row>
    <row r="12960" spans="13:13" x14ac:dyDescent="0.25">
      <c r="M12960" s="31"/>
    </row>
    <row r="12961" spans="13:13" x14ac:dyDescent="0.25">
      <c r="M12961" s="31"/>
    </row>
    <row r="12962" spans="13:13" x14ac:dyDescent="0.25">
      <c r="M12962" s="31"/>
    </row>
    <row r="12963" spans="13:13" x14ac:dyDescent="0.25">
      <c r="M12963" s="31"/>
    </row>
    <row r="12964" spans="13:13" x14ac:dyDescent="0.25">
      <c r="M12964" s="31"/>
    </row>
    <row r="12965" spans="13:13" x14ac:dyDescent="0.25">
      <c r="M12965" s="31"/>
    </row>
    <row r="12966" spans="13:13" x14ac:dyDescent="0.25">
      <c r="M12966" s="31"/>
    </row>
    <row r="12967" spans="13:13" x14ac:dyDescent="0.25">
      <c r="M12967" s="31"/>
    </row>
    <row r="12968" spans="13:13" x14ac:dyDescent="0.25">
      <c r="M12968" s="31"/>
    </row>
    <row r="12969" spans="13:13" x14ac:dyDescent="0.25">
      <c r="M12969" s="31"/>
    </row>
    <row r="12970" spans="13:13" x14ac:dyDescent="0.25">
      <c r="M12970" s="31"/>
    </row>
    <row r="12971" spans="13:13" x14ac:dyDescent="0.25">
      <c r="M12971" s="31"/>
    </row>
    <row r="12972" spans="13:13" x14ac:dyDescent="0.25">
      <c r="M12972" s="31"/>
    </row>
    <row r="12973" spans="13:13" x14ac:dyDescent="0.25">
      <c r="M12973" s="31"/>
    </row>
    <row r="12974" spans="13:13" x14ac:dyDescent="0.25">
      <c r="M12974" s="31"/>
    </row>
    <row r="12975" spans="13:13" x14ac:dyDescent="0.25">
      <c r="M12975" s="31"/>
    </row>
    <row r="12976" spans="13:13" x14ac:dyDescent="0.25">
      <c r="M12976" s="31"/>
    </row>
    <row r="12977" spans="13:13" x14ac:dyDescent="0.25">
      <c r="M12977" s="31"/>
    </row>
    <row r="12978" spans="13:13" x14ac:dyDescent="0.25">
      <c r="M12978" s="31"/>
    </row>
    <row r="12979" spans="13:13" x14ac:dyDescent="0.25">
      <c r="M12979" s="31"/>
    </row>
    <row r="12980" spans="13:13" x14ac:dyDescent="0.25">
      <c r="M12980" s="31"/>
    </row>
    <row r="12981" spans="13:13" x14ac:dyDescent="0.25">
      <c r="M12981" s="31"/>
    </row>
    <row r="12982" spans="13:13" x14ac:dyDescent="0.25">
      <c r="M12982" s="31"/>
    </row>
    <row r="12983" spans="13:13" x14ac:dyDescent="0.25">
      <c r="M12983" s="31"/>
    </row>
    <row r="12984" spans="13:13" x14ac:dyDescent="0.25">
      <c r="M12984" s="31"/>
    </row>
    <row r="12985" spans="13:13" x14ac:dyDescent="0.25">
      <c r="M12985" s="31"/>
    </row>
    <row r="12986" spans="13:13" x14ac:dyDescent="0.25">
      <c r="M12986" s="31"/>
    </row>
    <row r="12987" spans="13:13" x14ac:dyDescent="0.25">
      <c r="M12987" s="31"/>
    </row>
    <row r="12988" spans="13:13" x14ac:dyDescent="0.25">
      <c r="M12988" s="31"/>
    </row>
    <row r="12989" spans="13:13" x14ac:dyDescent="0.25">
      <c r="M12989" s="31"/>
    </row>
    <row r="12990" spans="13:13" x14ac:dyDescent="0.25">
      <c r="M12990" s="31"/>
    </row>
    <row r="12991" spans="13:13" x14ac:dyDescent="0.25">
      <c r="M12991" s="31"/>
    </row>
    <row r="12992" spans="13:13" x14ac:dyDescent="0.25">
      <c r="M12992" s="31"/>
    </row>
    <row r="12993" spans="13:13" x14ac:dyDescent="0.25">
      <c r="M12993" s="31"/>
    </row>
    <row r="12994" spans="13:13" x14ac:dyDescent="0.25">
      <c r="M12994" s="31"/>
    </row>
    <row r="12995" spans="13:13" x14ac:dyDescent="0.25">
      <c r="M12995" s="31"/>
    </row>
    <row r="12996" spans="13:13" x14ac:dyDescent="0.25">
      <c r="M12996" s="31"/>
    </row>
    <row r="12997" spans="13:13" x14ac:dyDescent="0.25">
      <c r="M12997" s="31"/>
    </row>
    <row r="12998" spans="13:13" x14ac:dyDescent="0.25">
      <c r="M12998" s="31"/>
    </row>
    <row r="12999" spans="13:13" x14ac:dyDescent="0.25">
      <c r="M12999" s="31"/>
    </row>
    <row r="13000" spans="13:13" x14ac:dyDescent="0.25">
      <c r="M13000" s="31"/>
    </row>
    <row r="13001" spans="13:13" x14ac:dyDescent="0.25">
      <c r="M13001" s="31"/>
    </row>
    <row r="13002" spans="13:13" x14ac:dyDescent="0.25">
      <c r="M13002" s="31"/>
    </row>
    <row r="13003" spans="13:13" x14ac:dyDescent="0.25">
      <c r="M13003" s="31"/>
    </row>
    <row r="13004" spans="13:13" x14ac:dyDescent="0.25">
      <c r="M13004" s="31"/>
    </row>
    <row r="13005" spans="13:13" x14ac:dyDescent="0.25">
      <c r="M13005" s="31"/>
    </row>
    <row r="13006" spans="13:13" x14ac:dyDescent="0.25">
      <c r="M13006" s="31"/>
    </row>
    <row r="13007" spans="13:13" x14ac:dyDescent="0.25">
      <c r="M13007" s="31"/>
    </row>
    <row r="13008" spans="13:13" x14ac:dyDescent="0.25">
      <c r="M13008" s="31"/>
    </row>
    <row r="13009" spans="13:13" x14ac:dyDescent="0.25">
      <c r="M13009" s="31"/>
    </row>
    <row r="13010" spans="13:13" x14ac:dyDescent="0.25">
      <c r="M13010" s="31"/>
    </row>
    <row r="13011" spans="13:13" x14ac:dyDescent="0.25">
      <c r="M13011" s="31"/>
    </row>
    <row r="13012" spans="13:13" x14ac:dyDescent="0.25">
      <c r="M13012" s="31"/>
    </row>
    <row r="13013" spans="13:13" x14ac:dyDescent="0.25">
      <c r="M13013" s="31"/>
    </row>
    <row r="13014" spans="13:13" x14ac:dyDescent="0.25">
      <c r="M13014" s="31"/>
    </row>
    <row r="13015" spans="13:13" x14ac:dyDescent="0.25">
      <c r="M13015" s="31"/>
    </row>
    <row r="13016" spans="13:13" x14ac:dyDescent="0.25">
      <c r="M13016" s="31"/>
    </row>
    <row r="13017" spans="13:13" x14ac:dyDescent="0.25">
      <c r="M13017" s="31"/>
    </row>
    <row r="13018" spans="13:13" x14ac:dyDescent="0.25">
      <c r="M13018" s="31"/>
    </row>
    <row r="13019" spans="13:13" x14ac:dyDescent="0.25">
      <c r="M13019" s="31"/>
    </row>
    <row r="13020" spans="13:13" x14ac:dyDescent="0.25">
      <c r="M13020" s="31"/>
    </row>
    <row r="13021" spans="13:13" x14ac:dyDescent="0.25">
      <c r="M13021" s="31"/>
    </row>
    <row r="13022" spans="13:13" x14ac:dyDescent="0.25">
      <c r="M13022" s="31"/>
    </row>
    <row r="13023" spans="13:13" x14ac:dyDescent="0.25">
      <c r="M13023" s="31"/>
    </row>
    <row r="13024" spans="13:13" x14ac:dyDescent="0.25">
      <c r="M13024" s="31"/>
    </row>
    <row r="13025" spans="13:13" x14ac:dyDescent="0.25">
      <c r="M13025" s="31"/>
    </row>
    <row r="13026" spans="13:13" x14ac:dyDescent="0.25">
      <c r="M13026" s="31"/>
    </row>
    <row r="13027" spans="13:13" x14ac:dyDescent="0.25">
      <c r="M13027" s="31"/>
    </row>
    <row r="13028" spans="13:13" x14ac:dyDescent="0.25">
      <c r="M13028" s="31"/>
    </row>
    <row r="13029" spans="13:13" x14ac:dyDescent="0.25">
      <c r="M13029" s="31"/>
    </row>
    <row r="13030" spans="13:13" x14ac:dyDescent="0.25">
      <c r="M13030" s="31"/>
    </row>
    <row r="13031" spans="13:13" x14ac:dyDescent="0.25">
      <c r="M13031" s="31"/>
    </row>
    <row r="13032" spans="13:13" x14ac:dyDescent="0.25">
      <c r="M13032" s="31"/>
    </row>
    <row r="13033" spans="13:13" x14ac:dyDescent="0.25">
      <c r="M13033" s="31"/>
    </row>
    <row r="13034" spans="13:13" x14ac:dyDescent="0.25">
      <c r="M13034" s="31"/>
    </row>
    <row r="13035" spans="13:13" x14ac:dyDescent="0.25">
      <c r="M13035" s="31"/>
    </row>
    <row r="13036" spans="13:13" x14ac:dyDescent="0.25">
      <c r="M13036" s="31"/>
    </row>
    <row r="13037" spans="13:13" x14ac:dyDescent="0.25">
      <c r="M13037" s="31"/>
    </row>
    <row r="13038" spans="13:13" x14ac:dyDescent="0.25">
      <c r="M13038" s="31"/>
    </row>
    <row r="13039" spans="13:13" x14ac:dyDescent="0.25">
      <c r="M13039" s="31"/>
    </row>
    <row r="13040" spans="13:13" x14ac:dyDescent="0.25">
      <c r="M13040" s="31"/>
    </row>
    <row r="13041" spans="13:13" x14ac:dyDescent="0.25">
      <c r="M13041" s="31"/>
    </row>
    <row r="13042" spans="13:13" x14ac:dyDescent="0.25">
      <c r="M13042" s="31"/>
    </row>
    <row r="13043" spans="13:13" x14ac:dyDescent="0.25">
      <c r="M13043" s="31"/>
    </row>
    <row r="13044" spans="13:13" x14ac:dyDescent="0.25">
      <c r="M13044" s="31"/>
    </row>
    <row r="13045" spans="13:13" x14ac:dyDescent="0.25">
      <c r="M13045" s="31"/>
    </row>
    <row r="13046" spans="13:13" x14ac:dyDescent="0.25">
      <c r="M13046" s="31"/>
    </row>
    <row r="13047" spans="13:13" x14ac:dyDescent="0.25">
      <c r="M13047" s="31"/>
    </row>
    <row r="13048" spans="13:13" x14ac:dyDescent="0.25">
      <c r="M13048" s="31"/>
    </row>
    <row r="13049" spans="13:13" x14ac:dyDescent="0.25">
      <c r="M13049" s="31"/>
    </row>
    <row r="13050" spans="13:13" x14ac:dyDescent="0.25">
      <c r="M13050" s="31"/>
    </row>
    <row r="13051" spans="13:13" x14ac:dyDescent="0.25">
      <c r="M13051" s="31"/>
    </row>
    <row r="13052" spans="13:13" x14ac:dyDescent="0.25">
      <c r="M13052" s="31"/>
    </row>
    <row r="13053" spans="13:13" x14ac:dyDescent="0.25">
      <c r="M13053" s="31"/>
    </row>
    <row r="13054" spans="13:13" x14ac:dyDescent="0.25">
      <c r="M13054" s="31"/>
    </row>
    <row r="13055" spans="13:13" x14ac:dyDescent="0.25">
      <c r="M13055" s="31"/>
    </row>
    <row r="13056" spans="13:13" x14ac:dyDescent="0.25">
      <c r="M13056" s="31"/>
    </row>
    <row r="13057" spans="13:13" x14ac:dyDescent="0.25">
      <c r="M13057" s="31"/>
    </row>
    <row r="13058" spans="13:13" x14ac:dyDescent="0.25">
      <c r="M13058" s="31"/>
    </row>
    <row r="13059" spans="13:13" x14ac:dyDescent="0.25">
      <c r="M13059" s="31"/>
    </row>
    <row r="13060" spans="13:13" x14ac:dyDescent="0.25">
      <c r="M13060" s="31"/>
    </row>
    <row r="13061" spans="13:13" x14ac:dyDescent="0.25">
      <c r="M13061" s="31"/>
    </row>
    <row r="13062" spans="13:13" x14ac:dyDescent="0.25">
      <c r="M13062" s="31"/>
    </row>
    <row r="13063" spans="13:13" x14ac:dyDescent="0.25">
      <c r="M13063" s="31"/>
    </row>
    <row r="13064" spans="13:13" x14ac:dyDescent="0.25">
      <c r="M13064" s="31"/>
    </row>
    <row r="13065" spans="13:13" x14ac:dyDescent="0.25">
      <c r="M13065" s="31"/>
    </row>
    <row r="13066" spans="13:13" x14ac:dyDescent="0.25">
      <c r="M13066" s="31"/>
    </row>
    <row r="13067" spans="13:13" x14ac:dyDescent="0.25">
      <c r="M13067" s="31"/>
    </row>
    <row r="13068" spans="13:13" x14ac:dyDescent="0.25">
      <c r="M13068" s="31"/>
    </row>
    <row r="13069" spans="13:13" x14ac:dyDescent="0.25">
      <c r="M13069" s="31"/>
    </row>
    <row r="13070" spans="13:13" x14ac:dyDescent="0.25">
      <c r="M13070" s="31"/>
    </row>
    <row r="13071" spans="13:13" x14ac:dyDescent="0.25">
      <c r="M13071" s="31"/>
    </row>
    <row r="13072" spans="13:13" x14ac:dyDescent="0.25">
      <c r="M13072" s="31"/>
    </row>
    <row r="13073" spans="13:13" x14ac:dyDescent="0.25">
      <c r="M13073" s="31"/>
    </row>
    <row r="13074" spans="13:13" x14ac:dyDescent="0.25">
      <c r="M13074" s="31"/>
    </row>
    <row r="13075" spans="13:13" x14ac:dyDescent="0.25">
      <c r="M13075" s="31"/>
    </row>
    <row r="13076" spans="13:13" x14ac:dyDescent="0.25">
      <c r="M13076" s="31"/>
    </row>
    <row r="13077" spans="13:13" x14ac:dyDescent="0.25">
      <c r="M13077" s="31"/>
    </row>
    <row r="13078" spans="13:13" x14ac:dyDescent="0.25">
      <c r="M13078" s="31"/>
    </row>
    <row r="13079" spans="13:13" x14ac:dyDescent="0.25">
      <c r="M13079" s="31"/>
    </row>
    <row r="13080" spans="13:13" x14ac:dyDescent="0.25">
      <c r="M13080" s="31"/>
    </row>
    <row r="13081" spans="13:13" x14ac:dyDescent="0.25">
      <c r="M13081" s="31"/>
    </row>
    <row r="13082" spans="13:13" x14ac:dyDescent="0.25">
      <c r="M13082" s="31"/>
    </row>
    <row r="13083" spans="13:13" x14ac:dyDescent="0.25">
      <c r="M13083" s="31"/>
    </row>
    <row r="13084" spans="13:13" x14ac:dyDescent="0.25">
      <c r="M13084" s="31"/>
    </row>
    <row r="13085" spans="13:13" x14ac:dyDescent="0.25">
      <c r="M13085" s="31"/>
    </row>
    <row r="13086" spans="13:13" x14ac:dyDescent="0.25">
      <c r="M13086" s="31"/>
    </row>
    <row r="13087" spans="13:13" x14ac:dyDescent="0.25">
      <c r="M13087" s="31"/>
    </row>
    <row r="13088" spans="13:13" x14ac:dyDescent="0.25">
      <c r="M13088" s="31"/>
    </row>
    <row r="13089" spans="13:13" x14ac:dyDescent="0.25">
      <c r="M13089" s="31"/>
    </row>
    <row r="13090" spans="13:13" x14ac:dyDescent="0.25">
      <c r="M13090" s="31"/>
    </row>
    <row r="13091" spans="13:13" x14ac:dyDescent="0.25">
      <c r="M13091" s="31"/>
    </row>
    <row r="13092" spans="13:13" x14ac:dyDescent="0.25">
      <c r="M13092" s="31"/>
    </row>
    <row r="13093" spans="13:13" x14ac:dyDescent="0.25">
      <c r="M13093" s="31"/>
    </row>
    <row r="13094" spans="13:13" x14ac:dyDescent="0.25">
      <c r="M13094" s="31"/>
    </row>
    <row r="13095" spans="13:13" x14ac:dyDescent="0.25">
      <c r="M13095" s="31"/>
    </row>
    <row r="13096" spans="13:13" x14ac:dyDescent="0.25">
      <c r="M13096" s="31"/>
    </row>
    <row r="13097" spans="13:13" x14ac:dyDescent="0.25">
      <c r="M13097" s="31"/>
    </row>
    <row r="13098" spans="13:13" x14ac:dyDescent="0.25">
      <c r="M13098" s="31"/>
    </row>
    <row r="13099" spans="13:13" x14ac:dyDescent="0.25">
      <c r="M13099" s="31"/>
    </row>
    <row r="13100" spans="13:13" x14ac:dyDescent="0.25">
      <c r="M13100" s="31"/>
    </row>
    <row r="13101" spans="13:13" x14ac:dyDescent="0.25">
      <c r="M13101" s="31"/>
    </row>
    <row r="13102" spans="13:13" x14ac:dyDescent="0.25">
      <c r="M13102" s="31"/>
    </row>
    <row r="13103" spans="13:13" x14ac:dyDescent="0.25">
      <c r="M13103" s="31"/>
    </row>
    <row r="13104" spans="13:13" x14ac:dyDescent="0.25">
      <c r="M13104" s="31"/>
    </row>
    <row r="13105" spans="13:13" x14ac:dyDescent="0.25">
      <c r="M13105" s="31"/>
    </row>
    <row r="13106" spans="13:13" x14ac:dyDescent="0.25">
      <c r="M13106" s="31"/>
    </row>
    <row r="13107" spans="13:13" x14ac:dyDescent="0.25">
      <c r="M13107" s="31"/>
    </row>
    <row r="13108" spans="13:13" x14ac:dyDescent="0.25">
      <c r="M13108" s="31"/>
    </row>
    <row r="13109" spans="13:13" x14ac:dyDescent="0.25">
      <c r="M13109" s="31"/>
    </row>
    <row r="13110" spans="13:13" x14ac:dyDescent="0.25">
      <c r="M13110" s="31"/>
    </row>
    <row r="13111" spans="13:13" x14ac:dyDescent="0.25">
      <c r="M13111" s="31"/>
    </row>
    <row r="13112" spans="13:13" x14ac:dyDescent="0.25">
      <c r="M13112" s="31"/>
    </row>
    <row r="13113" spans="13:13" x14ac:dyDescent="0.25">
      <c r="M13113" s="31"/>
    </row>
    <row r="13114" spans="13:13" x14ac:dyDescent="0.25">
      <c r="M13114" s="31"/>
    </row>
    <row r="13115" spans="13:13" x14ac:dyDescent="0.25">
      <c r="M13115" s="31"/>
    </row>
    <row r="13116" spans="13:13" x14ac:dyDescent="0.25">
      <c r="M13116" s="31"/>
    </row>
    <row r="13117" spans="13:13" x14ac:dyDescent="0.25">
      <c r="M13117" s="31"/>
    </row>
    <row r="13118" spans="13:13" x14ac:dyDescent="0.25">
      <c r="M13118" s="31"/>
    </row>
    <row r="13119" spans="13:13" x14ac:dyDescent="0.25">
      <c r="M13119" s="31"/>
    </row>
    <row r="13120" spans="13:13" x14ac:dyDescent="0.25">
      <c r="M13120" s="31"/>
    </row>
    <row r="13121" spans="13:13" x14ac:dyDescent="0.25">
      <c r="M13121" s="31"/>
    </row>
    <row r="13122" spans="13:13" x14ac:dyDescent="0.25">
      <c r="M13122" s="31"/>
    </row>
    <row r="13123" spans="13:13" x14ac:dyDescent="0.25">
      <c r="M13123" s="31"/>
    </row>
    <row r="13124" spans="13:13" x14ac:dyDescent="0.25">
      <c r="M13124" s="31"/>
    </row>
    <row r="13125" spans="13:13" x14ac:dyDescent="0.25">
      <c r="M13125" s="31"/>
    </row>
    <row r="13126" spans="13:13" x14ac:dyDescent="0.25">
      <c r="M13126" s="31"/>
    </row>
    <row r="13127" spans="13:13" x14ac:dyDescent="0.25">
      <c r="M13127" s="31"/>
    </row>
    <row r="13128" spans="13:13" x14ac:dyDescent="0.25">
      <c r="M13128" s="31"/>
    </row>
    <row r="13129" spans="13:13" x14ac:dyDescent="0.25">
      <c r="M13129" s="31"/>
    </row>
    <row r="13130" spans="13:13" x14ac:dyDescent="0.25">
      <c r="M13130" s="31"/>
    </row>
    <row r="13131" spans="13:13" x14ac:dyDescent="0.25">
      <c r="M13131" s="31"/>
    </row>
    <row r="13132" spans="13:13" x14ac:dyDescent="0.25">
      <c r="M13132" s="31"/>
    </row>
    <row r="13133" spans="13:13" x14ac:dyDescent="0.25">
      <c r="M13133" s="31"/>
    </row>
    <row r="13134" spans="13:13" x14ac:dyDescent="0.25">
      <c r="M13134" s="31"/>
    </row>
    <row r="13135" spans="13:13" x14ac:dyDescent="0.25">
      <c r="M13135" s="31"/>
    </row>
    <row r="13136" spans="13:13" x14ac:dyDescent="0.25">
      <c r="M13136" s="31"/>
    </row>
    <row r="13137" spans="13:13" x14ac:dyDescent="0.25">
      <c r="M13137" s="31"/>
    </row>
    <row r="13138" spans="13:13" x14ac:dyDescent="0.25">
      <c r="M13138" s="31"/>
    </row>
    <row r="13139" spans="13:13" x14ac:dyDescent="0.25">
      <c r="M13139" s="31"/>
    </row>
    <row r="13140" spans="13:13" x14ac:dyDescent="0.25">
      <c r="M13140" s="31"/>
    </row>
    <row r="13141" spans="13:13" x14ac:dyDescent="0.25">
      <c r="M13141" s="31"/>
    </row>
    <row r="13142" spans="13:13" x14ac:dyDescent="0.25">
      <c r="M13142" s="31"/>
    </row>
    <row r="13143" spans="13:13" x14ac:dyDescent="0.25">
      <c r="M13143" s="31"/>
    </row>
    <row r="13144" spans="13:13" x14ac:dyDescent="0.25">
      <c r="M13144" s="31"/>
    </row>
    <row r="13145" spans="13:13" x14ac:dyDescent="0.25">
      <c r="M13145" s="31"/>
    </row>
    <row r="13146" spans="13:13" x14ac:dyDescent="0.25">
      <c r="M13146" s="31"/>
    </row>
    <row r="13147" spans="13:13" x14ac:dyDescent="0.25">
      <c r="M13147" s="31"/>
    </row>
    <row r="13148" spans="13:13" x14ac:dyDescent="0.25">
      <c r="M13148" s="31"/>
    </row>
    <row r="13149" spans="13:13" x14ac:dyDescent="0.25">
      <c r="M13149" s="31"/>
    </row>
    <row r="13150" spans="13:13" x14ac:dyDescent="0.25">
      <c r="M13150" s="31"/>
    </row>
    <row r="13151" spans="13:13" x14ac:dyDescent="0.25">
      <c r="M13151" s="31"/>
    </row>
    <row r="13152" spans="13:13" x14ac:dyDescent="0.25">
      <c r="M13152" s="31"/>
    </row>
    <row r="13153" spans="13:13" x14ac:dyDescent="0.25">
      <c r="M13153" s="31"/>
    </row>
    <row r="13154" spans="13:13" x14ac:dyDescent="0.25">
      <c r="M13154" s="31"/>
    </row>
    <row r="13155" spans="13:13" x14ac:dyDescent="0.25">
      <c r="M13155" s="31"/>
    </row>
    <row r="13156" spans="13:13" x14ac:dyDescent="0.25">
      <c r="M13156" s="31"/>
    </row>
    <row r="13157" spans="13:13" x14ac:dyDescent="0.25">
      <c r="M13157" s="31"/>
    </row>
    <row r="13158" spans="13:13" x14ac:dyDescent="0.25">
      <c r="M13158" s="31"/>
    </row>
    <row r="13159" spans="13:13" x14ac:dyDescent="0.25">
      <c r="M13159" s="31"/>
    </row>
    <row r="13160" spans="13:13" x14ac:dyDescent="0.25">
      <c r="M13160" s="31"/>
    </row>
    <row r="13161" spans="13:13" x14ac:dyDescent="0.25">
      <c r="M13161" s="31"/>
    </row>
    <row r="13162" spans="13:13" x14ac:dyDescent="0.25">
      <c r="M13162" s="31"/>
    </row>
    <row r="13163" spans="13:13" x14ac:dyDescent="0.25">
      <c r="M13163" s="31"/>
    </row>
    <row r="13164" spans="13:13" x14ac:dyDescent="0.25">
      <c r="M13164" s="31"/>
    </row>
    <row r="13165" spans="13:13" x14ac:dyDescent="0.25">
      <c r="M13165" s="31"/>
    </row>
    <row r="13166" spans="13:13" x14ac:dyDescent="0.25">
      <c r="M13166" s="31"/>
    </row>
    <row r="13167" spans="13:13" x14ac:dyDescent="0.25">
      <c r="M13167" s="31"/>
    </row>
    <row r="13168" spans="13:13" x14ac:dyDescent="0.25">
      <c r="M13168" s="31"/>
    </row>
    <row r="13169" spans="13:13" x14ac:dyDescent="0.25">
      <c r="M13169" s="31"/>
    </row>
    <row r="13170" spans="13:13" x14ac:dyDescent="0.25">
      <c r="M13170" s="31"/>
    </row>
    <row r="13171" spans="13:13" x14ac:dyDescent="0.25">
      <c r="M13171" s="31"/>
    </row>
    <row r="13172" spans="13:13" x14ac:dyDescent="0.25">
      <c r="M13172" s="31"/>
    </row>
    <row r="13173" spans="13:13" x14ac:dyDescent="0.25">
      <c r="M13173" s="31"/>
    </row>
    <row r="13174" spans="13:13" x14ac:dyDescent="0.25">
      <c r="M13174" s="31"/>
    </row>
    <row r="13175" spans="13:13" x14ac:dyDescent="0.25">
      <c r="M13175" s="31"/>
    </row>
    <row r="13176" spans="13:13" x14ac:dyDescent="0.25">
      <c r="M13176" s="31"/>
    </row>
    <row r="13177" spans="13:13" x14ac:dyDescent="0.25">
      <c r="M13177" s="31"/>
    </row>
    <row r="13178" spans="13:13" x14ac:dyDescent="0.25">
      <c r="M13178" s="31"/>
    </row>
    <row r="13179" spans="13:13" x14ac:dyDescent="0.25">
      <c r="M13179" s="31"/>
    </row>
    <row r="13180" spans="13:13" x14ac:dyDescent="0.25">
      <c r="M13180" s="31"/>
    </row>
    <row r="13181" spans="13:13" x14ac:dyDescent="0.25">
      <c r="M13181" s="31"/>
    </row>
    <row r="13182" spans="13:13" x14ac:dyDescent="0.25">
      <c r="M13182" s="31"/>
    </row>
    <row r="13183" spans="13:13" x14ac:dyDescent="0.25">
      <c r="M13183" s="31"/>
    </row>
    <row r="13184" spans="13:13" x14ac:dyDescent="0.25">
      <c r="M13184" s="31"/>
    </row>
    <row r="13185" spans="13:13" x14ac:dyDescent="0.25">
      <c r="M13185" s="31"/>
    </row>
    <row r="13186" spans="13:13" x14ac:dyDescent="0.25">
      <c r="M13186" s="31"/>
    </row>
    <row r="13187" spans="13:13" x14ac:dyDescent="0.25">
      <c r="M13187" s="31"/>
    </row>
    <row r="13188" spans="13:13" x14ac:dyDescent="0.25">
      <c r="M13188" s="31"/>
    </row>
    <row r="13189" spans="13:13" x14ac:dyDescent="0.25">
      <c r="M13189" s="31"/>
    </row>
    <row r="13190" spans="13:13" x14ac:dyDescent="0.25">
      <c r="M13190" s="31"/>
    </row>
    <row r="13191" spans="13:13" x14ac:dyDescent="0.25">
      <c r="M13191" s="31"/>
    </row>
    <row r="13192" spans="13:13" x14ac:dyDescent="0.25">
      <c r="M13192" s="31"/>
    </row>
    <row r="13193" spans="13:13" x14ac:dyDescent="0.25">
      <c r="M13193" s="31"/>
    </row>
    <row r="13194" spans="13:13" x14ac:dyDescent="0.25">
      <c r="M13194" s="31"/>
    </row>
    <row r="13195" spans="13:13" x14ac:dyDescent="0.25">
      <c r="M13195" s="31"/>
    </row>
    <row r="13196" spans="13:13" x14ac:dyDescent="0.25">
      <c r="M13196" s="31"/>
    </row>
    <row r="13197" spans="13:13" x14ac:dyDescent="0.25">
      <c r="M13197" s="31"/>
    </row>
    <row r="13198" spans="13:13" x14ac:dyDescent="0.25">
      <c r="M13198" s="31"/>
    </row>
    <row r="13199" spans="13:13" x14ac:dyDescent="0.25">
      <c r="M13199" s="31"/>
    </row>
    <row r="13200" spans="13:13" x14ac:dyDescent="0.25">
      <c r="M13200" s="31"/>
    </row>
    <row r="13201" spans="13:13" x14ac:dyDescent="0.25">
      <c r="M13201" s="31"/>
    </row>
    <row r="13202" spans="13:13" x14ac:dyDescent="0.25">
      <c r="M13202" s="31"/>
    </row>
    <row r="13203" spans="13:13" x14ac:dyDescent="0.25">
      <c r="M13203" s="31"/>
    </row>
    <row r="13204" spans="13:13" x14ac:dyDescent="0.25">
      <c r="M13204" s="31"/>
    </row>
    <row r="13205" spans="13:13" x14ac:dyDescent="0.25">
      <c r="M13205" s="31"/>
    </row>
    <row r="13206" spans="13:13" x14ac:dyDescent="0.25">
      <c r="M13206" s="31"/>
    </row>
    <row r="13207" spans="13:13" x14ac:dyDescent="0.25">
      <c r="M13207" s="31"/>
    </row>
    <row r="13208" spans="13:13" x14ac:dyDescent="0.25">
      <c r="M13208" s="31"/>
    </row>
    <row r="13209" spans="13:13" x14ac:dyDescent="0.25">
      <c r="M13209" s="31"/>
    </row>
    <row r="13210" spans="13:13" x14ac:dyDescent="0.25">
      <c r="M13210" s="31"/>
    </row>
    <row r="13211" spans="13:13" x14ac:dyDescent="0.25">
      <c r="M13211" s="31"/>
    </row>
    <row r="13212" spans="13:13" x14ac:dyDescent="0.25">
      <c r="M13212" s="31"/>
    </row>
    <row r="13213" spans="13:13" x14ac:dyDescent="0.25">
      <c r="M13213" s="31"/>
    </row>
    <row r="13214" spans="13:13" x14ac:dyDescent="0.25">
      <c r="M13214" s="31"/>
    </row>
    <row r="13215" spans="13:13" x14ac:dyDescent="0.25">
      <c r="M13215" s="31"/>
    </row>
    <row r="13216" spans="13:13" x14ac:dyDescent="0.25">
      <c r="M13216" s="31"/>
    </row>
    <row r="13217" spans="13:13" x14ac:dyDescent="0.25">
      <c r="M13217" s="31"/>
    </row>
    <row r="13218" spans="13:13" x14ac:dyDescent="0.25">
      <c r="M13218" s="31"/>
    </row>
    <row r="13219" spans="13:13" x14ac:dyDescent="0.25">
      <c r="M13219" s="31"/>
    </row>
    <row r="13220" spans="13:13" x14ac:dyDescent="0.25">
      <c r="M13220" s="31"/>
    </row>
    <row r="13221" spans="13:13" x14ac:dyDescent="0.25">
      <c r="M13221" s="31"/>
    </row>
    <row r="13222" spans="13:13" x14ac:dyDescent="0.25">
      <c r="M13222" s="31"/>
    </row>
    <row r="13223" spans="13:13" x14ac:dyDescent="0.25">
      <c r="M13223" s="31"/>
    </row>
    <row r="13224" spans="13:13" x14ac:dyDescent="0.25">
      <c r="M13224" s="31"/>
    </row>
    <row r="13225" spans="13:13" x14ac:dyDescent="0.25">
      <c r="M13225" s="31"/>
    </row>
    <row r="13226" spans="13:13" x14ac:dyDescent="0.25">
      <c r="M13226" s="31"/>
    </row>
    <row r="13227" spans="13:13" x14ac:dyDescent="0.25">
      <c r="M13227" s="31"/>
    </row>
    <row r="13228" spans="13:13" x14ac:dyDescent="0.25">
      <c r="M13228" s="31"/>
    </row>
    <row r="13229" spans="13:13" x14ac:dyDescent="0.25">
      <c r="M13229" s="31"/>
    </row>
    <row r="13230" spans="13:13" x14ac:dyDescent="0.25">
      <c r="M13230" s="31"/>
    </row>
    <row r="13231" spans="13:13" x14ac:dyDescent="0.25">
      <c r="M13231" s="31"/>
    </row>
    <row r="13232" spans="13:13" x14ac:dyDescent="0.25">
      <c r="M13232" s="31"/>
    </row>
    <row r="13233" spans="13:13" x14ac:dyDescent="0.25">
      <c r="M13233" s="31"/>
    </row>
    <row r="13234" spans="13:13" x14ac:dyDescent="0.25">
      <c r="M13234" s="31"/>
    </row>
    <row r="13235" spans="13:13" x14ac:dyDescent="0.25">
      <c r="M13235" s="31"/>
    </row>
    <row r="13236" spans="13:13" x14ac:dyDescent="0.25">
      <c r="M13236" s="31"/>
    </row>
    <row r="13237" spans="13:13" x14ac:dyDescent="0.25">
      <c r="M13237" s="31"/>
    </row>
    <row r="13238" spans="13:13" x14ac:dyDescent="0.25">
      <c r="M13238" s="31"/>
    </row>
    <row r="13239" spans="13:13" x14ac:dyDescent="0.25">
      <c r="M13239" s="31"/>
    </row>
    <row r="13240" spans="13:13" x14ac:dyDescent="0.25">
      <c r="M13240" s="31"/>
    </row>
    <row r="13241" spans="13:13" x14ac:dyDescent="0.25">
      <c r="M13241" s="31"/>
    </row>
    <row r="13242" spans="13:13" x14ac:dyDescent="0.25">
      <c r="M13242" s="31"/>
    </row>
    <row r="13243" spans="13:13" x14ac:dyDescent="0.25">
      <c r="M13243" s="31"/>
    </row>
    <row r="13244" spans="13:13" x14ac:dyDescent="0.25">
      <c r="M13244" s="31"/>
    </row>
    <row r="13245" spans="13:13" x14ac:dyDescent="0.25">
      <c r="M13245" s="31"/>
    </row>
    <row r="13246" spans="13:13" x14ac:dyDescent="0.25">
      <c r="M13246" s="31"/>
    </row>
    <row r="13247" spans="13:13" x14ac:dyDescent="0.25">
      <c r="M13247" s="31"/>
    </row>
    <row r="13248" spans="13:13" x14ac:dyDescent="0.25">
      <c r="M13248" s="31"/>
    </row>
    <row r="13249" spans="13:13" x14ac:dyDescent="0.25">
      <c r="M13249" s="31"/>
    </row>
    <row r="13250" spans="13:13" x14ac:dyDescent="0.25">
      <c r="M13250" s="31"/>
    </row>
    <row r="13251" spans="13:13" x14ac:dyDescent="0.25">
      <c r="M13251" s="31"/>
    </row>
    <row r="13252" spans="13:13" x14ac:dyDescent="0.25">
      <c r="M13252" s="31"/>
    </row>
    <row r="13253" spans="13:13" x14ac:dyDescent="0.25">
      <c r="M13253" s="31"/>
    </row>
    <row r="13254" spans="13:13" x14ac:dyDescent="0.25">
      <c r="M13254" s="31"/>
    </row>
    <row r="13255" spans="13:13" x14ac:dyDescent="0.25">
      <c r="M13255" s="31"/>
    </row>
    <row r="13256" spans="13:13" x14ac:dyDescent="0.25">
      <c r="M13256" s="31"/>
    </row>
    <row r="13257" spans="13:13" x14ac:dyDescent="0.25">
      <c r="M13257" s="31"/>
    </row>
    <row r="13258" spans="13:13" x14ac:dyDescent="0.25">
      <c r="M13258" s="31"/>
    </row>
    <row r="13259" spans="13:13" x14ac:dyDescent="0.25">
      <c r="M13259" s="31"/>
    </row>
    <row r="13260" spans="13:13" x14ac:dyDescent="0.25">
      <c r="M13260" s="31"/>
    </row>
    <row r="13261" spans="13:13" x14ac:dyDescent="0.25">
      <c r="M13261" s="31"/>
    </row>
    <row r="13262" spans="13:13" x14ac:dyDescent="0.25">
      <c r="M13262" s="31"/>
    </row>
    <row r="13263" spans="13:13" x14ac:dyDescent="0.25">
      <c r="M13263" s="31"/>
    </row>
    <row r="13264" spans="13:13" x14ac:dyDescent="0.25">
      <c r="M13264" s="31"/>
    </row>
    <row r="13265" spans="13:13" x14ac:dyDescent="0.25">
      <c r="M13265" s="31"/>
    </row>
    <row r="13266" spans="13:13" x14ac:dyDescent="0.25">
      <c r="M13266" s="31"/>
    </row>
    <row r="13267" spans="13:13" x14ac:dyDescent="0.25">
      <c r="M13267" s="31"/>
    </row>
    <row r="13268" spans="13:13" x14ac:dyDescent="0.25">
      <c r="M13268" s="31"/>
    </row>
    <row r="13269" spans="13:13" x14ac:dyDescent="0.25">
      <c r="M13269" s="31"/>
    </row>
    <row r="13270" spans="13:13" x14ac:dyDescent="0.25">
      <c r="M13270" s="31"/>
    </row>
    <row r="13271" spans="13:13" x14ac:dyDescent="0.25">
      <c r="M13271" s="31"/>
    </row>
    <row r="13272" spans="13:13" x14ac:dyDescent="0.25">
      <c r="M13272" s="31"/>
    </row>
    <row r="13273" spans="13:13" x14ac:dyDescent="0.25">
      <c r="M13273" s="31"/>
    </row>
    <row r="13274" spans="13:13" x14ac:dyDescent="0.25">
      <c r="M13274" s="31"/>
    </row>
    <row r="13275" spans="13:13" x14ac:dyDescent="0.25">
      <c r="M13275" s="31"/>
    </row>
    <row r="13276" spans="13:13" x14ac:dyDescent="0.25">
      <c r="M13276" s="31"/>
    </row>
    <row r="13277" spans="13:13" x14ac:dyDescent="0.25">
      <c r="M13277" s="31"/>
    </row>
    <row r="13278" spans="13:13" x14ac:dyDescent="0.25">
      <c r="M13278" s="31"/>
    </row>
    <row r="13279" spans="13:13" x14ac:dyDescent="0.25">
      <c r="M13279" s="31"/>
    </row>
    <row r="13280" spans="13:13" x14ac:dyDescent="0.25">
      <c r="M13280" s="31"/>
    </row>
    <row r="13281" spans="13:13" x14ac:dyDescent="0.25">
      <c r="M13281" s="31"/>
    </row>
    <row r="13282" spans="13:13" x14ac:dyDescent="0.25">
      <c r="M13282" s="31"/>
    </row>
    <row r="13283" spans="13:13" x14ac:dyDescent="0.25">
      <c r="M13283" s="31"/>
    </row>
    <row r="13284" spans="13:13" x14ac:dyDescent="0.25">
      <c r="M13284" s="31"/>
    </row>
    <row r="13285" spans="13:13" x14ac:dyDescent="0.25">
      <c r="M13285" s="31"/>
    </row>
    <row r="13286" spans="13:13" x14ac:dyDescent="0.25">
      <c r="M13286" s="31"/>
    </row>
    <row r="13287" spans="13:13" x14ac:dyDescent="0.25">
      <c r="M13287" s="31"/>
    </row>
    <row r="13288" spans="13:13" x14ac:dyDescent="0.25">
      <c r="M13288" s="31"/>
    </row>
    <row r="13289" spans="13:13" x14ac:dyDescent="0.25">
      <c r="M13289" s="31"/>
    </row>
    <row r="13290" spans="13:13" x14ac:dyDescent="0.25">
      <c r="M13290" s="31"/>
    </row>
    <row r="13291" spans="13:13" x14ac:dyDescent="0.25">
      <c r="M13291" s="31"/>
    </row>
    <row r="13292" spans="13:13" x14ac:dyDescent="0.25">
      <c r="M13292" s="31"/>
    </row>
    <row r="13293" spans="13:13" x14ac:dyDescent="0.25">
      <c r="M13293" s="31"/>
    </row>
    <row r="13294" spans="13:13" x14ac:dyDescent="0.25">
      <c r="M13294" s="31"/>
    </row>
    <row r="13295" spans="13:13" x14ac:dyDescent="0.25">
      <c r="M13295" s="31"/>
    </row>
    <row r="13296" spans="13:13" x14ac:dyDescent="0.25">
      <c r="M13296" s="31"/>
    </row>
    <row r="13297" spans="13:13" x14ac:dyDescent="0.25">
      <c r="M13297" s="31"/>
    </row>
    <row r="13298" spans="13:13" x14ac:dyDescent="0.25">
      <c r="M13298" s="31"/>
    </row>
    <row r="13299" spans="13:13" x14ac:dyDescent="0.25">
      <c r="M13299" s="31"/>
    </row>
    <row r="13300" spans="13:13" x14ac:dyDescent="0.25">
      <c r="M13300" s="31"/>
    </row>
    <row r="13301" spans="13:13" x14ac:dyDescent="0.25">
      <c r="M13301" s="31"/>
    </row>
    <row r="13302" spans="13:13" x14ac:dyDescent="0.25">
      <c r="M13302" s="31"/>
    </row>
    <row r="13303" spans="13:13" x14ac:dyDescent="0.25">
      <c r="M13303" s="31"/>
    </row>
    <row r="13304" spans="13:13" x14ac:dyDescent="0.25">
      <c r="M13304" s="31"/>
    </row>
    <row r="13305" spans="13:13" x14ac:dyDescent="0.25">
      <c r="M13305" s="31"/>
    </row>
    <row r="13306" spans="13:13" x14ac:dyDescent="0.25">
      <c r="M13306" s="31"/>
    </row>
    <row r="13307" spans="13:13" x14ac:dyDescent="0.25">
      <c r="M13307" s="31"/>
    </row>
    <row r="13308" spans="13:13" x14ac:dyDescent="0.25">
      <c r="M13308" s="31"/>
    </row>
    <row r="13309" spans="13:13" x14ac:dyDescent="0.25">
      <c r="M13309" s="31"/>
    </row>
    <row r="13310" spans="13:13" x14ac:dyDescent="0.25">
      <c r="M13310" s="31"/>
    </row>
    <row r="13311" spans="13:13" x14ac:dyDescent="0.25">
      <c r="M13311" s="31"/>
    </row>
    <row r="13312" spans="13:13" x14ac:dyDescent="0.25">
      <c r="M13312" s="31"/>
    </row>
    <row r="13313" spans="13:13" x14ac:dyDescent="0.25">
      <c r="M13313" s="31"/>
    </row>
    <row r="13314" spans="13:13" x14ac:dyDescent="0.25">
      <c r="M13314" s="31"/>
    </row>
    <row r="13315" spans="13:13" x14ac:dyDescent="0.25">
      <c r="M13315" s="31"/>
    </row>
    <row r="13316" spans="13:13" x14ac:dyDescent="0.25">
      <c r="M13316" s="31"/>
    </row>
    <row r="13317" spans="13:13" x14ac:dyDescent="0.25">
      <c r="M13317" s="31"/>
    </row>
    <row r="13318" spans="13:13" x14ac:dyDescent="0.25">
      <c r="M13318" s="31"/>
    </row>
    <row r="13319" spans="13:13" x14ac:dyDescent="0.25">
      <c r="M13319" s="31"/>
    </row>
    <row r="13320" spans="13:13" x14ac:dyDescent="0.25">
      <c r="M13320" s="31"/>
    </row>
    <row r="13321" spans="13:13" x14ac:dyDescent="0.25">
      <c r="M13321" s="31"/>
    </row>
    <row r="13322" spans="13:13" x14ac:dyDescent="0.25">
      <c r="M13322" s="31"/>
    </row>
    <row r="13323" spans="13:13" x14ac:dyDescent="0.25">
      <c r="M13323" s="31"/>
    </row>
    <row r="13324" spans="13:13" x14ac:dyDescent="0.25">
      <c r="M13324" s="31"/>
    </row>
    <row r="13325" spans="13:13" x14ac:dyDescent="0.25">
      <c r="M13325" s="31"/>
    </row>
    <row r="13326" spans="13:13" x14ac:dyDescent="0.25">
      <c r="M13326" s="31"/>
    </row>
    <row r="13327" spans="13:13" x14ac:dyDescent="0.25">
      <c r="M13327" s="31"/>
    </row>
    <row r="13328" spans="13:13" x14ac:dyDescent="0.25">
      <c r="M13328" s="31"/>
    </row>
    <row r="13329" spans="13:13" x14ac:dyDescent="0.25">
      <c r="M13329" s="31"/>
    </row>
    <row r="13330" spans="13:13" x14ac:dyDescent="0.25">
      <c r="M13330" s="31"/>
    </row>
    <row r="13331" spans="13:13" x14ac:dyDescent="0.25">
      <c r="M13331" s="31"/>
    </row>
    <row r="13332" spans="13:13" x14ac:dyDescent="0.25">
      <c r="M13332" s="31"/>
    </row>
    <row r="13333" spans="13:13" x14ac:dyDescent="0.25">
      <c r="M13333" s="31"/>
    </row>
    <row r="13334" spans="13:13" x14ac:dyDescent="0.25">
      <c r="M13334" s="31"/>
    </row>
    <row r="13335" spans="13:13" x14ac:dyDescent="0.25">
      <c r="M13335" s="31"/>
    </row>
    <row r="13336" spans="13:13" x14ac:dyDescent="0.25">
      <c r="M13336" s="31"/>
    </row>
    <row r="13337" spans="13:13" x14ac:dyDescent="0.25">
      <c r="M13337" s="31"/>
    </row>
    <row r="13338" spans="13:13" x14ac:dyDescent="0.25">
      <c r="M13338" s="31"/>
    </row>
    <row r="13339" spans="13:13" x14ac:dyDescent="0.25">
      <c r="M13339" s="31"/>
    </row>
    <row r="13340" spans="13:13" x14ac:dyDescent="0.25">
      <c r="M13340" s="31"/>
    </row>
    <row r="13341" spans="13:13" x14ac:dyDescent="0.25">
      <c r="M13341" s="31"/>
    </row>
    <row r="13342" spans="13:13" x14ac:dyDescent="0.25">
      <c r="M13342" s="31"/>
    </row>
    <row r="13343" spans="13:13" x14ac:dyDescent="0.25">
      <c r="M13343" s="31"/>
    </row>
    <row r="13344" spans="13:13" x14ac:dyDescent="0.25">
      <c r="M13344" s="31"/>
    </row>
    <row r="13345" spans="13:13" x14ac:dyDescent="0.25">
      <c r="M13345" s="31"/>
    </row>
    <row r="13346" spans="13:13" x14ac:dyDescent="0.25">
      <c r="M13346" s="31"/>
    </row>
    <row r="13347" spans="13:13" x14ac:dyDescent="0.25">
      <c r="M13347" s="31"/>
    </row>
    <row r="13348" spans="13:13" x14ac:dyDescent="0.25">
      <c r="M13348" s="31"/>
    </row>
    <row r="13349" spans="13:13" x14ac:dyDescent="0.25">
      <c r="M13349" s="31"/>
    </row>
    <row r="13350" spans="13:13" x14ac:dyDescent="0.25">
      <c r="M13350" s="31"/>
    </row>
    <row r="13351" spans="13:13" x14ac:dyDescent="0.25">
      <c r="M13351" s="31"/>
    </row>
    <row r="13352" spans="13:13" x14ac:dyDescent="0.25">
      <c r="M13352" s="31"/>
    </row>
    <row r="13353" spans="13:13" x14ac:dyDescent="0.25">
      <c r="M13353" s="31"/>
    </row>
    <row r="13354" spans="13:13" x14ac:dyDescent="0.25">
      <c r="M13354" s="31"/>
    </row>
    <row r="13355" spans="13:13" x14ac:dyDescent="0.25">
      <c r="M13355" s="31"/>
    </row>
    <row r="13356" spans="13:13" x14ac:dyDescent="0.25">
      <c r="M13356" s="31"/>
    </row>
    <row r="13357" spans="13:13" x14ac:dyDescent="0.25">
      <c r="M13357" s="31"/>
    </row>
    <row r="13358" spans="13:13" x14ac:dyDescent="0.25">
      <c r="M13358" s="31"/>
    </row>
    <row r="13359" spans="13:13" x14ac:dyDescent="0.25">
      <c r="M13359" s="31"/>
    </row>
    <row r="13360" spans="13:13" x14ac:dyDescent="0.25">
      <c r="M13360" s="31"/>
    </row>
    <row r="13361" spans="13:13" x14ac:dyDescent="0.25">
      <c r="M13361" s="31"/>
    </row>
    <row r="13362" spans="13:13" x14ac:dyDescent="0.25">
      <c r="M13362" s="31"/>
    </row>
    <row r="13363" spans="13:13" x14ac:dyDescent="0.25">
      <c r="M13363" s="31"/>
    </row>
    <row r="13364" spans="13:13" x14ac:dyDescent="0.25">
      <c r="M13364" s="31"/>
    </row>
    <row r="13365" spans="13:13" x14ac:dyDescent="0.25">
      <c r="M13365" s="31"/>
    </row>
    <row r="13366" spans="13:13" x14ac:dyDescent="0.25">
      <c r="M13366" s="31"/>
    </row>
    <row r="13367" spans="13:13" x14ac:dyDescent="0.25">
      <c r="M13367" s="31"/>
    </row>
    <row r="13368" spans="13:13" x14ac:dyDescent="0.25">
      <c r="M13368" s="31"/>
    </row>
    <row r="13369" spans="13:13" x14ac:dyDescent="0.25">
      <c r="M13369" s="31"/>
    </row>
    <row r="13370" spans="13:13" x14ac:dyDescent="0.25">
      <c r="M13370" s="31"/>
    </row>
    <row r="13371" spans="13:13" x14ac:dyDescent="0.25">
      <c r="M13371" s="31"/>
    </row>
    <row r="13372" spans="13:13" x14ac:dyDescent="0.25">
      <c r="M13372" s="31"/>
    </row>
    <row r="13373" spans="13:13" x14ac:dyDescent="0.25">
      <c r="M13373" s="31"/>
    </row>
    <row r="13374" spans="13:13" x14ac:dyDescent="0.25">
      <c r="M13374" s="31"/>
    </row>
    <row r="13375" spans="13:13" x14ac:dyDescent="0.25">
      <c r="M13375" s="31"/>
    </row>
    <row r="13376" spans="13:13" x14ac:dyDescent="0.25">
      <c r="M13376" s="31"/>
    </row>
    <row r="13377" spans="13:13" x14ac:dyDescent="0.25">
      <c r="M13377" s="31"/>
    </row>
    <row r="13378" spans="13:13" x14ac:dyDescent="0.25">
      <c r="M13378" s="31"/>
    </row>
    <row r="13379" spans="13:13" x14ac:dyDescent="0.25">
      <c r="M13379" s="31"/>
    </row>
    <row r="13380" spans="13:13" x14ac:dyDescent="0.25">
      <c r="M13380" s="31"/>
    </row>
    <row r="13381" spans="13:13" x14ac:dyDescent="0.25">
      <c r="M13381" s="31"/>
    </row>
    <row r="13382" spans="13:13" x14ac:dyDescent="0.25">
      <c r="M13382" s="31"/>
    </row>
    <row r="13383" spans="13:13" x14ac:dyDescent="0.25">
      <c r="M13383" s="31"/>
    </row>
    <row r="13384" spans="13:13" x14ac:dyDescent="0.25">
      <c r="M13384" s="31"/>
    </row>
    <row r="13385" spans="13:13" x14ac:dyDescent="0.25">
      <c r="M13385" s="31"/>
    </row>
    <row r="13386" spans="13:13" x14ac:dyDescent="0.25">
      <c r="M13386" s="31"/>
    </row>
    <row r="13387" spans="13:13" x14ac:dyDescent="0.25">
      <c r="M13387" s="31"/>
    </row>
    <row r="13388" spans="13:13" x14ac:dyDescent="0.25">
      <c r="M13388" s="31"/>
    </row>
    <row r="13389" spans="13:13" x14ac:dyDescent="0.25">
      <c r="M13389" s="31"/>
    </row>
    <row r="13390" spans="13:13" x14ac:dyDescent="0.25">
      <c r="M13390" s="31"/>
    </row>
    <row r="13391" spans="13:13" x14ac:dyDescent="0.25">
      <c r="M13391" s="31"/>
    </row>
    <row r="13392" spans="13:13" x14ac:dyDescent="0.25">
      <c r="M13392" s="31"/>
    </row>
    <row r="13393" spans="13:13" x14ac:dyDescent="0.25">
      <c r="M13393" s="31"/>
    </row>
    <row r="13394" spans="13:13" x14ac:dyDescent="0.25">
      <c r="M13394" s="31"/>
    </row>
    <row r="13395" spans="13:13" x14ac:dyDescent="0.25">
      <c r="M13395" s="31"/>
    </row>
    <row r="13396" spans="13:13" x14ac:dyDescent="0.25">
      <c r="M13396" s="31"/>
    </row>
    <row r="13397" spans="13:13" x14ac:dyDescent="0.25">
      <c r="M13397" s="31"/>
    </row>
    <row r="13398" spans="13:13" x14ac:dyDescent="0.25">
      <c r="M13398" s="31"/>
    </row>
    <row r="13399" spans="13:13" x14ac:dyDescent="0.25">
      <c r="M13399" s="31"/>
    </row>
    <row r="13400" spans="13:13" x14ac:dyDescent="0.25">
      <c r="M13400" s="31"/>
    </row>
    <row r="13401" spans="13:13" x14ac:dyDescent="0.25">
      <c r="M13401" s="31"/>
    </row>
    <row r="13402" spans="13:13" x14ac:dyDescent="0.25">
      <c r="M13402" s="31"/>
    </row>
    <row r="13403" spans="13:13" x14ac:dyDescent="0.25">
      <c r="M13403" s="31"/>
    </row>
    <row r="13404" spans="13:13" x14ac:dyDescent="0.25">
      <c r="M13404" s="31"/>
    </row>
    <row r="13405" spans="13:13" x14ac:dyDescent="0.25">
      <c r="M13405" s="31"/>
    </row>
    <row r="13406" spans="13:13" x14ac:dyDescent="0.25">
      <c r="M13406" s="31"/>
    </row>
    <row r="13407" spans="13:13" x14ac:dyDescent="0.25">
      <c r="M13407" s="31"/>
    </row>
    <row r="13408" spans="13:13" x14ac:dyDescent="0.25">
      <c r="M13408" s="31"/>
    </row>
    <row r="13409" spans="13:13" x14ac:dyDescent="0.25">
      <c r="M13409" s="31"/>
    </row>
    <row r="13410" spans="13:13" x14ac:dyDescent="0.25">
      <c r="M13410" s="31"/>
    </row>
    <row r="13411" spans="13:13" x14ac:dyDescent="0.25">
      <c r="M13411" s="31"/>
    </row>
    <row r="13412" spans="13:13" x14ac:dyDescent="0.25">
      <c r="M13412" s="31"/>
    </row>
    <row r="13413" spans="13:13" x14ac:dyDescent="0.25">
      <c r="M13413" s="31"/>
    </row>
    <row r="13414" spans="13:13" x14ac:dyDescent="0.25">
      <c r="M13414" s="31"/>
    </row>
    <row r="13415" spans="13:13" x14ac:dyDescent="0.25">
      <c r="M13415" s="31"/>
    </row>
    <row r="13416" spans="13:13" x14ac:dyDescent="0.25">
      <c r="M13416" s="31"/>
    </row>
    <row r="13417" spans="13:13" x14ac:dyDescent="0.25">
      <c r="M13417" s="31"/>
    </row>
    <row r="13418" spans="13:13" x14ac:dyDescent="0.25">
      <c r="M13418" s="31"/>
    </row>
    <row r="13419" spans="13:13" x14ac:dyDescent="0.25">
      <c r="M13419" s="31"/>
    </row>
    <row r="13420" spans="13:13" x14ac:dyDescent="0.25">
      <c r="M13420" s="31"/>
    </row>
    <row r="13421" spans="13:13" x14ac:dyDescent="0.25">
      <c r="M13421" s="31"/>
    </row>
    <row r="13422" spans="13:13" x14ac:dyDescent="0.25">
      <c r="M13422" s="31"/>
    </row>
    <row r="13423" spans="13:13" x14ac:dyDescent="0.25">
      <c r="M13423" s="31"/>
    </row>
    <row r="13424" spans="13:13" x14ac:dyDescent="0.25">
      <c r="M13424" s="31"/>
    </row>
    <row r="13425" spans="13:13" x14ac:dyDescent="0.25">
      <c r="M13425" s="31"/>
    </row>
    <row r="13426" spans="13:13" x14ac:dyDescent="0.25">
      <c r="M13426" s="31"/>
    </row>
    <row r="13427" spans="13:13" x14ac:dyDescent="0.25">
      <c r="M13427" s="31"/>
    </row>
    <row r="13428" spans="13:13" x14ac:dyDescent="0.25">
      <c r="M13428" s="31"/>
    </row>
    <row r="13429" spans="13:13" x14ac:dyDescent="0.25">
      <c r="M13429" s="31"/>
    </row>
    <row r="13430" spans="13:13" x14ac:dyDescent="0.25">
      <c r="M13430" s="31"/>
    </row>
    <row r="13431" spans="13:13" x14ac:dyDescent="0.25">
      <c r="M13431" s="31"/>
    </row>
    <row r="13432" spans="13:13" x14ac:dyDescent="0.25">
      <c r="M13432" s="31"/>
    </row>
    <row r="13433" spans="13:13" x14ac:dyDescent="0.25">
      <c r="M13433" s="31"/>
    </row>
    <row r="13434" spans="13:13" x14ac:dyDescent="0.25">
      <c r="M13434" s="31"/>
    </row>
    <row r="13435" spans="13:13" x14ac:dyDescent="0.25">
      <c r="M13435" s="31"/>
    </row>
    <row r="13436" spans="13:13" x14ac:dyDescent="0.25">
      <c r="M13436" s="31"/>
    </row>
    <row r="13437" spans="13:13" x14ac:dyDescent="0.25">
      <c r="M13437" s="31"/>
    </row>
    <row r="13438" spans="13:13" x14ac:dyDescent="0.25">
      <c r="M13438" s="31"/>
    </row>
    <row r="13439" spans="13:13" x14ac:dyDescent="0.25">
      <c r="M13439" s="31"/>
    </row>
    <row r="13440" spans="13:13" x14ac:dyDescent="0.25">
      <c r="M13440" s="31"/>
    </row>
    <row r="13441" spans="13:13" x14ac:dyDescent="0.25">
      <c r="M13441" s="31"/>
    </row>
    <row r="13442" spans="13:13" x14ac:dyDescent="0.25">
      <c r="M13442" s="31"/>
    </row>
    <row r="13443" spans="13:13" x14ac:dyDescent="0.25">
      <c r="M13443" s="31"/>
    </row>
    <row r="13444" spans="13:13" x14ac:dyDescent="0.25">
      <c r="M13444" s="31"/>
    </row>
    <row r="13445" spans="13:13" x14ac:dyDescent="0.25">
      <c r="M13445" s="31"/>
    </row>
    <row r="13446" spans="13:13" x14ac:dyDescent="0.25">
      <c r="M13446" s="31"/>
    </row>
    <row r="13447" spans="13:13" x14ac:dyDescent="0.25">
      <c r="M13447" s="31"/>
    </row>
    <row r="13448" spans="13:13" x14ac:dyDescent="0.25">
      <c r="M13448" s="31"/>
    </row>
    <row r="13449" spans="13:13" x14ac:dyDescent="0.25">
      <c r="M13449" s="31"/>
    </row>
    <row r="13450" spans="13:13" x14ac:dyDescent="0.25">
      <c r="M13450" s="31"/>
    </row>
    <row r="13451" spans="13:13" x14ac:dyDescent="0.25">
      <c r="M13451" s="31"/>
    </row>
    <row r="13452" spans="13:13" x14ac:dyDescent="0.25">
      <c r="M13452" s="31"/>
    </row>
    <row r="13453" spans="13:13" x14ac:dyDescent="0.25">
      <c r="M13453" s="31"/>
    </row>
    <row r="13454" spans="13:13" x14ac:dyDescent="0.25">
      <c r="M13454" s="31"/>
    </row>
    <row r="13455" spans="13:13" x14ac:dyDescent="0.25">
      <c r="M13455" s="31"/>
    </row>
    <row r="13456" spans="13:13" x14ac:dyDescent="0.25">
      <c r="M13456" s="31"/>
    </row>
    <row r="13457" spans="13:13" x14ac:dyDescent="0.25">
      <c r="M13457" s="31"/>
    </row>
    <row r="13458" spans="13:13" x14ac:dyDescent="0.25">
      <c r="M13458" s="31"/>
    </row>
    <row r="13459" spans="13:13" x14ac:dyDescent="0.25">
      <c r="M13459" s="31"/>
    </row>
    <row r="13460" spans="13:13" x14ac:dyDescent="0.25">
      <c r="M13460" s="31"/>
    </row>
    <row r="13461" spans="13:13" x14ac:dyDescent="0.25">
      <c r="M13461" s="31"/>
    </row>
    <row r="13462" spans="13:13" x14ac:dyDescent="0.25">
      <c r="M13462" s="31"/>
    </row>
    <row r="13463" spans="13:13" x14ac:dyDescent="0.25">
      <c r="M13463" s="31"/>
    </row>
    <row r="13464" spans="13:13" x14ac:dyDescent="0.25">
      <c r="M13464" s="31"/>
    </row>
    <row r="13465" spans="13:13" x14ac:dyDescent="0.25">
      <c r="M13465" s="31"/>
    </row>
    <row r="13466" spans="13:13" x14ac:dyDescent="0.25">
      <c r="M13466" s="31"/>
    </row>
    <row r="13467" spans="13:13" x14ac:dyDescent="0.25">
      <c r="M13467" s="31"/>
    </row>
    <row r="13468" spans="13:13" x14ac:dyDescent="0.25">
      <c r="M13468" s="31"/>
    </row>
    <row r="13469" spans="13:13" x14ac:dyDescent="0.25">
      <c r="M13469" s="31"/>
    </row>
    <row r="13470" spans="13:13" x14ac:dyDescent="0.25">
      <c r="M13470" s="31"/>
    </row>
    <row r="13471" spans="13:13" x14ac:dyDescent="0.25">
      <c r="M13471" s="31"/>
    </row>
    <row r="13472" spans="13:13" x14ac:dyDescent="0.25">
      <c r="M13472" s="31"/>
    </row>
    <row r="13473" spans="13:13" x14ac:dyDescent="0.25">
      <c r="M13473" s="31"/>
    </row>
    <row r="13474" spans="13:13" x14ac:dyDescent="0.25">
      <c r="M13474" s="31"/>
    </row>
    <row r="13475" spans="13:13" x14ac:dyDescent="0.25">
      <c r="M13475" s="31"/>
    </row>
    <row r="13476" spans="13:13" x14ac:dyDescent="0.25">
      <c r="M13476" s="31"/>
    </row>
    <row r="13477" spans="13:13" x14ac:dyDescent="0.25">
      <c r="M13477" s="31"/>
    </row>
    <row r="13478" spans="13:13" x14ac:dyDescent="0.25">
      <c r="M13478" s="31"/>
    </row>
    <row r="13479" spans="13:13" x14ac:dyDescent="0.25">
      <c r="M13479" s="31"/>
    </row>
    <row r="13480" spans="13:13" x14ac:dyDescent="0.25">
      <c r="M13480" s="31"/>
    </row>
    <row r="13481" spans="13:13" x14ac:dyDescent="0.25">
      <c r="M13481" s="31"/>
    </row>
    <row r="13482" spans="13:13" x14ac:dyDescent="0.25">
      <c r="M13482" s="31"/>
    </row>
    <row r="13483" spans="13:13" x14ac:dyDescent="0.25">
      <c r="M13483" s="31"/>
    </row>
    <row r="13484" spans="13:13" x14ac:dyDescent="0.25">
      <c r="M13484" s="31"/>
    </row>
    <row r="13485" spans="13:13" x14ac:dyDescent="0.25">
      <c r="M13485" s="31"/>
    </row>
    <row r="13486" spans="13:13" x14ac:dyDescent="0.25">
      <c r="M13486" s="31"/>
    </row>
    <row r="13487" spans="13:13" x14ac:dyDescent="0.25">
      <c r="M13487" s="31"/>
    </row>
    <row r="13488" spans="13:13" x14ac:dyDescent="0.25">
      <c r="M13488" s="31"/>
    </row>
    <row r="13489" spans="13:13" x14ac:dyDescent="0.25">
      <c r="M13489" s="31"/>
    </row>
    <row r="13490" spans="13:13" x14ac:dyDescent="0.25">
      <c r="M13490" s="31"/>
    </row>
    <row r="13491" spans="13:13" x14ac:dyDescent="0.25">
      <c r="M13491" s="31"/>
    </row>
    <row r="13492" spans="13:13" x14ac:dyDescent="0.25">
      <c r="M13492" s="31"/>
    </row>
    <row r="13493" spans="13:13" x14ac:dyDescent="0.25">
      <c r="M13493" s="31"/>
    </row>
    <row r="13494" spans="13:13" x14ac:dyDescent="0.25">
      <c r="M13494" s="31"/>
    </row>
    <row r="13495" spans="13:13" x14ac:dyDescent="0.25">
      <c r="M13495" s="31"/>
    </row>
    <row r="13496" spans="13:13" x14ac:dyDescent="0.25">
      <c r="M13496" s="31"/>
    </row>
    <row r="13497" spans="13:13" x14ac:dyDescent="0.25">
      <c r="M13497" s="31"/>
    </row>
    <row r="13498" spans="13:13" x14ac:dyDescent="0.25">
      <c r="M13498" s="31"/>
    </row>
    <row r="13499" spans="13:13" x14ac:dyDescent="0.25">
      <c r="M13499" s="31"/>
    </row>
    <row r="13500" spans="13:13" x14ac:dyDescent="0.25">
      <c r="M13500" s="31"/>
    </row>
    <row r="13501" spans="13:13" x14ac:dyDescent="0.25">
      <c r="M13501" s="31"/>
    </row>
    <row r="13502" spans="13:13" x14ac:dyDescent="0.25">
      <c r="M13502" s="31"/>
    </row>
    <row r="13503" spans="13:13" x14ac:dyDescent="0.25">
      <c r="M13503" s="31"/>
    </row>
    <row r="13504" spans="13:13" x14ac:dyDescent="0.25">
      <c r="M13504" s="31"/>
    </row>
    <row r="13505" spans="13:13" x14ac:dyDescent="0.25">
      <c r="M13505" s="31"/>
    </row>
    <row r="13506" spans="13:13" x14ac:dyDescent="0.25">
      <c r="M13506" s="31"/>
    </row>
    <row r="13507" spans="13:13" x14ac:dyDescent="0.25">
      <c r="M13507" s="31"/>
    </row>
    <row r="13508" spans="13:13" x14ac:dyDescent="0.25">
      <c r="M13508" s="31"/>
    </row>
    <row r="13509" spans="13:13" x14ac:dyDescent="0.25">
      <c r="M13509" s="31"/>
    </row>
    <row r="13510" spans="13:13" x14ac:dyDescent="0.25">
      <c r="M13510" s="31"/>
    </row>
    <row r="13511" spans="13:13" x14ac:dyDescent="0.25">
      <c r="M13511" s="31"/>
    </row>
    <row r="13512" spans="13:13" x14ac:dyDescent="0.25">
      <c r="M13512" s="31"/>
    </row>
    <row r="13513" spans="13:13" x14ac:dyDescent="0.25">
      <c r="M13513" s="31"/>
    </row>
    <row r="13514" spans="13:13" x14ac:dyDescent="0.25">
      <c r="M13514" s="31"/>
    </row>
    <row r="13515" spans="13:13" x14ac:dyDescent="0.25">
      <c r="M13515" s="31"/>
    </row>
    <row r="13516" spans="13:13" x14ac:dyDescent="0.25">
      <c r="M13516" s="31"/>
    </row>
    <row r="13517" spans="13:13" x14ac:dyDescent="0.25">
      <c r="M13517" s="31"/>
    </row>
    <row r="13518" spans="13:13" x14ac:dyDescent="0.25">
      <c r="M13518" s="31"/>
    </row>
    <row r="13519" spans="13:13" x14ac:dyDescent="0.25">
      <c r="M13519" s="31"/>
    </row>
    <row r="13520" spans="13:13" x14ac:dyDescent="0.25">
      <c r="M13520" s="31"/>
    </row>
    <row r="13521" spans="13:13" x14ac:dyDescent="0.25">
      <c r="M13521" s="31"/>
    </row>
    <row r="13522" spans="13:13" x14ac:dyDescent="0.25">
      <c r="M13522" s="31"/>
    </row>
    <row r="13523" spans="13:13" x14ac:dyDescent="0.25">
      <c r="M13523" s="31"/>
    </row>
    <row r="13524" spans="13:13" x14ac:dyDescent="0.25">
      <c r="M13524" s="31"/>
    </row>
    <row r="13525" spans="13:13" x14ac:dyDescent="0.25">
      <c r="M13525" s="31"/>
    </row>
    <row r="13526" spans="13:13" x14ac:dyDescent="0.25">
      <c r="M13526" s="31"/>
    </row>
    <row r="13527" spans="13:13" x14ac:dyDescent="0.25">
      <c r="M13527" s="31"/>
    </row>
    <row r="13528" spans="13:13" x14ac:dyDescent="0.25">
      <c r="M13528" s="31"/>
    </row>
    <row r="13529" spans="13:13" x14ac:dyDescent="0.25">
      <c r="M13529" s="31"/>
    </row>
    <row r="13530" spans="13:13" x14ac:dyDescent="0.25">
      <c r="M13530" s="31"/>
    </row>
    <row r="13531" spans="13:13" x14ac:dyDescent="0.25">
      <c r="M13531" s="31"/>
    </row>
    <row r="13532" spans="13:13" x14ac:dyDescent="0.25">
      <c r="M13532" s="31"/>
    </row>
    <row r="13533" spans="13:13" x14ac:dyDescent="0.25">
      <c r="M13533" s="31"/>
    </row>
    <row r="13534" spans="13:13" x14ac:dyDescent="0.25">
      <c r="M13534" s="31"/>
    </row>
    <row r="13535" spans="13:13" x14ac:dyDescent="0.25">
      <c r="M13535" s="31"/>
    </row>
    <row r="13536" spans="13:13" x14ac:dyDescent="0.25">
      <c r="M13536" s="31"/>
    </row>
    <row r="13537" spans="13:13" x14ac:dyDescent="0.25">
      <c r="M13537" s="31"/>
    </row>
    <row r="13538" spans="13:13" x14ac:dyDescent="0.25">
      <c r="M13538" s="31"/>
    </row>
    <row r="13539" spans="13:13" x14ac:dyDescent="0.25">
      <c r="M13539" s="31"/>
    </row>
    <row r="13540" spans="13:13" x14ac:dyDescent="0.25">
      <c r="M13540" s="31"/>
    </row>
    <row r="13541" spans="13:13" x14ac:dyDescent="0.25">
      <c r="M13541" s="31"/>
    </row>
    <row r="13542" spans="13:13" x14ac:dyDescent="0.25">
      <c r="M13542" s="31"/>
    </row>
    <row r="13543" spans="13:13" x14ac:dyDescent="0.25">
      <c r="M13543" s="31"/>
    </row>
    <row r="13544" spans="13:13" x14ac:dyDescent="0.25">
      <c r="M13544" s="31"/>
    </row>
    <row r="13545" spans="13:13" x14ac:dyDescent="0.25">
      <c r="M13545" s="31"/>
    </row>
    <row r="13546" spans="13:13" x14ac:dyDescent="0.25">
      <c r="M13546" s="31"/>
    </row>
    <row r="13547" spans="13:13" x14ac:dyDescent="0.25">
      <c r="M13547" s="31"/>
    </row>
    <row r="13548" spans="13:13" x14ac:dyDescent="0.25">
      <c r="M13548" s="31"/>
    </row>
    <row r="13549" spans="13:13" x14ac:dyDescent="0.25">
      <c r="M13549" s="31"/>
    </row>
    <row r="13550" spans="13:13" x14ac:dyDescent="0.25">
      <c r="M13550" s="31"/>
    </row>
    <row r="13551" spans="13:13" x14ac:dyDescent="0.25">
      <c r="M13551" s="31"/>
    </row>
    <row r="13552" spans="13:13" x14ac:dyDescent="0.25">
      <c r="M13552" s="31"/>
    </row>
    <row r="13553" spans="13:13" x14ac:dyDescent="0.25">
      <c r="M13553" s="31"/>
    </row>
    <row r="13554" spans="13:13" x14ac:dyDescent="0.25">
      <c r="M13554" s="31"/>
    </row>
    <row r="13555" spans="13:13" x14ac:dyDescent="0.25">
      <c r="M13555" s="31"/>
    </row>
    <row r="13556" spans="13:13" x14ac:dyDescent="0.25">
      <c r="M13556" s="31"/>
    </row>
    <row r="13557" spans="13:13" x14ac:dyDescent="0.25">
      <c r="M13557" s="31"/>
    </row>
    <row r="13558" spans="13:13" x14ac:dyDescent="0.25">
      <c r="M13558" s="31"/>
    </row>
    <row r="13559" spans="13:13" x14ac:dyDescent="0.25">
      <c r="M13559" s="31"/>
    </row>
    <row r="13560" spans="13:13" x14ac:dyDescent="0.25">
      <c r="M13560" s="31"/>
    </row>
    <row r="13561" spans="13:13" x14ac:dyDescent="0.25">
      <c r="M13561" s="31"/>
    </row>
    <row r="13562" spans="13:13" x14ac:dyDescent="0.25">
      <c r="M13562" s="31"/>
    </row>
    <row r="13563" spans="13:13" x14ac:dyDescent="0.25">
      <c r="M13563" s="31"/>
    </row>
    <row r="13564" spans="13:13" x14ac:dyDescent="0.25">
      <c r="M13564" s="31"/>
    </row>
    <row r="13565" spans="13:13" x14ac:dyDescent="0.25">
      <c r="M13565" s="31"/>
    </row>
    <row r="13566" spans="13:13" x14ac:dyDescent="0.25">
      <c r="M13566" s="31"/>
    </row>
    <row r="13567" spans="13:13" x14ac:dyDescent="0.25">
      <c r="M13567" s="31"/>
    </row>
    <row r="13568" spans="13:13" x14ac:dyDescent="0.25">
      <c r="M13568" s="31"/>
    </row>
    <row r="13569" spans="13:13" x14ac:dyDescent="0.25">
      <c r="M13569" s="31"/>
    </row>
    <row r="13570" spans="13:13" x14ac:dyDescent="0.25">
      <c r="M13570" s="31"/>
    </row>
    <row r="13571" spans="13:13" x14ac:dyDescent="0.25">
      <c r="M13571" s="31"/>
    </row>
    <row r="13572" spans="13:13" x14ac:dyDescent="0.25">
      <c r="M13572" s="31"/>
    </row>
    <row r="13573" spans="13:13" x14ac:dyDescent="0.25">
      <c r="M13573" s="31"/>
    </row>
    <row r="13574" spans="13:13" x14ac:dyDescent="0.25">
      <c r="M13574" s="31"/>
    </row>
    <row r="13575" spans="13:13" x14ac:dyDescent="0.25">
      <c r="M13575" s="31"/>
    </row>
    <row r="13576" spans="13:13" x14ac:dyDescent="0.25">
      <c r="M13576" s="31"/>
    </row>
    <row r="13577" spans="13:13" x14ac:dyDescent="0.25">
      <c r="M13577" s="31"/>
    </row>
    <row r="13578" spans="13:13" x14ac:dyDescent="0.25">
      <c r="M13578" s="31"/>
    </row>
    <row r="13579" spans="13:13" x14ac:dyDescent="0.25">
      <c r="M13579" s="31"/>
    </row>
    <row r="13580" spans="13:13" x14ac:dyDescent="0.25">
      <c r="M13580" s="31"/>
    </row>
    <row r="13581" spans="13:13" x14ac:dyDescent="0.25">
      <c r="M13581" s="31"/>
    </row>
    <row r="13582" spans="13:13" x14ac:dyDescent="0.25">
      <c r="M13582" s="31"/>
    </row>
    <row r="13583" spans="13:13" x14ac:dyDescent="0.25">
      <c r="M13583" s="31"/>
    </row>
    <row r="13584" spans="13:13" x14ac:dyDescent="0.25">
      <c r="M13584" s="31"/>
    </row>
    <row r="13585" spans="13:13" x14ac:dyDescent="0.25">
      <c r="M13585" s="31"/>
    </row>
    <row r="13586" spans="13:13" x14ac:dyDescent="0.25">
      <c r="M13586" s="31"/>
    </row>
    <row r="13587" spans="13:13" x14ac:dyDescent="0.25">
      <c r="M13587" s="31"/>
    </row>
    <row r="13588" spans="13:13" x14ac:dyDescent="0.25">
      <c r="M13588" s="31"/>
    </row>
    <row r="13589" spans="13:13" x14ac:dyDescent="0.25">
      <c r="M13589" s="31"/>
    </row>
    <row r="13590" spans="13:13" x14ac:dyDescent="0.25">
      <c r="M13590" s="31"/>
    </row>
    <row r="13591" spans="13:13" x14ac:dyDescent="0.25">
      <c r="M13591" s="31"/>
    </row>
    <row r="13592" spans="13:13" x14ac:dyDescent="0.25">
      <c r="M13592" s="31"/>
    </row>
    <row r="13593" spans="13:13" x14ac:dyDescent="0.25">
      <c r="M13593" s="31"/>
    </row>
    <row r="13594" spans="13:13" x14ac:dyDescent="0.25">
      <c r="M13594" s="31"/>
    </row>
    <row r="13595" spans="13:13" x14ac:dyDescent="0.25">
      <c r="M13595" s="31"/>
    </row>
    <row r="13596" spans="13:13" x14ac:dyDescent="0.25">
      <c r="M13596" s="31"/>
    </row>
    <row r="13597" spans="13:13" x14ac:dyDescent="0.25">
      <c r="M13597" s="31"/>
    </row>
    <row r="13598" spans="13:13" x14ac:dyDescent="0.25">
      <c r="M13598" s="31"/>
    </row>
    <row r="13599" spans="13:13" x14ac:dyDescent="0.25">
      <c r="M13599" s="31"/>
    </row>
    <row r="13600" spans="13:13" x14ac:dyDescent="0.25">
      <c r="M13600" s="31"/>
    </row>
    <row r="13601" spans="13:13" x14ac:dyDescent="0.25">
      <c r="M13601" s="31"/>
    </row>
    <row r="13602" spans="13:13" x14ac:dyDescent="0.25">
      <c r="M13602" s="31"/>
    </row>
    <row r="13603" spans="13:13" x14ac:dyDescent="0.25">
      <c r="M13603" s="31"/>
    </row>
    <row r="13604" spans="13:13" x14ac:dyDescent="0.25">
      <c r="M13604" s="31"/>
    </row>
    <row r="13605" spans="13:13" x14ac:dyDescent="0.25">
      <c r="M13605" s="31"/>
    </row>
    <row r="13606" spans="13:13" x14ac:dyDescent="0.25">
      <c r="M13606" s="31"/>
    </row>
    <row r="13607" spans="13:13" x14ac:dyDescent="0.25">
      <c r="M13607" s="31"/>
    </row>
    <row r="13608" spans="13:13" x14ac:dyDescent="0.25">
      <c r="M13608" s="31"/>
    </row>
    <row r="13609" spans="13:13" x14ac:dyDescent="0.25">
      <c r="M13609" s="31"/>
    </row>
    <row r="13610" spans="13:13" x14ac:dyDescent="0.25">
      <c r="M13610" s="31"/>
    </row>
    <row r="13611" spans="13:13" x14ac:dyDescent="0.25">
      <c r="M13611" s="31"/>
    </row>
    <row r="13612" spans="13:13" x14ac:dyDescent="0.25">
      <c r="M13612" s="31"/>
    </row>
    <row r="13613" spans="13:13" x14ac:dyDescent="0.25">
      <c r="M13613" s="31"/>
    </row>
    <row r="13614" spans="13:13" x14ac:dyDescent="0.25">
      <c r="M13614" s="31"/>
    </row>
    <row r="13615" spans="13:13" x14ac:dyDescent="0.25">
      <c r="M13615" s="31"/>
    </row>
    <row r="13616" spans="13:13" x14ac:dyDescent="0.25">
      <c r="M13616" s="31"/>
    </row>
    <row r="13617" spans="13:13" x14ac:dyDescent="0.25">
      <c r="M13617" s="31"/>
    </row>
    <row r="13618" spans="13:13" x14ac:dyDescent="0.25">
      <c r="M13618" s="31"/>
    </row>
    <row r="13619" spans="13:13" x14ac:dyDescent="0.25">
      <c r="M13619" s="31"/>
    </row>
    <row r="13620" spans="13:13" x14ac:dyDescent="0.25">
      <c r="M13620" s="31"/>
    </row>
    <row r="13621" spans="13:13" x14ac:dyDescent="0.25">
      <c r="M13621" s="31"/>
    </row>
    <row r="13622" spans="13:13" x14ac:dyDescent="0.25">
      <c r="M13622" s="31"/>
    </row>
    <row r="13623" spans="13:13" x14ac:dyDescent="0.25">
      <c r="M13623" s="31"/>
    </row>
    <row r="13624" spans="13:13" x14ac:dyDescent="0.25">
      <c r="M13624" s="31"/>
    </row>
    <row r="13625" spans="13:13" x14ac:dyDescent="0.25">
      <c r="M13625" s="31"/>
    </row>
    <row r="13626" spans="13:13" x14ac:dyDescent="0.25">
      <c r="M13626" s="31"/>
    </row>
    <row r="13627" spans="13:13" x14ac:dyDescent="0.25">
      <c r="M13627" s="31"/>
    </row>
    <row r="13628" spans="13:13" x14ac:dyDescent="0.25">
      <c r="M13628" s="31"/>
    </row>
    <row r="13629" spans="13:13" x14ac:dyDescent="0.25">
      <c r="M13629" s="31"/>
    </row>
    <row r="13630" spans="13:13" x14ac:dyDescent="0.25">
      <c r="M13630" s="31"/>
    </row>
    <row r="13631" spans="13:13" x14ac:dyDescent="0.25">
      <c r="M13631" s="31"/>
    </row>
    <row r="13632" spans="13:13" x14ac:dyDescent="0.25">
      <c r="M13632" s="31"/>
    </row>
    <row r="13633" spans="13:13" x14ac:dyDescent="0.25">
      <c r="M13633" s="31"/>
    </row>
    <row r="13634" spans="13:13" x14ac:dyDescent="0.25">
      <c r="M13634" s="31"/>
    </row>
    <row r="13635" spans="13:13" x14ac:dyDescent="0.25">
      <c r="M13635" s="31"/>
    </row>
    <row r="13636" spans="13:13" x14ac:dyDescent="0.25">
      <c r="M13636" s="31"/>
    </row>
    <row r="13637" spans="13:13" x14ac:dyDescent="0.25">
      <c r="M13637" s="31"/>
    </row>
    <row r="13638" spans="13:13" x14ac:dyDescent="0.25">
      <c r="M13638" s="31"/>
    </row>
    <row r="13639" spans="13:13" x14ac:dyDescent="0.25">
      <c r="M13639" s="31"/>
    </row>
    <row r="13640" spans="13:13" x14ac:dyDescent="0.25">
      <c r="M13640" s="31"/>
    </row>
    <row r="13641" spans="13:13" x14ac:dyDescent="0.25">
      <c r="M13641" s="31"/>
    </row>
    <row r="13642" spans="13:13" x14ac:dyDescent="0.25">
      <c r="M13642" s="31"/>
    </row>
    <row r="13643" spans="13:13" x14ac:dyDescent="0.25">
      <c r="M13643" s="31"/>
    </row>
    <row r="13644" spans="13:13" x14ac:dyDescent="0.25">
      <c r="M13644" s="31"/>
    </row>
    <row r="13645" spans="13:13" x14ac:dyDescent="0.25">
      <c r="M13645" s="31"/>
    </row>
    <row r="13646" spans="13:13" x14ac:dyDescent="0.25">
      <c r="M13646" s="31"/>
    </row>
    <row r="13647" spans="13:13" x14ac:dyDescent="0.25">
      <c r="M13647" s="31"/>
    </row>
    <row r="13648" spans="13:13" x14ac:dyDescent="0.25">
      <c r="M13648" s="31"/>
    </row>
    <row r="13649" spans="13:13" x14ac:dyDescent="0.25">
      <c r="M13649" s="31"/>
    </row>
    <row r="13650" spans="13:13" x14ac:dyDescent="0.25">
      <c r="M13650" s="31"/>
    </row>
    <row r="13651" spans="13:13" x14ac:dyDescent="0.25">
      <c r="M13651" s="31"/>
    </row>
    <row r="13652" spans="13:13" x14ac:dyDescent="0.25">
      <c r="M13652" s="31"/>
    </row>
    <row r="13653" spans="13:13" x14ac:dyDescent="0.25">
      <c r="M13653" s="31"/>
    </row>
    <row r="13654" spans="13:13" x14ac:dyDescent="0.25">
      <c r="M13654" s="31"/>
    </row>
    <row r="13655" spans="13:13" x14ac:dyDescent="0.25">
      <c r="M13655" s="31"/>
    </row>
    <row r="13656" spans="13:13" x14ac:dyDescent="0.25">
      <c r="M13656" s="31"/>
    </row>
    <row r="13657" spans="13:13" x14ac:dyDescent="0.25">
      <c r="M13657" s="31"/>
    </row>
    <row r="13658" spans="13:13" x14ac:dyDescent="0.25">
      <c r="M13658" s="31"/>
    </row>
    <row r="13659" spans="13:13" x14ac:dyDescent="0.25">
      <c r="M13659" s="31"/>
    </row>
    <row r="13660" spans="13:13" x14ac:dyDescent="0.25">
      <c r="M13660" s="31"/>
    </row>
    <row r="13661" spans="13:13" x14ac:dyDescent="0.25">
      <c r="M13661" s="31"/>
    </row>
    <row r="13662" spans="13:13" x14ac:dyDescent="0.25">
      <c r="M13662" s="31"/>
    </row>
    <row r="13663" spans="13:13" x14ac:dyDescent="0.25">
      <c r="M13663" s="31"/>
    </row>
    <row r="13664" spans="13:13" x14ac:dyDescent="0.25">
      <c r="M13664" s="31"/>
    </row>
    <row r="13665" spans="13:13" x14ac:dyDescent="0.25">
      <c r="M13665" s="31"/>
    </row>
    <row r="13666" spans="13:13" x14ac:dyDescent="0.25">
      <c r="M13666" s="31"/>
    </row>
    <row r="13667" spans="13:13" x14ac:dyDescent="0.25">
      <c r="M13667" s="31"/>
    </row>
    <row r="13668" spans="13:13" x14ac:dyDescent="0.25">
      <c r="M13668" s="31"/>
    </row>
    <row r="13669" spans="13:13" x14ac:dyDescent="0.25">
      <c r="M13669" s="31"/>
    </row>
    <row r="13670" spans="13:13" x14ac:dyDescent="0.25">
      <c r="M13670" s="31"/>
    </row>
    <row r="13671" spans="13:13" x14ac:dyDescent="0.25">
      <c r="M13671" s="31"/>
    </row>
    <row r="13672" spans="13:13" x14ac:dyDescent="0.25">
      <c r="M13672" s="31"/>
    </row>
    <row r="13673" spans="13:13" x14ac:dyDescent="0.25">
      <c r="M13673" s="31"/>
    </row>
    <row r="13674" spans="13:13" x14ac:dyDescent="0.25">
      <c r="M13674" s="31"/>
    </row>
    <row r="13675" spans="13:13" x14ac:dyDescent="0.25">
      <c r="M13675" s="31"/>
    </row>
    <row r="13676" spans="13:13" x14ac:dyDescent="0.25">
      <c r="M13676" s="31"/>
    </row>
    <row r="13677" spans="13:13" x14ac:dyDescent="0.25">
      <c r="M13677" s="31"/>
    </row>
    <row r="13678" spans="13:13" x14ac:dyDescent="0.25">
      <c r="M13678" s="31"/>
    </row>
    <row r="13679" spans="13:13" x14ac:dyDescent="0.25">
      <c r="M13679" s="31"/>
    </row>
    <row r="13680" spans="13:13" x14ac:dyDescent="0.25">
      <c r="M13680" s="31"/>
    </row>
    <row r="13681" spans="13:13" x14ac:dyDescent="0.25">
      <c r="M13681" s="31"/>
    </row>
    <row r="13682" spans="13:13" x14ac:dyDescent="0.25">
      <c r="M13682" s="31"/>
    </row>
    <row r="13683" spans="13:13" x14ac:dyDescent="0.25">
      <c r="M13683" s="31"/>
    </row>
    <row r="13684" spans="13:13" x14ac:dyDescent="0.25">
      <c r="M13684" s="31"/>
    </row>
    <row r="13685" spans="13:13" x14ac:dyDescent="0.25">
      <c r="M13685" s="31"/>
    </row>
    <row r="13686" spans="13:13" x14ac:dyDescent="0.25">
      <c r="M13686" s="31"/>
    </row>
    <row r="13687" spans="13:13" x14ac:dyDescent="0.25">
      <c r="M13687" s="31"/>
    </row>
    <row r="13688" spans="13:13" x14ac:dyDescent="0.25">
      <c r="M13688" s="31"/>
    </row>
    <row r="13689" spans="13:13" x14ac:dyDescent="0.25">
      <c r="M13689" s="31"/>
    </row>
    <row r="13690" spans="13:13" x14ac:dyDescent="0.25">
      <c r="M13690" s="31"/>
    </row>
    <row r="13691" spans="13:13" x14ac:dyDescent="0.25">
      <c r="M13691" s="31"/>
    </row>
    <row r="13692" spans="13:13" x14ac:dyDescent="0.25">
      <c r="M13692" s="31"/>
    </row>
    <row r="13693" spans="13:13" x14ac:dyDescent="0.25">
      <c r="M13693" s="31"/>
    </row>
    <row r="13694" spans="13:13" x14ac:dyDescent="0.25">
      <c r="M13694" s="31"/>
    </row>
    <row r="13695" spans="13:13" x14ac:dyDescent="0.25">
      <c r="M13695" s="31"/>
    </row>
    <row r="13696" spans="13:13" x14ac:dyDescent="0.25">
      <c r="M13696" s="31"/>
    </row>
    <row r="13697" spans="13:13" x14ac:dyDescent="0.25">
      <c r="M13697" s="31"/>
    </row>
    <row r="13698" spans="13:13" x14ac:dyDescent="0.25">
      <c r="M13698" s="31"/>
    </row>
    <row r="13699" spans="13:13" x14ac:dyDescent="0.25">
      <c r="M13699" s="31"/>
    </row>
    <row r="13700" spans="13:13" x14ac:dyDescent="0.25">
      <c r="M13700" s="31"/>
    </row>
    <row r="13701" spans="13:13" x14ac:dyDescent="0.25">
      <c r="M13701" s="31"/>
    </row>
    <row r="13702" spans="13:13" x14ac:dyDescent="0.25">
      <c r="M13702" s="31"/>
    </row>
    <row r="13703" spans="13:13" x14ac:dyDescent="0.25">
      <c r="M13703" s="31"/>
    </row>
    <row r="13704" spans="13:13" x14ac:dyDescent="0.25">
      <c r="M13704" s="31"/>
    </row>
    <row r="13705" spans="13:13" x14ac:dyDescent="0.25">
      <c r="M13705" s="31"/>
    </row>
    <row r="13706" spans="13:13" x14ac:dyDescent="0.25">
      <c r="M13706" s="31"/>
    </row>
    <row r="13707" spans="13:13" x14ac:dyDescent="0.25">
      <c r="M13707" s="31"/>
    </row>
    <row r="13708" spans="13:13" x14ac:dyDescent="0.25">
      <c r="M13708" s="31"/>
    </row>
    <row r="13709" spans="13:13" x14ac:dyDescent="0.25">
      <c r="M13709" s="31"/>
    </row>
    <row r="13710" spans="13:13" x14ac:dyDescent="0.25">
      <c r="M13710" s="31"/>
    </row>
    <row r="13711" spans="13:13" x14ac:dyDescent="0.25">
      <c r="M13711" s="31"/>
    </row>
    <row r="13712" spans="13:13" x14ac:dyDescent="0.25">
      <c r="M13712" s="31"/>
    </row>
    <row r="13713" spans="13:13" x14ac:dyDescent="0.25">
      <c r="M13713" s="31"/>
    </row>
    <row r="13714" spans="13:13" x14ac:dyDescent="0.25">
      <c r="M13714" s="31"/>
    </row>
    <row r="13715" spans="13:13" x14ac:dyDescent="0.25">
      <c r="M13715" s="31"/>
    </row>
    <row r="13716" spans="13:13" x14ac:dyDescent="0.25">
      <c r="M13716" s="31"/>
    </row>
    <row r="13717" spans="13:13" x14ac:dyDescent="0.25">
      <c r="M13717" s="31"/>
    </row>
    <row r="13718" spans="13:13" x14ac:dyDescent="0.25">
      <c r="M13718" s="31"/>
    </row>
    <row r="13719" spans="13:13" x14ac:dyDescent="0.25">
      <c r="M13719" s="31"/>
    </row>
    <row r="13720" spans="13:13" x14ac:dyDescent="0.25">
      <c r="M13720" s="31"/>
    </row>
    <row r="13721" spans="13:13" x14ac:dyDescent="0.25">
      <c r="M13721" s="31"/>
    </row>
    <row r="13722" spans="13:13" x14ac:dyDescent="0.25">
      <c r="M13722" s="31"/>
    </row>
    <row r="13723" spans="13:13" x14ac:dyDescent="0.25">
      <c r="M13723" s="31"/>
    </row>
    <row r="13724" spans="13:13" x14ac:dyDescent="0.25">
      <c r="M13724" s="31"/>
    </row>
    <row r="13725" spans="13:13" x14ac:dyDescent="0.25">
      <c r="M13725" s="31"/>
    </row>
    <row r="13726" spans="13:13" x14ac:dyDescent="0.25">
      <c r="M13726" s="31"/>
    </row>
    <row r="13727" spans="13:13" x14ac:dyDescent="0.25">
      <c r="M13727" s="31"/>
    </row>
    <row r="13728" spans="13:13" x14ac:dyDescent="0.25">
      <c r="M13728" s="31"/>
    </row>
    <row r="13729" spans="13:13" x14ac:dyDescent="0.25">
      <c r="M13729" s="31"/>
    </row>
    <row r="13730" spans="13:13" x14ac:dyDescent="0.25">
      <c r="M13730" s="31"/>
    </row>
    <row r="13731" spans="13:13" x14ac:dyDescent="0.25">
      <c r="M13731" s="31"/>
    </row>
    <row r="13732" spans="13:13" x14ac:dyDescent="0.25">
      <c r="M13732" s="31"/>
    </row>
    <row r="13733" spans="13:13" x14ac:dyDescent="0.25">
      <c r="M13733" s="31"/>
    </row>
    <row r="13734" spans="13:13" x14ac:dyDescent="0.25">
      <c r="M13734" s="31"/>
    </row>
    <row r="13735" spans="13:13" x14ac:dyDescent="0.25">
      <c r="M13735" s="31"/>
    </row>
    <row r="13736" spans="13:13" x14ac:dyDescent="0.25">
      <c r="M13736" s="31"/>
    </row>
    <row r="13737" spans="13:13" x14ac:dyDescent="0.25">
      <c r="M13737" s="31"/>
    </row>
    <row r="13738" spans="13:13" x14ac:dyDescent="0.25">
      <c r="M13738" s="31"/>
    </row>
    <row r="13739" spans="13:13" x14ac:dyDescent="0.25">
      <c r="M13739" s="31"/>
    </row>
    <row r="13740" spans="13:13" x14ac:dyDescent="0.25">
      <c r="M13740" s="31"/>
    </row>
    <row r="13741" spans="13:13" x14ac:dyDescent="0.25">
      <c r="M13741" s="31"/>
    </row>
    <row r="13742" spans="13:13" x14ac:dyDescent="0.25">
      <c r="M13742" s="31"/>
    </row>
    <row r="13743" spans="13:13" x14ac:dyDescent="0.25">
      <c r="M13743" s="31"/>
    </row>
    <row r="13744" spans="13:13" x14ac:dyDescent="0.25">
      <c r="M13744" s="31"/>
    </row>
    <row r="13745" spans="13:13" x14ac:dyDescent="0.25">
      <c r="M13745" s="31"/>
    </row>
    <row r="13746" spans="13:13" x14ac:dyDescent="0.25">
      <c r="M13746" s="31"/>
    </row>
    <row r="13747" spans="13:13" x14ac:dyDescent="0.25">
      <c r="M13747" s="31"/>
    </row>
    <row r="13748" spans="13:13" x14ac:dyDescent="0.25">
      <c r="M13748" s="31"/>
    </row>
    <row r="13749" spans="13:13" x14ac:dyDescent="0.25">
      <c r="M13749" s="31"/>
    </row>
    <row r="13750" spans="13:13" x14ac:dyDescent="0.25">
      <c r="M13750" s="31"/>
    </row>
    <row r="13751" spans="13:13" x14ac:dyDescent="0.25">
      <c r="M13751" s="31"/>
    </row>
    <row r="13752" spans="13:13" x14ac:dyDescent="0.25">
      <c r="M13752" s="31"/>
    </row>
    <row r="13753" spans="13:13" x14ac:dyDescent="0.25">
      <c r="M13753" s="31"/>
    </row>
    <row r="13754" spans="13:13" x14ac:dyDescent="0.25">
      <c r="M13754" s="31"/>
    </row>
    <row r="13755" spans="13:13" x14ac:dyDescent="0.25">
      <c r="M13755" s="31"/>
    </row>
    <row r="13756" spans="13:13" x14ac:dyDescent="0.25">
      <c r="M13756" s="31"/>
    </row>
    <row r="13757" spans="13:13" x14ac:dyDescent="0.25">
      <c r="M13757" s="31"/>
    </row>
    <row r="13758" spans="13:13" x14ac:dyDescent="0.25">
      <c r="M13758" s="31"/>
    </row>
    <row r="13759" spans="13:13" x14ac:dyDescent="0.25">
      <c r="M13759" s="31"/>
    </row>
    <row r="13760" spans="13:13" x14ac:dyDescent="0.25">
      <c r="M13760" s="31"/>
    </row>
    <row r="13761" spans="13:13" x14ac:dyDescent="0.25">
      <c r="M13761" s="31"/>
    </row>
    <row r="13762" spans="13:13" x14ac:dyDescent="0.25">
      <c r="M13762" s="31"/>
    </row>
    <row r="13763" spans="13:13" x14ac:dyDescent="0.25">
      <c r="M13763" s="31"/>
    </row>
    <row r="13764" spans="13:13" x14ac:dyDescent="0.25">
      <c r="M13764" s="31"/>
    </row>
    <row r="13765" spans="13:13" x14ac:dyDescent="0.25">
      <c r="M13765" s="31"/>
    </row>
    <row r="13766" spans="13:13" x14ac:dyDescent="0.25">
      <c r="M13766" s="31"/>
    </row>
    <row r="13767" spans="13:13" x14ac:dyDescent="0.25">
      <c r="M13767" s="31"/>
    </row>
    <row r="13768" spans="13:13" x14ac:dyDescent="0.25">
      <c r="M13768" s="31"/>
    </row>
    <row r="13769" spans="13:13" x14ac:dyDescent="0.25">
      <c r="M13769" s="31"/>
    </row>
    <row r="13770" spans="13:13" x14ac:dyDescent="0.25">
      <c r="M13770" s="31"/>
    </row>
    <row r="13771" spans="13:13" x14ac:dyDescent="0.25">
      <c r="M13771" s="31"/>
    </row>
    <row r="13772" spans="13:13" x14ac:dyDescent="0.25">
      <c r="M13772" s="31"/>
    </row>
    <row r="13773" spans="13:13" x14ac:dyDescent="0.25">
      <c r="M13773" s="31"/>
    </row>
    <row r="13774" spans="13:13" x14ac:dyDescent="0.25">
      <c r="M13774" s="31"/>
    </row>
    <row r="13775" spans="13:13" x14ac:dyDescent="0.25">
      <c r="M13775" s="31"/>
    </row>
    <row r="13776" spans="13:13" x14ac:dyDescent="0.25">
      <c r="M13776" s="31"/>
    </row>
    <row r="13777" spans="13:13" x14ac:dyDescent="0.25">
      <c r="M13777" s="31"/>
    </row>
    <row r="13778" spans="13:13" x14ac:dyDescent="0.25">
      <c r="M13778" s="31"/>
    </row>
    <row r="13779" spans="13:13" x14ac:dyDescent="0.25">
      <c r="M13779" s="31"/>
    </row>
    <row r="13780" spans="13:13" x14ac:dyDescent="0.25">
      <c r="M13780" s="31"/>
    </row>
    <row r="13781" spans="13:13" x14ac:dyDescent="0.25">
      <c r="M13781" s="31"/>
    </row>
    <row r="13782" spans="13:13" x14ac:dyDescent="0.25">
      <c r="M13782" s="31"/>
    </row>
    <row r="13783" spans="13:13" x14ac:dyDescent="0.25">
      <c r="M13783" s="31"/>
    </row>
    <row r="13784" spans="13:13" x14ac:dyDescent="0.25">
      <c r="M13784" s="31"/>
    </row>
    <row r="13785" spans="13:13" x14ac:dyDescent="0.25">
      <c r="M13785" s="31"/>
    </row>
    <row r="13786" spans="13:13" x14ac:dyDescent="0.25">
      <c r="M13786" s="31"/>
    </row>
    <row r="13787" spans="13:13" x14ac:dyDescent="0.25">
      <c r="M13787" s="31"/>
    </row>
    <row r="13788" spans="13:13" x14ac:dyDescent="0.25">
      <c r="M13788" s="31"/>
    </row>
    <row r="13789" spans="13:13" x14ac:dyDescent="0.25">
      <c r="M13789" s="31"/>
    </row>
    <row r="13790" spans="13:13" x14ac:dyDescent="0.25">
      <c r="M13790" s="31"/>
    </row>
    <row r="13791" spans="13:13" x14ac:dyDescent="0.25">
      <c r="M13791" s="31"/>
    </row>
    <row r="13792" spans="13:13" x14ac:dyDescent="0.25">
      <c r="M13792" s="31"/>
    </row>
    <row r="13793" spans="13:13" x14ac:dyDescent="0.25">
      <c r="M13793" s="31"/>
    </row>
    <row r="13794" spans="13:13" x14ac:dyDescent="0.25">
      <c r="M13794" s="31"/>
    </row>
    <row r="13795" spans="13:13" x14ac:dyDescent="0.25">
      <c r="M13795" s="31"/>
    </row>
    <row r="13796" spans="13:13" x14ac:dyDescent="0.25">
      <c r="M13796" s="31"/>
    </row>
    <row r="13797" spans="13:13" x14ac:dyDescent="0.25">
      <c r="M13797" s="31"/>
    </row>
    <row r="13798" spans="13:13" x14ac:dyDescent="0.25">
      <c r="M13798" s="31"/>
    </row>
    <row r="13799" spans="13:13" x14ac:dyDescent="0.25">
      <c r="M13799" s="31"/>
    </row>
    <row r="13800" spans="13:13" x14ac:dyDescent="0.25">
      <c r="M13800" s="31"/>
    </row>
    <row r="13801" spans="13:13" x14ac:dyDescent="0.25">
      <c r="M13801" s="31"/>
    </row>
    <row r="13802" spans="13:13" x14ac:dyDescent="0.25">
      <c r="M13802" s="31"/>
    </row>
    <row r="13803" spans="13:13" x14ac:dyDescent="0.25">
      <c r="M13803" s="31"/>
    </row>
    <row r="13804" spans="13:13" x14ac:dyDescent="0.25">
      <c r="M13804" s="31"/>
    </row>
    <row r="13805" spans="13:13" x14ac:dyDescent="0.25">
      <c r="M13805" s="31"/>
    </row>
    <row r="13806" spans="13:13" x14ac:dyDescent="0.25">
      <c r="M13806" s="31"/>
    </row>
    <row r="13807" spans="13:13" x14ac:dyDescent="0.25">
      <c r="M13807" s="31"/>
    </row>
    <row r="13808" spans="13:13" x14ac:dyDescent="0.25">
      <c r="M13808" s="31"/>
    </row>
    <row r="13809" spans="13:13" x14ac:dyDescent="0.25">
      <c r="M13809" s="31"/>
    </row>
    <row r="13810" spans="13:13" x14ac:dyDescent="0.25">
      <c r="M13810" s="31"/>
    </row>
    <row r="13811" spans="13:13" x14ac:dyDescent="0.25">
      <c r="M13811" s="31"/>
    </row>
    <row r="13812" spans="13:13" x14ac:dyDescent="0.25">
      <c r="M13812" s="31"/>
    </row>
    <row r="13813" spans="13:13" x14ac:dyDescent="0.25">
      <c r="M13813" s="31"/>
    </row>
    <row r="13814" spans="13:13" x14ac:dyDescent="0.25">
      <c r="M13814" s="31"/>
    </row>
    <row r="13815" spans="13:13" x14ac:dyDescent="0.25">
      <c r="M13815" s="31"/>
    </row>
    <row r="13816" spans="13:13" x14ac:dyDescent="0.25">
      <c r="M13816" s="31"/>
    </row>
    <row r="13817" spans="13:13" x14ac:dyDescent="0.25">
      <c r="M13817" s="31"/>
    </row>
    <row r="13818" spans="13:13" x14ac:dyDescent="0.25">
      <c r="M13818" s="31"/>
    </row>
    <row r="13819" spans="13:13" x14ac:dyDescent="0.25">
      <c r="M13819" s="31"/>
    </row>
    <row r="13820" spans="13:13" x14ac:dyDescent="0.25">
      <c r="M13820" s="31"/>
    </row>
    <row r="13821" spans="13:13" x14ac:dyDescent="0.25">
      <c r="M13821" s="31"/>
    </row>
    <row r="13822" spans="13:13" x14ac:dyDescent="0.25">
      <c r="M13822" s="31"/>
    </row>
    <row r="13823" spans="13:13" x14ac:dyDescent="0.25">
      <c r="M13823" s="31"/>
    </row>
    <row r="13824" spans="13:13" x14ac:dyDescent="0.25">
      <c r="M13824" s="31"/>
    </row>
    <row r="13825" spans="13:13" x14ac:dyDescent="0.25">
      <c r="M13825" s="31"/>
    </row>
    <row r="13826" spans="13:13" x14ac:dyDescent="0.25">
      <c r="M13826" s="31"/>
    </row>
    <row r="13827" spans="13:13" x14ac:dyDescent="0.25">
      <c r="M13827" s="31"/>
    </row>
    <row r="13828" spans="13:13" x14ac:dyDescent="0.25">
      <c r="M13828" s="31"/>
    </row>
    <row r="13829" spans="13:13" x14ac:dyDescent="0.25">
      <c r="M13829" s="31"/>
    </row>
    <row r="13830" spans="13:13" x14ac:dyDescent="0.25">
      <c r="M13830" s="31"/>
    </row>
    <row r="13831" spans="13:13" x14ac:dyDescent="0.25">
      <c r="M13831" s="31"/>
    </row>
    <row r="13832" spans="13:13" x14ac:dyDescent="0.25">
      <c r="M13832" s="31"/>
    </row>
    <row r="13833" spans="13:13" x14ac:dyDescent="0.25">
      <c r="M13833" s="31"/>
    </row>
    <row r="13834" spans="13:13" x14ac:dyDescent="0.25">
      <c r="M13834" s="31"/>
    </row>
    <row r="13835" spans="13:13" x14ac:dyDescent="0.25">
      <c r="M13835" s="31"/>
    </row>
    <row r="13836" spans="13:13" x14ac:dyDescent="0.25">
      <c r="M13836" s="31"/>
    </row>
    <row r="13837" spans="13:13" x14ac:dyDescent="0.25">
      <c r="M13837" s="31"/>
    </row>
    <row r="13838" spans="13:13" x14ac:dyDescent="0.25">
      <c r="M13838" s="31"/>
    </row>
    <row r="13839" spans="13:13" x14ac:dyDescent="0.25">
      <c r="M13839" s="31"/>
    </row>
    <row r="13840" spans="13:13" x14ac:dyDescent="0.25">
      <c r="M13840" s="31"/>
    </row>
    <row r="13841" spans="13:13" x14ac:dyDescent="0.25">
      <c r="M13841" s="31"/>
    </row>
    <row r="13842" spans="13:13" x14ac:dyDescent="0.25">
      <c r="M13842" s="31"/>
    </row>
    <row r="13843" spans="13:13" x14ac:dyDescent="0.25">
      <c r="M13843" s="31"/>
    </row>
    <row r="13844" spans="13:13" x14ac:dyDescent="0.25">
      <c r="M13844" s="31"/>
    </row>
    <row r="13845" spans="13:13" x14ac:dyDescent="0.25">
      <c r="M13845" s="31"/>
    </row>
    <row r="13846" spans="13:13" x14ac:dyDescent="0.25">
      <c r="M13846" s="31"/>
    </row>
    <row r="13847" spans="13:13" x14ac:dyDescent="0.25">
      <c r="M13847" s="31"/>
    </row>
    <row r="13848" spans="13:13" x14ac:dyDescent="0.25">
      <c r="M13848" s="31"/>
    </row>
    <row r="13849" spans="13:13" x14ac:dyDescent="0.25">
      <c r="M13849" s="31"/>
    </row>
    <row r="13850" spans="13:13" x14ac:dyDescent="0.25">
      <c r="M13850" s="31"/>
    </row>
    <row r="13851" spans="13:13" x14ac:dyDescent="0.25">
      <c r="M13851" s="31"/>
    </row>
    <row r="13852" spans="13:13" x14ac:dyDescent="0.25">
      <c r="M13852" s="31"/>
    </row>
    <row r="13853" spans="13:13" x14ac:dyDescent="0.25">
      <c r="M13853" s="31"/>
    </row>
    <row r="13854" spans="13:13" x14ac:dyDescent="0.25">
      <c r="M13854" s="31"/>
    </row>
    <row r="13855" spans="13:13" x14ac:dyDescent="0.25">
      <c r="M13855" s="31"/>
    </row>
    <row r="13856" spans="13:13" x14ac:dyDescent="0.25">
      <c r="M13856" s="31"/>
    </row>
    <row r="13857" spans="13:13" x14ac:dyDescent="0.25">
      <c r="M13857" s="31"/>
    </row>
    <row r="13858" spans="13:13" x14ac:dyDescent="0.25">
      <c r="M13858" s="31"/>
    </row>
    <row r="13859" spans="13:13" x14ac:dyDescent="0.25">
      <c r="M13859" s="31"/>
    </row>
    <row r="13860" spans="13:13" x14ac:dyDescent="0.25">
      <c r="M13860" s="31"/>
    </row>
    <row r="13861" spans="13:13" x14ac:dyDescent="0.25">
      <c r="M13861" s="31"/>
    </row>
    <row r="13862" spans="13:13" x14ac:dyDescent="0.25">
      <c r="M13862" s="31"/>
    </row>
    <row r="13863" spans="13:13" x14ac:dyDescent="0.25">
      <c r="M13863" s="31"/>
    </row>
    <row r="13864" spans="13:13" x14ac:dyDescent="0.25">
      <c r="M13864" s="31"/>
    </row>
    <row r="13865" spans="13:13" x14ac:dyDescent="0.25">
      <c r="M13865" s="31"/>
    </row>
    <row r="13866" spans="13:13" x14ac:dyDescent="0.25">
      <c r="M13866" s="31"/>
    </row>
    <row r="13867" spans="13:13" x14ac:dyDescent="0.25">
      <c r="M13867" s="31"/>
    </row>
    <row r="13868" spans="13:13" x14ac:dyDescent="0.25">
      <c r="M13868" s="31"/>
    </row>
    <row r="13869" spans="13:13" x14ac:dyDescent="0.25">
      <c r="M13869" s="31"/>
    </row>
    <row r="13870" spans="13:13" x14ac:dyDescent="0.25">
      <c r="M13870" s="31"/>
    </row>
    <row r="13871" spans="13:13" x14ac:dyDescent="0.25">
      <c r="M13871" s="31"/>
    </row>
    <row r="13872" spans="13:13" x14ac:dyDescent="0.25">
      <c r="M13872" s="31"/>
    </row>
    <row r="13873" spans="13:13" x14ac:dyDescent="0.25">
      <c r="M13873" s="31"/>
    </row>
    <row r="13874" spans="13:13" x14ac:dyDescent="0.25">
      <c r="M13874" s="31"/>
    </row>
    <row r="13875" spans="13:13" x14ac:dyDescent="0.25">
      <c r="M13875" s="31"/>
    </row>
    <row r="13876" spans="13:13" x14ac:dyDescent="0.25">
      <c r="M13876" s="31"/>
    </row>
    <row r="13877" spans="13:13" x14ac:dyDescent="0.25">
      <c r="M13877" s="31"/>
    </row>
    <row r="13878" spans="13:13" x14ac:dyDescent="0.25">
      <c r="M13878" s="31"/>
    </row>
    <row r="13879" spans="13:13" x14ac:dyDescent="0.25">
      <c r="M13879" s="31"/>
    </row>
    <row r="13880" spans="13:13" x14ac:dyDescent="0.25">
      <c r="M13880" s="31"/>
    </row>
    <row r="13881" spans="13:13" x14ac:dyDescent="0.25">
      <c r="M13881" s="31"/>
    </row>
    <row r="13882" spans="13:13" x14ac:dyDescent="0.25">
      <c r="M13882" s="31"/>
    </row>
    <row r="13883" spans="13:13" x14ac:dyDescent="0.25">
      <c r="M13883" s="31"/>
    </row>
    <row r="13884" spans="13:13" x14ac:dyDescent="0.25">
      <c r="M13884" s="31"/>
    </row>
    <row r="13885" spans="13:13" x14ac:dyDescent="0.25">
      <c r="M13885" s="31"/>
    </row>
    <row r="13886" spans="13:13" x14ac:dyDescent="0.25">
      <c r="M13886" s="31"/>
    </row>
    <row r="13887" spans="13:13" x14ac:dyDescent="0.25">
      <c r="M13887" s="31"/>
    </row>
    <row r="13888" spans="13:13" x14ac:dyDescent="0.25">
      <c r="M13888" s="31"/>
    </row>
    <row r="13889" spans="13:13" x14ac:dyDescent="0.25">
      <c r="M13889" s="31"/>
    </row>
    <row r="13890" spans="13:13" x14ac:dyDescent="0.25">
      <c r="M13890" s="31"/>
    </row>
    <row r="13891" spans="13:13" x14ac:dyDescent="0.25">
      <c r="M13891" s="31"/>
    </row>
    <row r="13892" spans="13:13" x14ac:dyDescent="0.25">
      <c r="M13892" s="31"/>
    </row>
    <row r="13893" spans="13:13" x14ac:dyDescent="0.25">
      <c r="M13893" s="31"/>
    </row>
    <row r="13894" spans="13:13" x14ac:dyDescent="0.25">
      <c r="M13894" s="31"/>
    </row>
    <row r="13895" spans="13:13" x14ac:dyDescent="0.25">
      <c r="M13895" s="31"/>
    </row>
    <row r="13896" spans="13:13" x14ac:dyDescent="0.25">
      <c r="M13896" s="31"/>
    </row>
    <row r="13897" spans="13:13" x14ac:dyDescent="0.25">
      <c r="M13897" s="31"/>
    </row>
    <row r="13898" spans="13:13" x14ac:dyDescent="0.25">
      <c r="M13898" s="31"/>
    </row>
    <row r="13899" spans="13:13" x14ac:dyDescent="0.25">
      <c r="M13899" s="31"/>
    </row>
    <row r="13900" spans="13:13" x14ac:dyDescent="0.25">
      <c r="M13900" s="31"/>
    </row>
    <row r="13901" spans="13:13" x14ac:dyDescent="0.25">
      <c r="M13901" s="31"/>
    </row>
    <row r="13902" spans="13:13" x14ac:dyDescent="0.25">
      <c r="M13902" s="31"/>
    </row>
    <row r="13903" spans="13:13" x14ac:dyDescent="0.25">
      <c r="M13903" s="31"/>
    </row>
    <row r="13904" spans="13:13" x14ac:dyDescent="0.25">
      <c r="M13904" s="31"/>
    </row>
    <row r="13905" spans="13:13" x14ac:dyDescent="0.25">
      <c r="M13905" s="31"/>
    </row>
    <row r="13906" spans="13:13" x14ac:dyDescent="0.25">
      <c r="M13906" s="31"/>
    </row>
    <row r="13907" spans="13:13" x14ac:dyDescent="0.25">
      <c r="M13907" s="31"/>
    </row>
    <row r="13908" spans="13:13" x14ac:dyDescent="0.25">
      <c r="M13908" s="31"/>
    </row>
    <row r="13909" spans="13:13" x14ac:dyDescent="0.25">
      <c r="M13909" s="31"/>
    </row>
    <row r="13910" spans="13:13" x14ac:dyDescent="0.25">
      <c r="M13910" s="31"/>
    </row>
    <row r="13911" spans="13:13" x14ac:dyDescent="0.25">
      <c r="M13911" s="31"/>
    </row>
    <row r="13912" spans="13:13" x14ac:dyDescent="0.25">
      <c r="M13912" s="31"/>
    </row>
    <row r="13913" spans="13:13" x14ac:dyDescent="0.25">
      <c r="M13913" s="31"/>
    </row>
    <row r="13914" spans="13:13" x14ac:dyDescent="0.25">
      <c r="M13914" s="31"/>
    </row>
    <row r="13915" spans="13:13" x14ac:dyDescent="0.25">
      <c r="M13915" s="31"/>
    </row>
    <row r="13916" spans="13:13" x14ac:dyDescent="0.25">
      <c r="M13916" s="31"/>
    </row>
    <row r="13917" spans="13:13" x14ac:dyDescent="0.25">
      <c r="M13917" s="31"/>
    </row>
    <row r="13918" spans="13:13" x14ac:dyDescent="0.25">
      <c r="M13918" s="31"/>
    </row>
    <row r="13919" spans="13:13" x14ac:dyDescent="0.25">
      <c r="M13919" s="31"/>
    </row>
    <row r="13920" spans="13:13" x14ac:dyDescent="0.25">
      <c r="M13920" s="31"/>
    </row>
    <row r="13921" spans="13:13" x14ac:dyDescent="0.25">
      <c r="M13921" s="31"/>
    </row>
    <row r="13922" spans="13:13" x14ac:dyDescent="0.25">
      <c r="M13922" s="31"/>
    </row>
    <row r="13923" spans="13:13" x14ac:dyDescent="0.25">
      <c r="M13923" s="31"/>
    </row>
    <row r="13924" spans="13:13" x14ac:dyDescent="0.25">
      <c r="M13924" s="31"/>
    </row>
    <row r="13925" spans="13:13" x14ac:dyDescent="0.25">
      <c r="M13925" s="31"/>
    </row>
    <row r="13926" spans="13:13" x14ac:dyDescent="0.25">
      <c r="M13926" s="31"/>
    </row>
    <row r="13927" spans="13:13" x14ac:dyDescent="0.25">
      <c r="M13927" s="31"/>
    </row>
    <row r="13928" spans="13:13" x14ac:dyDescent="0.25">
      <c r="M13928" s="31"/>
    </row>
    <row r="13929" spans="13:13" x14ac:dyDescent="0.25">
      <c r="M13929" s="31"/>
    </row>
    <row r="13930" spans="13:13" x14ac:dyDescent="0.25">
      <c r="M13930" s="31"/>
    </row>
    <row r="13931" spans="13:13" x14ac:dyDescent="0.25">
      <c r="M13931" s="31"/>
    </row>
    <row r="13932" spans="13:13" x14ac:dyDescent="0.25">
      <c r="M13932" s="31"/>
    </row>
    <row r="13933" spans="13:13" x14ac:dyDescent="0.25">
      <c r="M13933" s="31"/>
    </row>
    <row r="13934" spans="13:13" x14ac:dyDescent="0.25">
      <c r="M13934" s="31"/>
    </row>
    <row r="13935" spans="13:13" x14ac:dyDescent="0.25">
      <c r="M13935" s="31"/>
    </row>
    <row r="13936" spans="13:13" x14ac:dyDescent="0.25">
      <c r="M13936" s="31"/>
    </row>
    <row r="13937" spans="13:13" x14ac:dyDescent="0.25">
      <c r="M13937" s="31"/>
    </row>
    <row r="13938" spans="13:13" x14ac:dyDescent="0.25">
      <c r="M13938" s="31"/>
    </row>
    <row r="13939" spans="13:13" x14ac:dyDescent="0.25">
      <c r="M13939" s="31"/>
    </row>
    <row r="13940" spans="13:13" x14ac:dyDescent="0.25">
      <c r="M13940" s="31"/>
    </row>
    <row r="13941" spans="13:13" x14ac:dyDescent="0.25">
      <c r="M13941" s="31"/>
    </row>
    <row r="13942" spans="13:13" x14ac:dyDescent="0.25">
      <c r="M13942" s="31"/>
    </row>
    <row r="13943" spans="13:13" x14ac:dyDescent="0.25">
      <c r="M13943" s="31"/>
    </row>
    <row r="13944" spans="13:13" x14ac:dyDescent="0.25">
      <c r="M13944" s="31"/>
    </row>
    <row r="13945" spans="13:13" x14ac:dyDescent="0.25">
      <c r="M13945" s="31"/>
    </row>
    <row r="13946" spans="13:13" x14ac:dyDescent="0.25">
      <c r="M13946" s="31"/>
    </row>
    <row r="13947" spans="13:13" x14ac:dyDescent="0.25">
      <c r="M13947" s="31"/>
    </row>
    <row r="13948" spans="13:13" x14ac:dyDescent="0.25">
      <c r="M13948" s="31"/>
    </row>
    <row r="13949" spans="13:13" x14ac:dyDescent="0.25">
      <c r="M13949" s="31"/>
    </row>
    <row r="13950" spans="13:13" x14ac:dyDescent="0.25">
      <c r="M13950" s="31"/>
    </row>
    <row r="13951" spans="13:13" x14ac:dyDescent="0.25">
      <c r="M13951" s="31"/>
    </row>
    <row r="13952" spans="13:13" x14ac:dyDescent="0.25">
      <c r="M13952" s="31"/>
    </row>
    <row r="13953" spans="13:13" x14ac:dyDescent="0.25">
      <c r="M13953" s="31"/>
    </row>
    <row r="13954" spans="13:13" x14ac:dyDescent="0.25">
      <c r="M13954" s="31"/>
    </row>
    <row r="13955" spans="13:13" x14ac:dyDescent="0.25">
      <c r="M13955" s="31"/>
    </row>
    <row r="13956" spans="13:13" x14ac:dyDescent="0.25">
      <c r="M13956" s="31"/>
    </row>
    <row r="13957" spans="13:13" x14ac:dyDescent="0.25">
      <c r="M13957" s="31"/>
    </row>
    <row r="13958" spans="13:13" x14ac:dyDescent="0.25">
      <c r="M13958" s="31"/>
    </row>
    <row r="13959" spans="13:13" x14ac:dyDescent="0.25">
      <c r="M13959" s="31"/>
    </row>
    <row r="13960" spans="13:13" x14ac:dyDescent="0.25">
      <c r="M13960" s="31"/>
    </row>
    <row r="13961" spans="13:13" x14ac:dyDescent="0.25">
      <c r="M13961" s="31"/>
    </row>
    <row r="13962" spans="13:13" x14ac:dyDescent="0.25">
      <c r="M13962" s="31"/>
    </row>
    <row r="13963" spans="13:13" x14ac:dyDescent="0.25">
      <c r="M13963" s="31"/>
    </row>
    <row r="13964" spans="13:13" x14ac:dyDescent="0.25">
      <c r="M13964" s="31"/>
    </row>
    <row r="13965" spans="13:13" x14ac:dyDescent="0.25">
      <c r="M13965" s="31"/>
    </row>
    <row r="13966" spans="13:13" x14ac:dyDescent="0.25">
      <c r="M13966" s="31"/>
    </row>
    <row r="13967" spans="13:13" x14ac:dyDescent="0.25">
      <c r="M13967" s="31"/>
    </row>
    <row r="13968" spans="13:13" x14ac:dyDescent="0.25">
      <c r="M13968" s="31"/>
    </row>
    <row r="13969" spans="13:13" x14ac:dyDescent="0.25">
      <c r="M13969" s="31"/>
    </row>
    <row r="13970" spans="13:13" x14ac:dyDescent="0.25">
      <c r="M13970" s="31"/>
    </row>
    <row r="13971" spans="13:13" x14ac:dyDescent="0.25">
      <c r="M13971" s="31"/>
    </row>
    <row r="13972" spans="13:13" x14ac:dyDescent="0.25">
      <c r="M13972" s="31"/>
    </row>
    <row r="13973" spans="13:13" x14ac:dyDescent="0.25">
      <c r="M13973" s="31"/>
    </row>
    <row r="13974" spans="13:13" x14ac:dyDescent="0.25">
      <c r="M13974" s="31"/>
    </row>
    <row r="13975" spans="13:13" x14ac:dyDescent="0.25">
      <c r="M13975" s="31"/>
    </row>
    <row r="13976" spans="13:13" x14ac:dyDescent="0.25">
      <c r="M13976" s="31"/>
    </row>
    <row r="13977" spans="13:13" x14ac:dyDescent="0.25">
      <c r="M13977" s="31"/>
    </row>
    <row r="13978" spans="13:13" x14ac:dyDescent="0.25">
      <c r="M13978" s="31"/>
    </row>
    <row r="13979" spans="13:13" x14ac:dyDescent="0.25">
      <c r="M13979" s="31"/>
    </row>
    <row r="13980" spans="13:13" x14ac:dyDescent="0.25">
      <c r="M13980" s="31"/>
    </row>
    <row r="13981" spans="13:13" x14ac:dyDescent="0.25">
      <c r="M13981" s="31"/>
    </row>
    <row r="13982" spans="13:13" x14ac:dyDescent="0.25">
      <c r="M13982" s="31"/>
    </row>
    <row r="13983" spans="13:13" x14ac:dyDescent="0.25">
      <c r="M13983" s="31"/>
    </row>
    <row r="13984" spans="13:13" x14ac:dyDescent="0.25">
      <c r="M13984" s="31"/>
    </row>
    <row r="13985" spans="13:13" x14ac:dyDescent="0.25">
      <c r="M13985" s="31"/>
    </row>
    <row r="13986" spans="13:13" x14ac:dyDescent="0.25">
      <c r="M13986" s="31"/>
    </row>
    <row r="13987" spans="13:13" x14ac:dyDescent="0.25">
      <c r="M13987" s="31"/>
    </row>
    <row r="13988" spans="13:13" x14ac:dyDescent="0.25">
      <c r="M13988" s="31"/>
    </row>
    <row r="13989" spans="13:13" x14ac:dyDescent="0.25">
      <c r="M13989" s="31"/>
    </row>
    <row r="13990" spans="13:13" x14ac:dyDescent="0.25">
      <c r="M13990" s="31"/>
    </row>
    <row r="13991" spans="13:13" x14ac:dyDescent="0.25">
      <c r="M13991" s="31"/>
    </row>
    <row r="13992" spans="13:13" x14ac:dyDescent="0.25">
      <c r="M13992" s="31"/>
    </row>
    <row r="13993" spans="13:13" x14ac:dyDescent="0.25">
      <c r="M13993" s="31"/>
    </row>
    <row r="13994" spans="13:13" x14ac:dyDescent="0.25">
      <c r="M13994" s="31"/>
    </row>
    <row r="13995" spans="13:13" x14ac:dyDescent="0.25">
      <c r="M13995" s="31"/>
    </row>
    <row r="13996" spans="13:13" x14ac:dyDescent="0.25">
      <c r="M13996" s="31"/>
    </row>
    <row r="13997" spans="13:13" x14ac:dyDescent="0.25">
      <c r="M13997" s="31"/>
    </row>
    <row r="13998" spans="13:13" x14ac:dyDescent="0.25">
      <c r="M13998" s="31"/>
    </row>
    <row r="13999" spans="13:13" x14ac:dyDescent="0.25">
      <c r="M13999" s="31"/>
    </row>
    <row r="14000" spans="13:13" x14ac:dyDescent="0.25">
      <c r="M14000" s="31"/>
    </row>
    <row r="14001" spans="13:13" x14ac:dyDescent="0.25">
      <c r="M14001" s="31"/>
    </row>
    <row r="14002" spans="13:13" x14ac:dyDescent="0.25">
      <c r="M14002" s="31"/>
    </row>
    <row r="14003" spans="13:13" x14ac:dyDescent="0.25">
      <c r="M14003" s="31"/>
    </row>
    <row r="14004" spans="13:13" x14ac:dyDescent="0.25">
      <c r="M14004" s="31"/>
    </row>
    <row r="14005" spans="13:13" x14ac:dyDescent="0.25">
      <c r="M14005" s="31"/>
    </row>
    <row r="14006" spans="13:13" x14ac:dyDescent="0.25">
      <c r="M14006" s="31"/>
    </row>
    <row r="14007" spans="13:13" x14ac:dyDescent="0.25">
      <c r="M14007" s="31"/>
    </row>
    <row r="14008" spans="13:13" x14ac:dyDescent="0.25">
      <c r="M14008" s="31"/>
    </row>
    <row r="14009" spans="13:13" x14ac:dyDescent="0.25">
      <c r="M14009" s="31"/>
    </row>
    <row r="14010" spans="13:13" x14ac:dyDescent="0.25">
      <c r="M14010" s="31"/>
    </row>
    <row r="14011" spans="13:13" x14ac:dyDescent="0.25">
      <c r="M14011" s="31"/>
    </row>
    <row r="14012" spans="13:13" x14ac:dyDescent="0.25">
      <c r="M14012" s="31"/>
    </row>
    <row r="14013" spans="13:13" x14ac:dyDescent="0.25">
      <c r="M14013" s="31"/>
    </row>
    <row r="14014" spans="13:13" x14ac:dyDescent="0.25">
      <c r="M14014" s="31"/>
    </row>
    <row r="14015" spans="13:13" x14ac:dyDescent="0.25">
      <c r="M14015" s="31"/>
    </row>
    <row r="14016" spans="13:13" x14ac:dyDescent="0.25">
      <c r="M14016" s="31"/>
    </row>
    <row r="14017" spans="13:13" x14ac:dyDescent="0.25">
      <c r="M14017" s="31"/>
    </row>
    <row r="14018" spans="13:13" x14ac:dyDescent="0.25">
      <c r="M14018" s="31"/>
    </row>
    <row r="14019" spans="13:13" x14ac:dyDescent="0.25">
      <c r="M14019" s="31"/>
    </row>
    <row r="14020" spans="13:13" x14ac:dyDescent="0.25">
      <c r="M14020" s="31"/>
    </row>
    <row r="14021" spans="13:13" x14ac:dyDescent="0.25">
      <c r="M14021" s="31"/>
    </row>
    <row r="14022" spans="13:13" x14ac:dyDescent="0.25">
      <c r="M14022" s="31"/>
    </row>
    <row r="14023" spans="13:13" x14ac:dyDescent="0.25">
      <c r="M14023" s="31"/>
    </row>
    <row r="14024" spans="13:13" x14ac:dyDescent="0.25">
      <c r="M14024" s="31"/>
    </row>
    <row r="14025" spans="13:13" x14ac:dyDescent="0.25">
      <c r="M14025" s="31"/>
    </row>
    <row r="14026" spans="13:13" x14ac:dyDescent="0.25">
      <c r="M14026" s="31"/>
    </row>
    <row r="14027" spans="13:13" x14ac:dyDescent="0.25">
      <c r="M14027" s="31"/>
    </row>
    <row r="14028" spans="13:13" x14ac:dyDescent="0.25">
      <c r="M14028" s="31"/>
    </row>
    <row r="14029" spans="13:13" x14ac:dyDescent="0.25">
      <c r="M14029" s="31"/>
    </row>
    <row r="14030" spans="13:13" x14ac:dyDescent="0.25">
      <c r="M14030" s="31"/>
    </row>
    <row r="14031" spans="13:13" x14ac:dyDescent="0.25">
      <c r="M14031" s="31"/>
    </row>
    <row r="14032" spans="13:13" x14ac:dyDescent="0.25">
      <c r="M14032" s="31"/>
    </row>
    <row r="14033" spans="13:13" x14ac:dyDescent="0.25">
      <c r="M14033" s="31"/>
    </row>
    <row r="14034" spans="13:13" x14ac:dyDescent="0.25">
      <c r="M14034" s="31"/>
    </row>
    <row r="14035" spans="13:13" x14ac:dyDescent="0.25">
      <c r="M14035" s="31"/>
    </row>
    <row r="14036" spans="13:13" x14ac:dyDescent="0.25">
      <c r="M14036" s="31"/>
    </row>
    <row r="14037" spans="13:13" x14ac:dyDescent="0.25">
      <c r="M14037" s="31"/>
    </row>
    <row r="14038" spans="13:13" x14ac:dyDescent="0.25">
      <c r="M14038" s="31"/>
    </row>
    <row r="14039" spans="13:13" x14ac:dyDescent="0.25">
      <c r="M14039" s="31"/>
    </row>
    <row r="14040" spans="13:13" x14ac:dyDescent="0.25">
      <c r="M14040" s="31"/>
    </row>
    <row r="14041" spans="13:13" x14ac:dyDescent="0.25">
      <c r="M14041" s="31"/>
    </row>
    <row r="14042" spans="13:13" x14ac:dyDescent="0.25">
      <c r="M14042" s="31"/>
    </row>
    <row r="14043" spans="13:13" x14ac:dyDescent="0.25">
      <c r="M14043" s="31"/>
    </row>
    <row r="14044" spans="13:13" x14ac:dyDescent="0.25">
      <c r="M14044" s="31"/>
    </row>
    <row r="14045" spans="13:13" x14ac:dyDescent="0.25">
      <c r="M14045" s="31"/>
    </row>
    <row r="14046" spans="13:13" x14ac:dyDescent="0.25">
      <c r="M14046" s="31"/>
    </row>
    <row r="14047" spans="13:13" x14ac:dyDescent="0.25">
      <c r="M14047" s="31"/>
    </row>
    <row r="14048" spans="13:13" x14ac:dyDescent="0.25">
      <c r="M14048" s="31"/>
    </row>
    <row r="14049" spans="13:13" x14ac:dyDescent="0.25">
      <c r="M14049" s="31"/>
    </row>
    <row r="14050" spans="13:13" x14ac:dyDescent="0.25">
      <c r="M14050" s="31"/>
    </row>
    <row r="14051" spans="13:13" x14ac:dyDescent="0.25">
      <c r="M14051" s="31"/>
    </row>
    <row r="14052" spans="13:13" x14ac:dyDescent="0.25">
      <c r="M14052" s="31"/>
    </row>
    <row r="14053" spans="13:13" x14ac:dyDescent="0.25">
      <c r="M14053" s="31"/>
    </row>
    <row r="14054" spans="13:13" x14ac:dyDescent="0.25">
      <c r="M14054" s="31"/>
    </row>
    <row r="14055" spans="13:13" x14ac:dyDescent="0.25">
      <c r="M14055" s="31"/>
    </row>
    <row r="14056" spans="13:13" x14ac:dyDescent="0.25">
      <c r="M14056" s="31"/>
    </row>
    <row r="14057" spans="13:13" x14ac:dyDescent="0.25">
      <c r="M14057" s="31"/>
    </row>
    <row r="14058" spans="13:13" x14ac:dyDescent="0.25">
      <c r="M14058" s="31"/>
    </row>
    <row r="14059" spans="13:13" x14ac:dyDescent="0.25">
      <c r="M14059" s="31"/>
    </row>
    <row r="14060" spans="13:13" x14ac:dyDescent="0.25">
      <c r="M14060" s="31"/>
    </row>
    <row r="14061" spans="13:13" x14ac:dyDescent="0.25">
      <c r="M14061" s="31"/>
    </row>
    <row r="14062" spans="13:13" x14ac:dyDescent="0.25">
      <c r="M14062" s="31"/>
    </row>
    <row r="14063" spans="13:13" x14ac:dyDescent="0.25">
      <c r="M14063" s="31"/>
    </row>
    <row r="14064" spans="13:13" x14ac:dyDescent="0.25">
      <c r="M14064" s="31"/>
    </row>
    <row r="14065" spans="13:13" x14ac:dyDescent="0.25">
      <c r="M14065" s="31"/>
    </row>
    <row r="14066" spans="13:13" x14ac:dyDescent="0.25">
      <c r="M14066" s="31"/>
    </row>
    <row r="14067" spans="13:13" x14ac:dyDescent="0.25">
      <c r="M14067" s="31"/>
    </row>
    <row r="14068" spans="13:13" x14ac:dyDescent="0.25">
      <c r="M14068" s="31"/>
    </row>
    <row r="14069" spans="13:13" x14ac:dyDescent="0.25">
      <c r="M14069" s="31"/>
    </row>
    <row r="14070" spans="13:13" x14ac:dyDescent="0.25">
      <c r="M14070" s="31"/>
    </row>
    <row r="14071" spans="13:13" x14ac:dyDescent="0.25">
      <c r="M14071" s="31"/>
    </row>
    <row r="14072" spans="13:13" x14ac:dyDescent="0.25">
      <c r="M14072" s="31"/>
    </row>
    <row r="14073" spans="13:13" x14ac:dyDescent="0.25">
      <c r="M14073" s="31"/>
    </row>
    <row r="14074" spans="13:13" x14ac:dyDescent="0.25">
      <c r="M14074" s="31"/>
    </row>
    <row r="14075" spans="13:13" x14ac:dyDescent="0.25">
      <c r="M14075" s="31"/>
    </row>
    <row r="14076" spans="13:13" x14ac:dyDescent="0.25">
      <c r="M14076" s="31"/>
    </row>
    <row r="14077" spans="13:13" x14ac:dyDescent="0.25">
      <c r="M14077" s="31"/>
    </row>
    <row r="14078" spans="13:13" x14ac:dyDescent="0.25">
      <c r="M14078" s="31"/>
    </row>
    <row r="14079" spans="13:13" x14ac:dyDescent="0.25">
      <c r="M14079" s="31"/>
    </row>
    <row r="14080" spans="13:13" x14ac:dyDescent="0.25">
      <c r="M14080" s="31"/>
    </row>
    <row r="14081" spans="13:13" x14ac:dyDescent="0.25">
      <c r="M14081" s="31"/>
    </row>
    <row r="14082" spans="13:13" x14ac:dyDescent="0.25">
      <c r="M14082" s="31"/>
    </row>
    <row r="14083" spans="13:13" x14ac:dyDescent="0.25">
      <c r="M14083" s="31"/>
    </row>
    <row r="14084" spans="13:13" x14ac:dyDescent="0.25">
      <c r="M14084" s="31"/>
    </row>
    <row r="14085" spans="13:13" x14ac:dyDescent="0.25">
      <c r="M14085" s="31"/>
    </row>
    <row r="14086" spans="13:13" x14ac:dyDescent="0.25">
      <c r="M14086" s="31"/>
    </row>
    <row r="14087" spans="13:13" x14ac:dyDescent="0.25">
      <c r="M14087" s="31"/>
    </row>
    <row r="14088" spans="13:13" x14ac:dyDescent="0.25">
      <c r="M14088" s="31"/>
    </row>
    <row r="14089" spans="13:13" x14ac:dyDescent="0.25">
      <c r="M14089" s="31"/>
    </row>
    <row r="14090" spans="13:13" x14ac:dyDescent="0.25">
      <c r="M14090" s="31"/>
    </row>
    <row r="14091" spans="13:13" x14ac:dyDescent="0.25">
      <c r="M14091" s="31"/>
    </row>
    <row r="14092" spans="13:13" x14ac:dyDescent="0.25">
      <c r="M14092" s="31"/>
    </row>
    <row r="14093" spans="13:13" x14ac:dyDescent="0.25">
      <c r="M14093" s="31"/>
    </row>
    <row r="14094" spans="13:13" x14ac:dyDescent="0.25">
      <c r="M14094" s="31"/>
    </row>
    <row r="14095" spans="13:13" x14ac:dyDescent="0.25">
      <c r="M14095" s="31"/>
    </row>
    <row r="14096" spans="13:13" x14ac:dyDescent="0.25">
      <c r="M14096" s="31"/>
    </row>
    <row r="14097" spans="13:13" x14ac:dyDescent="0.25">
      <c r="M14097" s="31"/>
    </row>
    <row r="14098" spans="13:13" x14ac:dyDescent="0.25">
      <c r="M14098" s="31"/>
    </row>
    <row r="14099" spans="13:13" x14ac:dyDescent="0.25">
      <c r="M14099" s="31"/>
    </row>
    <row r="14100" spans="13:13" x14ac:dyDescent="0.25">
      <c r="M14100" s="31"/>
    </row>
    <row r="14101" spans="13:13" x14ac:dyDescent="0.25">
      <c r="M14101" s="31"/>
    </row>
    <row r="14102" spans="13:13" x14ac:dyDescent="0.25">
      <c r="M14102" s="31"/>
    </row>
    <row r="14103" spans="13:13" x14ac:dyDescent="0.25">
      <c r="M14103" s="31"/>
    </row>
    <row r="14104" spans="13:13" x14ac:dyDescent="0.25">
      <c r="M14104" s="31"/>
    </row>
    <row r="14105" spans="13:13" x14ac:dyDescent="0.25">
      <c r="M14105" s="31"/>
    </row>
    <row r="14106" spans="13:13" x14ac:dyDescent="0.25">
      <c r="M14106" s="31"/>
    </row>
    <row r="14107" spans="13:13" x14ac:dyDescent="0.25">
      <c r="M14107" s="31"/>
    </row>
    <row r="14108" spans="13:13" x14ac:dyDescent="0.25">
      <c r="M14108" s="31"/>
    </row>
    <row r="14109" spans="13:13" x14ac:dyDescent="0.25">
      <c r="M14109" s="31"/>
    </row>
    <row r="14110" spans="13:13" x14ac:dyDescent="0.25">
      <c r="M14110" s="31"/>
    </row>
    <row r="14111" spans="13:13" x14ac:dyDescent="0.25">
      <c r="M14111" s="31"/>
    </row>
    <row r="14112" spans="13:13" x14ac:dyDescent="0.25">
      <c r="M14112" s="31"/>
    </row>
    <row r="14113" spans="13:13" x14ac:dyDescent="0.25">
      <c r="M14113" s="31"/>
    </row>
    <row r="14114" spans="13:13" x14ac:dyDescent="0.25">
      <c r="M14114" s="31"/>
    </row>
    <row r="14115" spans="13:13" x14ac:dyDescent="0.25">
      <c r="M14115" s="31"/>
    </row>
    <row r="14116" spans="13:13" x14ac:dyDescent="0.25">
      <c r="M14116" s="31"/>
    </row>
    <row r="14117" spans="13:13" x14ac:dyDescent="0.25">
      <c r="M14117" s="31"/>
    </row>
    <row r="14118" spans="13:13" x14ac:dyDescent="0.25">
      <c r="M14118" s="31"/>
    </row>
    <row r="14119" spans="13:13" x14ac:dyDescent="0.25">
      <c r="M14119" s="31"/>
    </row>
    <row r="14120" spans="13:13" x14ac:dyDescent="0.25">
      <c r="M14120" s="31"/>
    </row>
    <row r="14121" spans="13:13" x14ac:dyDescent="0.25">
      <c r="M14121" s="31"/>
    </row>
    <row r="14122" spans="13:13" x14ac:dyDescent="0.25">
      <c r="M14122" s="31"/>
    </row>
    <row r="14123" spans="13:13" x14ac:dyDescent="0.25">
      <c r="M14123" s="31"/>
    </row>
    <row r="14124" spans="13:13" x14ac:dyDescent="0.25">
      <c r="M14124" s="31"/>
    </row>
    <row r="14125" spans="13:13" x14ac:dyDescent="0.25">
      <c r="M14125" s="31"/>
    </row>
    <row r="14126" spans="13:13" x14ac:dyDescent="0.25">
      <c r="M14126" s="31"/>
    </row>
    <row r="14127" spans="13:13" x14ac:dyDescent="0.25">
      <c r="M14127" s="31"/>
    </row>
    <row r="14128" spans="13:13" x14ac:dyDescent="0.25">
      <c r="M14128" s="31"/>
    </row>
    <row r="14129" spans="13:13" x14ac:dyDescent="0.25">
      <c r="M14129" s="31"/>
    </row>
    <row r="14130" spans="13:13" x14ac:dyDescent="0.25">
      <c r="M14130" s="31"/>
    </row>
    <row r="14131" spans="13:13" x14ac:dyDescent="0.25">
      <c r="M14131" s="31"/>
    </row>
    <row r="14132" spans="13:13" x14ac:dyDescent="0.25">
      <c r="M14132" s="31"/>
    </row>
    <row r="14133" spans="13:13" x14ac:dyDescent="0.25">
      <c r="M14133" s="31"/>
    </row>
    <row r="14134" spans="13:13" x14ac:dyDescent="0.25">
      <c r="M14134" s="31"/>
    </row>
    <row r="14135" spans="13:13" x14ac:dyDescent="0.25">
      <c r="M14135" s="31"/>
    </row>
    <row r="14136" spans="13:13" x14ac:dyDescent="0.25">
      <c r="M14136" s="31"/>
    </row>
    <row r="14137" spans="13:13" x14ac:dyDescent="0.25">
      <c r="M14137" s="31"/>
    </row>
    <row r="14138" spans="13:13" x14ac:dyDescent="0.25">
      <c r="M14138" s="31"/>
    </row>
    <row r="14139" spans="13:13" x14ac:dyDescent="0.25">
      <c r="M14139" s="31"/>
    </row>
    <row r="14140" spans="13:13" x14ac:dyDescent="0.25">
      <c r="M14140" s="31"/>
    </row>
    <row r="14141" spans="13:13" x14ac:dyDescent="0.25">
      <c r="M14141" s="31"/>
    </row>
    <row r="14142" spans="13:13" x14ac:dyDescent="0.25">
      <c r="M14142" s="31"/>
    </row>
    <row r="14143" spans="13:13" x14ac:dyDescent="0.25">
      <c r="M14143" s="31"/>
    </row>
    <row r="14144" spans="13:13" x14ac:dyDescent="0.25">
      <c r="M14144" s="31"/>
    </row>
    <row r="14145" spans="13:13" x14ac:dyDescent="0.25">
      <c r="M14145" s="31"/>
    </row>
    <row r="14146" spans="13:13" x14ac:dyDescent="0.25">
      <c r="M14146" s="31"/>
    </row>
    <row r="14147" spans="13:13" x14ac:dyDescent="0.25">
      <c r="M14147" s="31"/>
    </row>
    <row r="14148" spans="13:13" x14ac:dyDescent="0.25">
      <c r="M14148" s="31"/>
    </row>
    <row r="14149" spans="13:13" x14ac:dyDescent="0.25">
      <c r="M14149" s="31"/>
    </row>
    <row r="14150" spans="13:13" x14ac:dyDescent="0.25">
      <c r="M14150" s="31"/>
    </row>
    <row r="14151" spans="13:13" x14ac:dyDescent="0.25">
      <c r="M14151" s="31"/>
    </row>
    <row r="14152" spans="13:13" x14ac:dyDescent="0.25">
      <c r="M14152" s="31"/>
    </row>
    <row r="14153" spans="13:13" x14ac:dyDescent="0.25">
      <c r="M14153" s="31"/>
    </row>
    <row r="14154" spans="13:13" x14ac:dyDescent="0.25">
      <c r="M14154" s="31"/>
    </row>
    <row r="14155" spans="13:13" x14ac:dyDescent="0.25">
      <c r="M14155" s="31"/>
    </row>
    <row r="14156" spans="13:13" x14ac:dyDescent="0.25">
      <c r="M14156" s="31"/>
    </row>
    <row r="14157" spans="13:13" x14ac:dyDescent="0.25">
      <c r="M14157" s="31"/>
    </row>
    <row r="14158" spans="13:13" x14ac:dyDescent="0.25">
      <c r="M14158" s="31"/>
    </row>
    <row r="14159" spans="13:13" x14ac:dyDescent="0.25">
      <c r="M14159" s="31"/>
    </row>
    <row r="14160" spans="13:13" x14ac:dyDescent="0.25">
      <c r="M14160" s="31"/>
    </row>
    <row r="14161" spans="13:13" x14ac:dyDescent="0.25">
      <c r="M14161" s="31"/>
    </row>
    <row r="14162" spans="13:13" x14ac:dyDescent="0.25">
      <c r="M14162" s="31"/>
    </row>
    <row r="14163" spans="13:13" x14ac:dyDescent="0.25">
      <c r="M14163" s="31"/>
    </row>
    <row r="14164" spans="13:13" x14ac:dyDescent="0.25">
      <c r="M14164" s="31"/>
    </row>
    <row r="14165" spans="13:13" x14ac:dyDescent="0.25">
      <c r="M14165" s="31"/>
    </row>
    <row r="14166" spans="13:13" x14ac:dyDescent="0.25">
      <c r="M14166" s="31"/>
    </row>
    <row r="14167" spans="13:13" x14ac:dyDescent="0.25">
      <c r="M14167" s="31"/>
    </row>
    <row r="14168" spans="13:13" x14ac:dyDescent="0.25">
      <c r="M14168" s="31"/>
    </row>
    <row r="14169" spans="13:13" x14ac:dyDescent="0.25">
      <c r="M14169" s="31"/>
    </row>
    <row r="14170" spans="13:13" x14ac:dyDescent="0.25">
      <c r="M14170" s="31"/>
    </row>
    <row r="14171" spans="13:13" x14ac:dyDescent="0.25">
      <c r="M14171" s="31"/>
    </row>
    <row r="14172" spans="13:13" x14ac:dyDescent="0.25">
      <c r="M14172" s="31"/>
    </row>
    <row r="14173" spans="13:13" x14ac:dyDescent="0.25">
      <c r="M14173" s="31"/>
    </row>
    <row r="14174" spans="13:13" x14ac:dyDescent="0.25">
      <c r="M14174" s="31"/>
    </row>
    <row r="14175" spans="13:13" x14ac:dyDescent="0.25">
      <c r="M14175" s="31"/>
    </row>
    <row r="14176" spans="13:13" x14ac:dyDescent="0.25">
      <c r="M14176" s="31"/>
    </row>
    <row r="14177" spans="13:13" x14ac:dyDescent="0.25">
      <c r="M14177" s="31"/>
    </row>
    <row r="14178" spans="13:13" x14ac:dyDescent="0.25">
      <c r="M14178" s="31"/>
    </row>
    <row r="14179" spans="13:13" x14ac:dyDescent="0.25">
      <c r="M14179" s="31"/>
    </row>
    <row r="14180" spans="13:13" x14ac:dyDescent="0.25">
      <c r="M14180" s="31"/>
    </row>
    <row r="14181" spans="13:13" x14ac:dyDescent="0.25">
      <c r="M14181" s="31"/>
    </row>
    <row r="14182" spans="13:13" x14ac:dyDescent="0.25">
      <c r="M14182" s="31"/>
    </row>
    <row r="14183" spans="13:13" x14ac:dyDescent="0.25">
      <c r="M14183" s="31"/>
    </row>
    <row r="14184" spans="13:13" x14ac:dyDescent="0.25">
      <c r="M14184" s="31"/>
    </row>
    <row r="14185" spans="13:13" x14ac:dyDescent="0.25">
      <c r="M14185" s="31"/>
    </row>
    <row r="14186" spans="13:13" x14ac:dyDescent="0.25">
      <c r="M14186" s="31"/>
    </row>
    <row r="14187" spans="13:13" x14ac:dyDescent="0.25">
      <c r="M14187" s="31"/>
    </row>
    <row r="14188" spans="13:13" x14ac:dyDescent="0.25">
      <c r="M14188" s="31"/>
    </row>
    <row r="14189" spans="13:13" x14ac:dyDescent="0.25">
      <c r="M14189" s="31"/>
    </row>
    <row r="14190" spans="13:13" x14ac:dyDescent="0.25">
      <c r="M14190" s="31"/>
    </row>
    <row r="14191" spans="13:13" x14ac:dyDescent="0.25">
      <c r="M14191" s="31"/>
    </row>
    <row r="14192" spans="13:13" x14ac:dyDescent="0.25">
      <c r="M14192" s="31"/>
    </row>
    <row r="14193" spans="13:13" x14ac:dyDescent="0.25">
      <c r="M14193" s="31"/>
    </row>
    <row r="14194" spans="13:13" x14ac:dyDescent="0.25">
      <c r="M14194" s="31"/>
    </row>
    <row r="14195" spans="13:13" x14ac:dyDescent="0.25">
      <c r="M14195" s="31"/>
    </row>
    <row r="14196" spans="13:13" x14ac:dyDescent="0.25">
      <c r="M14196" s="31"/>
    </row>
    <row r="14197" spans="13:13" x14ac:dyDescent="0.25">
      <c r="M14197" s="31"/>
    </row>
    <row r="14198" spans="13:13" x14ac:dyDescent="0.25">
      <c r="M14198" s="31"/>
    </row>
    <row r="14199" spans="13:13" x14ac:dyDescent="0.25">
      <c r="M14199" s="31"/>
    </row>
    <row r="14200" spans="13:13" x14ac:dyDescent="0.25">
      <c r="M14200" s="31"/>
    </row>
    <row r="14201" spans="13:13" x14ac:dyDescent="0.25">
      <c r="M14201" s="31"/>
    </row>
    <row r="14202" spans="13:13" x14ac:dyDescent="0.25">
      <c r="M14202" s="31"/>
    </row>
    <row r="14203" spans="13:13" x14ac:dyDescent="0.25">
      <c r="M14203" s="31"/>
    </row>
    <row r="14204" spans="13:13" x14ac:dyDescent="0.25">
      <c r="M14204" s="31"/>
    </row>
    <row r="14205" spans="13:13" x14ac:dyDescent="0.25">
      <c r="M14205" s="31"/>
    </row>
    <row r="14206" spans="13:13" x14ac:dyDescent="0.25">
      <c r="M14206" s="31"/>
    </row>
    <row r="14207" spans="13:13" x14ac:dyDescent="0.25">
      <c r="M14207" s="31"/>
    </row>
    <row r="14208" spans="13:13" x14ac:dyDescent="0.25">
      <c r="M14208" s="31"/>
    </row>
    <row r="14209" spans="13:13" x14ac:dyDescent="0.25">
      <c r="M14209" s="31"/>
    </row>
    <row r="14210" spans="13:13" x14ac:dyDescent="0.25">
      <c r="M14210" s="31"/>
    </row>
    <row r="14211" spans="13:13" x14ac:dyDescent="0.25">
      <c r="M14211" s="31"/>
    </row>
    <row r="14212" spans="13:13" x14ac:dyDescent="0.25">
      <c r="M14212" s="31"/>
    </row>
    <row r="14213" spans="13:13" x14ac:dyDescent="0.25">
      <c r="M14213" s="31"/>
    </row>
    <row r="14214" spans="13:13" x14ac:dyDescent="0.25">
      <c r="M14214" s="31"/>
    </row>
    <row r="14215" spans="13:13" x14ac:dyDescent="0.25">
      <c r="M14215" s="31"/>
    </row>
    <row r="14216" spans="13:13" x14ac:dyDescent="0.25">
      <c r="M14216" s="31"/>
    </row>
    <row r="14217" spans="13:13" x14ac:dyDescent="0.25">
      <c r="M14217" s="31"/>
    </row>
    <row r="14218" spans="13:13" x14ac:dyDescent="0.25">
      <c r="M14218" s="31"/>
    </row>
    <row r="14219" spans="13:13" x14ac:dyDescent="0.25">
      <c r="M14219" s="31"/>
    </row>
    <row r="14220" spans="13:13" x14ac:dyDescent="0.25">
      <c r="M14220" s="31"/>
    </row>
    <row r="14221" spans="13:13" x14ac:dyDescent="0.25">
      <c r="M14221" s="31"/>
    </row>
    <row r="14222" spans="13:13" x14ac:dyDescent="0.25">
      <c r="M14222" s="31"/>
    </row>
    <row r="14223" spans="13:13" x14ac:dyDescent="0.25">
      <c r="M14223" s="31"/>
    </row>
    <row r="14224" spans="13:13" x14ac:dyDescent="0.25">
      <c r="M14224" s="31"/>
    </row>
    <row r="14225" spans="13:13" x14ac:dyDescent="0.25">
      <c r="M14225" s="31"/>
    </row>
    <row r="14226" spans="13:13" x14ac:dyDescent="0.25">
      <c r="M14226" s="31"/>
    </row>
    <row r="14227" spans="13:13" x14ac:dyDescent="0.25">
      <c r="M14227" s="31"/>
    </row>
    <row r="14228" spans="13:13" x14ac:dyDescent="0.25">
      <c r="M14228" s="31"/>
    </row>
    <row r="14229" spans="13:13" x14ac:dyDescent="0.25">
      <c r="M14229" s="31"/>
    </row>
    <row r="14230" spans="13:13" x14ac:dyDescent="0.25">
      <c r="M14230" s="31"/>
    </row>
    <row r="14231" spans="13:13" x14ac:dyDescent="0.25">
      <c r="M14231" s="31"/>
    </row>
    <row r="14232" spans="13:13" x14ac:dyDescent="0.25">
      <c r="M14232" s="31"/>
    </row>
    <row r="14233" spans="13:13" x14ac:dyDescent="0.25">
      <c r="M14233" s="31"/>
    </row>
    <row r="14234" spans="13:13" x14ac:dyDescent="0.25">
      <c r="M14234" s="31"/>
    </row>
    <row r="14235" spans="13:13" x14ac:dyDescent="0.25">
      <c r="M14235" s="31"/>
    </row>
    <row r="14236" spans="13:13" x14ac:dyDescent="0.25">
      <c r="M14236" s="31"/>
    </row>
    <row r="14237" spans="13:13" x14ac:dyDescent="0.25">
      <c r="M14237" s="31"/>
    </row>
    <row r="14238" spans="13:13" x14ac:dyDescent="0.25">
      <c r="M14238" s="31"/>
    </row>
    <row r="14239" spans="13:13" x14ac:dyDescent="0.25">
      <c r="M14239" s="31"/>
    </row>
    <row r="14240" spans="13:13" x14ac:dyDescent="0.25">
      <c r="M14240" s="31"/>
    </row>
    <row r="14241" spans="13:13" x14ac:dyDescent="0.25">
      <c r="M14241" s="31"/>
    </row>
    <row r="14242" spans="13:13" x14ac:dyDescent="0.25">
      <c r="M14242" s="31"/>
    </row>
    <row r="14243" spans="13:13" x14ac:dyDescent="0.25">
      <c r="M14243" s="31"/>
    </row>
    <row r="14244" spans="13:13" x14ac:dyDescent="0.25">
      <c r="M14244" s="31"/>
    </row>
    <row r="14245" spans="13:13" x14ac:dyDescent="0.25">
      <c r="M14245" s="31"/>
    </row>
    <row r="14246" spans="13:13" x14ac:dyDescent="0.25">
      <c r="M14246" s="31"/>
    </row>
    <row r="14247" spans="13:13" x14ac:dyDescent="0.25">
      <c r="M14247" s="31"/>
    </row>
    <row r="14248" spans="13:13" x14ac:dyDescent="0.25">
      <c r="M14248" s="31"/>
    </row>
    <row r="14249" spans="13:13" x14ac:dyDescent="0.25">
      <c r="M14249" s="31"/>
    </row>
    <row r="14250" spans="13:13" x14ac:dyDescent="0.25">
      <c r="M14250" s="31"/>
    </row>
    <row r="14251" spans="13:13" x14ac:dyDescent="0.25">
      <c r="M14251" s="31"/>
    </row>
    <row r="14252" spans="13:13" x14ac:dyDescent="0.25">
      <c r="M14252" s="31"/>
    </row>
    <row r="14253" spans="13:13" x14ac:dyDescent="0.25">
      <c r="M14253" s="31"/>
    </row>
    <row r="14254" spans="13:13" x14ac:dyDescent="0.25">
      <c r="M14254" s="31"/>
    </row>
    <row r="14255" spans="13:13" x14ac:dyDescent="0.25">
      <c r="M14255" s="31"/>
    </row>
    <row r="14256" spans="13:13" x14ac:dyDescent="0.25">
      <c r="M14256" s="31"/>
    </row>
    <row r="14257" spans="13:13" x14ac:dyDescent="0.25">
      <c r="M14257" s="31"/>
    </row>
    <row r="14258" spans="13:13" x14ac:dyDescent="0.25">
      <c r="M14258" s="31"/>
    </row>
    <row r="14259" spans="13:13" x14ac:dyDescent="0.25">
      <c r="M14259" s="31"/>
    </row>
    <row r="14260" spans="13:13" x14ac:dyDescent="0.25">
      <c r="M14260" s="31"/>
    </row>
    <row r="14261" spans="13:13" x14ac:dyDescent="0.25">
      <c r="M14261" s="31"/>
    </row>
    <row r="14262" spans="13:13" x14ac:dyDescent="0.25">
      <c r="M14262" s="31"/>
    </row>
    <row r="14263" spans="13:13" x14ac:dyDescent="0.25">
      <c r="M14263" s="31"/>
    </row>
    <row r="14264" spans="13:13" x14ac:dyDescent="0.25">
      <c r="M14264" s="31"/>
    </row>
    <row r="14265" spans="13:13" x14ac:dyDescent="0.25">
      <c r="M14265" s="31"/>
    </row>
    <row r="14266" spans="13:13" x14ac:dyDescent="0.25">
      <c r="M14266" s="31"/>
    </row>
    <row r="14267" spans="13:13" x14ac:dyDescent="0.25">
      <c r="M14267" s="31"/>
    </row>
    <row r="14268" spans="13:13" x14ac:dyDescent="0.25">
      <c r="M14268" s="31"/>
    </row>
    <row r="14269" spans="13:13" x14ac:dyDescent="0.25">
      <c r="M14269" s="31"/>
    </row>
    <row r="14270" spans="13:13" x14ac:dyDescent="0.25">
      <c r="M14270" s="31"/>
    </row>
    <row r="14271" spans="13:13" x14ac:dyDescent="0.25">
      <c r="M14271" s="31"/>
    </row>
    <row r="14272" spans="13:13" x14ac:dyDescent="0.25">
      <c r="M14272" s="31"/>
    </row>
    <row r="14273" spans="13:13" x14ac:dyDescent="0.25">
      <c r="M14273" s="31"/>
    </row>
    <row r="14274" spans="13:13" x14ac:dyDescent="0.25">
      <c r="M14274" s="31"/>
    </row>
    <row r="14275" spans="13:13" x14ac:dyDescent="0.25">
      <c r="M14275" s="31"/>
    </row>
    <row r="14276" spans="13:13" x14ac:dyDescent="0.25">
      <c r="M14276" s="31"/>
    </row>
    <row r="14277" spans="13:13" x14ac:dyDescent="0.25">
      <c r="M14277" s="31"/>
    </row>
    <row r="14278" spans="13:13" x14ac:dyDescent="0.25">
      <c r="M14278" s="31"/>
    </row>
    <row r="14279" spans="13:13" x14ac:dyDescent="0.25">
      <c r="M14279" s="31"/>
    </row>
    <row r="14280" spans="13:13" x14ac:dyDescent="0.25">
      <c r="M14280" s="31"/>
    </row>
    <row r="14281" spans="13:13" x14ac:dyDescent="0.25">
      <c r="M14281" s="31"/>
    </row>
    <row r="14282" spans="13:13" x14ac:dyDescent="0.25">
      <c r="M14282" s="31"/>
    </row>
    <row r="14283" spans="13:13" x14ac:dyDescent="0.25">
      <c r="M14283" s="31"/>
    </row>
    <row r="14284" spans="13:13" x14ac:dyDescent="0.25">
      <c r="M14284" s="31"/>
    </row>
    <row r="14285" spans="13:13" x14ac:dyDescent="0.25">
      <c r="M14285" s="31"/>
    </row>
    <row r="14286" spans="13:13" x14ac:dyDescent="0.25">
      <c r="M14286" s="31"/>
    </row>
    <row r="14287" spans="13:13" x14ac:dyDescent="0.25">
      <c r="M14287" s="31"/>
    </row>
    <row r="14288" spans="13:13" x14ac:dyDescent="0.25">
      <c r="M14288" s="31"/>
    </row>
    <row r="14289" spans="13:13" x14ac:dyDescent="0.25">
      <c r="M14289" s="31"/>
    </row>
    <row r="14290" spans="13:13" x14ac:dyDescent="0.25">
      <c r="M14290" s="31"/>
    </row>
    <row r="14291" spans="13:13" x14ac:dyDescent="0.25">
      <c r="M14291" s="31"/>
    </row>
    <row r="14292" spans="13:13" x14ac:dyDescent="0.25">
      <c r="M14292" s="31"/>
    </row>
    <row r="14293" spans="13:13" x14ac:dyDescent="0.25">
      <c r="M14293" s="31"/>
    </row>
    <row r="14294" spans="13:13" x14ac:dyDescent="0.25">
      <c r="M14294" s="31"/>
    </row>
    <row r="14295" spans="13:13" x14ac:dyDescent="0.25">
      <c r="M14295" s="31"/>
    </row>
    <row r="14296" spans="13:13" x14ac:dyDescent="0.25">
      <c r="M14296" s="31"/>
    </row>
    <row r="14297" spans="13:13" x14ac:dyDescent="0.25">
      <c r="M14297" s="31"/>
    </row>
    <row r="14298" spans="13:13" x14ac:dyDescent="0.25">
      <c r="M14298" s="31"/>
    </row>
    <row r="14299" spans="13:13" x14ac:dyDescent="0.25">
      <c r="M14299" s="31"/>
    </row>
    <row r="14300" spans="13:13" x14ac:dyDescent="0.25">
      <c r="M14300" s="31"/>
    </row>
    <row r="14301" spans="13:13" x14ac:dyDescent="0.25">
      <c r="M14301" s="31"/>
    </row>
    <row r="14302" spans="13:13" x14ac:dyDescent="0.25">
      <c r="M14302" s="31"/>
    </row>
    <row r="14303" spans="13:13" x14ac:dyDescent="0.25">
      <c r="M14303" s="31"/>
    </row>
    <row r="14304" spans="13:13" x14ac:dyDescent="0.25">
      <c r="M14304" s="31"/>
    </row>
    <row r="14305" spans="13:13" x14ac:dyDescent="0.25">
      <c r="M14305" s="31"/>
    </row>
    <row r="14306" spans="13:13" x14ac:dyDescent="0.25">
      <c r="M14306" s="31"/>
    </row>
    <row r="14307" spans="13:13" x14ac:dyDescent="0.25">
      <c r="M14307" s="31"/>
    </row>
    <row r="14308" spans="13:13" x14ac:dyDescent="0.25">
      <c r="M14308" s="31"/>
    </row>
    <row r="14309" spans="13:13" x14ac:dyDescent="0.25">
      <c r="M14309" s="31"/>
    </row>
    <row r="14310" spans="13:13" x14ac:dyDescent="0.25">
      <c r="M14310" s="31"/>
    </row>
    <row r="14311" spans="13:13" x14ac:dyDescent="0.25">
      <c r="M14311" s="31"/>
    </row>
    <row r="14312" spans="13:13" x14ac:dyDescent="0.25">
      <c r="M14312" s="31"/>
    </row>
    <row r="14313" spans="13:13" x14ac:dyDescent="0.25">
      <c r="M14313" s="31"/>
    </row>
    <row r="14314" spans="13:13" x14ac:dyDescent="0.25">
      <c r="M14314" s="31"/>
    </row>
    <row r="14315" spans="13:13" x14ac:dyDescent="0.25">
      <c r="M14315" s="31"/>
    </row>
    <row r="14316" spans="13:13" x14ac:dyDescent="0.25">
      <c r="M14316" s="31"/>
    </row>
    <row r="14317" spans="13:13" x14ac:dyDescent="0.25">
      <c r="M14317" s="31"/>
    </row>
    <row r="14318" spans="13:13" x14ac:dyDescent="0.25">
      <c r="M14318" s="31"/>
    </row>
    <row r="14319" spans="13:13" x14ac:dyDescent="0.25">
      <c r="M14319" s="31"/>
    </row>
    <row r="14320" spans="13:13" x14ac:dyDescent="0.25">
      <c r="M14320" s="31"/>
    </row>
    <row r="14321" spans="13:13" x14ac:dyDescent="0.25">
      <c r="M14321" s="31"/>
    </row>
    <row r="14322" spans="13:13" x14ac:dyDescent="0.25">
      <c r="M14322" s="31"/>
    </row>
    <row r="14323" spans="13:13" x14ac:dyDescent="0.25">
      <c r="M14323" s="31"/>
    </row>
    <row r="14324" spans="13:13" x14ac:dyDescent="0.25">
      <c r="M14324" s="31"/>
    </row>
    <row r="14325" spans="13:13" x14ac:dyDescent="0.25">
      <c r="M14325" s="31"/>
    </row>
    <row r="14326" spans="13:13" x14ac:dyDescent="0.25">
      <c r="M14326" s="31"/>
    </row>
    <row r="14327" spans="13:13" x14ac:dyDescent="0.25">
      <c r="M14327" s="31"/>
    </row>
    <row r="14328" spans="13:13" x14ac:dyDescent="0.25">
      <c r="M14328" s="31"/>
    </row>
    <row r="14329" spans="13:13" x14ac:dyDescent="0.25">
      <c r="M14329" s="31"/>
    </row>
    <row r="14330" spans="13:13" x14ac:dyDescent="0.25">
      <c r="M14330" s="31"/>
    </row>
    <row r="14331" spans="13:13" x14ac:dyDescent="0.25">
      <c r="M14331" s="31"/>
    </row>
    <row r="14332" spans="13:13" x14ac:dyDescent="0.25">
      <c r="M14332" s="31"/>
    </row>
    <row r="14333" spans="13:13" x14ac:dyDescent="0.25">
      <c r="M14333" s="31"/>
    </row>
    <row r="14334" spans="13:13" x14ac:dyDescent="0.25">
      <c r="M14334" s="31"/>
    </row>
    <row r="14335" spans="13:13" x14ac:dyDescent="0.25">
      <c r="M14335" s="31"/>
    </row>
    <row r="14336" spans="13:13" x14ac:dyDescent="0.25">
      <c r="M14336" s="31"/>
    </row>
    <row r="14337" spans="13:13" x14ac:dyDescent="0.25">
      <c r="M14337" s="31"/>
    </row>
    <row r="14338" spans="13:13" x14ac:dyDescent="0.25">
      <c r="M14338" s="31"/>
    </row>
    <row r="14339" spans="13:13" x14ac:dyDescent="0.25">
      <c r="M14339" s="31"/>
    </row>
    <row r="14340" spans="13:13" x14ac:dyDescent="0.25">
      <c r="M14340" s="31"/>
    </row>
    <row r="14341" spans="13:13" x14ac:dyDescent="0.25">
      <c r="M14341" s="31"/>
    </row>
    <row r="14342" spans="13:13" x14ac:dyDescent="0.25">
      <c r="M14342" s="31"/>
    </row>
    <row r="14343" spans="13:13" x14ac:dyDescent="0.25">
      <c r="M14343" s="31"/>
    </row>
    <row r="14344" spans="13:13" x14ac:dyDescent="0.25">
      <c r="M14344" s="31"/>
    </row>
    <row r="14345" spans="13:13" x14ac:dyDescent="0.25">
      <c r="M14345" s="31"/>
    </row>
    <row r="14346" spans="13:13" x14ac:dyDescent="0.25">
      <c r="M14346" s="31"/>
    </row>
    <row r="14347" spans="13:13" x14ac:dyDescent="0.25">
      <c r="M14347" s="31"/>
    </row>
    <row r="14348" spans="13:13" x14ac:dyDescent="0.25">
      <c r="M14348" s="31"/>
    </row>
    <row r="14349" spans="13:13" x14ac:dyDescent="0.25">
      <c r="M14349" s="31"/>
    </row>
    <row r="14350" spans="13:13" x14ac:dyDescent="0.25">
      <c r="M14350" s="31"/>
    </row>
    <row r="14351" spans="13:13" x14ac:dyDescent="0.25">
      <c r="M14351" s="31"/>
    </row>
    <row r="14352" spans="13:13" x14ac:dyDescent="0.25">
      <c r="M14352" s="31"/>
    </row>
    <row r="14353" spans="13:13" x14ac:dyDescent="0.25">
      <c r="M14353" s="31"/>
    </row>
    <row r="14354" spans="13:13" x14ac:dyDescent="0.25">
      <c r="M14354" s="31"/>
    </row>
    <row r="14355" spans="13:13" x14ac:dyDescent="0.25">
      <c r="M14355" s="31"/>
    </row>
    <row r="14356" spans="13:13" x14ac:dyDescent="0.25">
      <c r="M14356" s="31"/>
    </row>
    <row r="14357" spans="13:13" x14ac:dyDescent="0.25">
      <c r="M14357" s="31"/>
    </row>
    <row r="14358" spans="13:13" x14ac:dyDescent="0.25">
      <c r="M14358" s="31"/>
    </row>
    <row r="14359" spans="13:13" x14ac:dyDescent="0.25">
      <c r="M14359" s="31"/>
    </row>
    <row r="14360" spans="13:13" x14ac:dyDescent="0.25">
      <c r="M14360" s="31"/>
    </row>
    <row r="14361" spans="13:13" x14ac:dyDescent="0.25">
      <c r="M14361" s="31"/>
    </row>
    <row r="14362" spans="13:13" x14ac:dyDescent="0.25">
      <c r="M14362" s="31"/>
    </row>
    <row r="14363" spans="13:13" x14ac:dyDescent="0.25">
      <c r="M14363" s="31"/>
    </row>
    <row r="14364" spans="13:13" x14ac:dyDescent="0.25">
      <c r="M14364" s="31"/>
    </row>
    <row r="14365" spans="13:13" x14ac:dyDescent="0.25">
      <c r="M14365" s="31"/>
    </row>
    <row r="14366" spans="13:13" x14ac:dyDescent="0.25">
      <c r="M14366" s="31"/>
    </row>
    <row r="14367" spans="13:13" x14ac:dyDescent="0.25">
      <c r="M14367" s="31"/>
    </row>
    <row r="14368" spans="13:13" x14ac:dyDescent="0.25">
      <c r="M14368" s="31"/>
    </row>
    <row r="14369" spans="13:13" x14ac:dyDescent="0.25">
      <c r="M14369" s="31"/>
    </row>
    <row r="14370" spans="13:13" x14ac:dyDescent="0.25">
      <c r="M14370" s="31"/>
    </row>
    <row r="14371" spans="13:13" x14ac:dyDescent="0.25">
      <c r="M14371" s="31"/>
    </row>
    <row r="14372" spans="13:13" x14ac:dyDescent="0.25">
      <c r="M14372" s="31"/>
    </row>
    <row r="14373" spans="13:13" x14ac:dyDescent="0.25">
      <c r="M14373" s="31"/>
    </row>
    <row r="14374" spans="13:13" x14ac:dyDescent="0.25">
      <c r="M14374" s="31"/>
    </row>
    <row r="14375" spans="13:13" x14ac:dyDescent="0.25">
      <c r="M14375" s="31"/>
    </row>
    <row r="14376" spans="13:13" x14ac:dyDescent="0.25">
      <c r="M14376" s="31"/>
    </row>
    <row r="14377" spans="13:13" x14ac:dyDescent="0.25">
      <c r="M14377" s="31"/>
    </row>
    <row r="14378" spans="13:13" x14ac:dyDescent="0.25">
      <c r="M14378" s="31"/>
    </row>
    <row r="14379" spans="13:13" x14ac:dyDescent="0.25">
      <c r="M14379" s="31"/>
    </row>
    <row r="14380" spans="13:13" x14ac:dyDescent="0.25">
      <c r="M14380" s="31"/>
    </row>
    <row r="14381" spans="13:13" x14ac:dyDescent="0.25">
      <c r="M14381" s="31"/>
    </row>
    <row r="14382" spans="13:13" x14ac:dyDescent="0.25">
      <c r="M14382" s="31"/>
    </row>
    <row r="14383" spans="13:13" x14ac:dyDescent="0.25">
      <c r="M14383" s="31"/>
    </row>
    <row r="14384" spans="13:13" x14ac:dyDescent="0.25">
      <c r="M14384" s="31"/>
    </row>
    <row r="14385" spans="13:13" x14ac:dyDescent="0.25">
      <c r="M14385" s="31"/>
    </row>
    <row r="14386" spans="13:13" x14ac:dyDescent="0.25">
      <c r="M14386" s="31"/>
    </row>
    <row r="14387" spans="13:13" x14ac:dyDescent="0.25">
      <c r="M14387" s="31"/>
    </row>
    <row r="14388" spans="13:13" x14ac:dyDescent="0.25">
      <c r="M14388" s="31"/>
    </row>
    <row r="14389" spans="13:13" x14ac:dyDescent="0.25">
      <c r="M14389" s="31"/>
    </row>
    <row r="14390" spans="13:13" x14ac:dyDescent="0.25">
      <c r="M14390" s="31"/>
    </row>
    <row r="14391" spans="13:13" x14ac:dyDescent="0.25">
      <c r="M14391" s="31"/>
    </row>
    <row r="14392" spans="13:13" x14ac:dyDescent="0.25">
      <c r="M14392" s="31"/>
    </row>
    <row r="14393" spans="13:13" x14ac:dyDescent="0.25">
      <c r="M14393" s="31"/>
    </row>
    <row r="14394" spans="13:13" x14ac:dyDescent="0.25">
      <c r="M14394" s="31"/>
    </row>
    <row r="14395" spans="13:13" x14ac:dyDescent="0.25">
      <c r="M14395" s="31"/>
    </row>
    <row r="14396" spans="13:13" x14ac:dyDescent="0.25">
      <c r="M14396" s="31"/>
    </row>
    <row r="14397" spans="13:13" x14ac:dyDescent="0.25">
      <c r="M14397" s="31"/>
    </row>
    <row r="14398" spans="13:13" x14ac:dyDescent="0.25">
      <c r="M14398" s="31"/>
    </row>
    <row r="14399" spans="13:13" x14ac:dyDescent="0.25">
      <c r="M14399" s="31"/>
    </row>
    <row r="14400" spans="13:13" x14ac:dyDescent="0.25">
      <c r="M14400" s="31"/>
    </row>
    <row r="14401" spans="13:13" x14ac:dyDescent="0.25">
      <c r="M14401" s="31"/>
    </row>
    <row r="14402" spans="13:13" x14ac:dyDescent="0.25">
      <c r="M14402" s="31"/>
    </row>
    <row r="14403" spans="13:13" x14ac:dyDescent="0.25">
      <c r="M14403" s="31"/>
    </row>
    <row r="14404" spans="13:13" x14ac:dyDescent="0.25">
      <c r="M14404" s="31"/>
    </row>
    <row r="14405" spans="13:13" x14ac:dyDescent="0.25">
      <c r="M14405" s="31"/>
    </row>
    <row r="14406" spans="13:13" x14ac:dyDescent="0.25">
      <c r="M14406" s="31"/>
    </row>
    <row r="14407" spans="13:13" x14ac:dyDescent="0.25">
      <c r="M14407" s="31"/>
    </row>
    <row r="14408" spans="13:13" x14ac:dyDescent="0.25">
      <c r="M14408" s="31"/>
    </row>
    <row r="14409" spans="13:13" x14ac:dyDescent="0.25">
      <c r="M14409" s="31"/>
    </row>
    <row r="14410" spans="13:13" x14ac:dyDescent="0.25">
      <c r="M14410" s="31"/>
    </row>
    <row r="14411" spans="13:13" x14ac:dyDescent="0.25">
      <c r="M14411" s="31"/>
    </row>
    <row r="14412" spans="13:13" x14ac:dyDescent="0.25">
      <c r="M14412" s="31"/>
    </row>
    <row r="14413" spans="13:13" x14ac:dyDescent="0.25">
      <c r="M14413" s="31"/>
    </row>
    <row r="14414" spans="13:13" x14ac:dyDescent="0.25">
      <c r="M14414" s="31"/>
    </row>
    <row r="14415" spans="13:13" x14ac:dyDescent="0.25">
      <c r="M14415" s="31"/>
    </row>
    <row r="14416" spans="13:13" x14ac:dyDescent="0.25">
      <c r="M14416" s="31"/>
    </row>
    <row r="14417" spans="13:13" x14ac:dyDescent="0.25">
      <c r="M14417" s="31"/>
    </row>
    <row r="14418" spans="13:13" x14ac:dyDescent="0.25">
      <c r="M14418" s="31"/>
    </row>
    <row r="14419" spans="13:13" x14ac:dyDescent="0.25">
      <c r="M14419" s="31"/>
    </row>
    <row r="14420" spans="13:13" x14ac:dyDescent="0.25">
      <c r="M14420" s="31"/>
    </row>
    <row r="14421" spans="13:13" x14ac:dyDescent="0.25">
      <c r="M14421" s="31"/>
    </row>
    <row r="14422" spans="13:13" x14ac:dyDescent="0.25">
      <c r="M14422" s="31"/>
    </row>
    <row r="14423" spans="13:13" x14ac:dyDescent="0.25">
      <c r="M14423" s="31"/>
    </row>
    <row r="14424" spans="13:13" x14ac:dyDescent="0.25">
      <c r="M14424" s="31"/>
    </row>
    <row r="14425" spans="13:13" x14ac:dyDescent="0.25">
      <c r="M14425" s="31"/>
    </row>
    <row r="14426" spans="13:13" x14ac:dyDescent="0.25">
      <c r="M14426" s="31"/>
    </row>
    <row r="14427" spans="13:13" x14ac:dyDescent="0.25">
      <c r="M14427" s="31"/>
    </row>
    <row r="14428" spans="13:13" x14ac:dyDescent="0.25">
      <c r="M14428" s="31"/>
    </row>
    <row r="14429" spans="13:13" x14ac:dyDescent="0.25">
      <c r="M14429" s="31"/>
    </row>
    <row r="14430" spans="13:13" x14ac:dyDescent="0.25">
      <c r="M14430" s="31"/>
    </row>
    <row r="14431" spans="13:13" x14ac:dyDescent="0.25">
      <c r="M14431" s="31"/>
    </row>
    <row r="14432" spans="13:13" x14ac:dyDescent="0.25">
      <c r="M14432" s="31"/>
    </row>
    <row r="14433" spans="13:13" x14ac:dyDescent="0.25">
      <c r="M14433" s="31"/>
    </row>
    <row r="14434" spans="13:13" x14ac:dyDescent="0.25">
      <c r="M14434" s="31"/>
    </row>
    <row r="14435" spans="13:13" x14ac:dyDescent="0.25">
      <c r="M14435" s="31"/>
    </row>
    <row r="14436" spans="13:13" x14ac:dyDescent="0.25">
      <c r="M14436" s="31"/>
    </row>
    <row r="14437" spans="13:13" x14ac:dyDescent="0.25">
      <c r="M14437" s="31"/>
    </row>
    <row r="14438" spans="13:13" x14ac:dyDescent="0.25">
      <c r="M14438" s="31"/>
    </row>
    <row r="14439" spans="13:13" x14ac:dyDescent="0.25">
      <c r="M14439" s="31"/>
    </row>
    <row r="14440" spans="13:13" x14ac:dyDescent="0.25">
      <c r="M14440" s="31"/>
    </row>
    <row r="14441" spans="13:13" x14ac:dyDescent="0.25">
      <c r="M14441" s="31"/>
    </row>
    <row r="14442" spans="13:13" x14ac:dyDescent="0.25">
      <c r="M14442" s="31"/>
    </row>
    <row r="14443" spans="13:13" x14ac:dyDescent="0.25">
      <c r="M14443" s="31"/>
    </row>
    <row r="14444" spans="13:13" x14ac:dyDescent="0.25">
      <c r="M14444" s="31"/>
    </row>
    <row r="14445" spans="13:13" x14ac:dyDescent="0.25">
      <c r="M14445" s="31"/>
    </row>
    <row r="14446" spans="13:13" x14ac:dyDescent="0.25">
      <c r="M14446" s="31"/>
    </row>
    <row r="14447" spans="13:13" x14ac:dyDescent="0.25">
      <c r="M14447" s="31"/>
    </row>
    <row r="14448" spans="13:13" x14ac:dyDescent="0.25">
      <c r="M14448" s="31"/>
    </row>
    <row r="14449" spans="13:13" x14ac:dyDescent="0.25">
      <c r="M14449" s="31"/>
    </row>
    <row r="14450" spans="13:13" x14ac:dyDescent="0.25">
      <c r="M14450" s="31"/>
    </row>
    <row r="14451" spans="13:13" x14ac:dyDescent="0.25">
      <c r="M14451" s="31"/>
    </row>
    <row r="14452" spans="13:13" x14ac:dyDescent="0.25">
      <c r="M14452" s="31"/>
    </row>
    <row r="14453" spans="13:13" x14ac:dyDescent="0.25">
      <c r="M14453" s="31"/>
    </row>
    <row r="14454" spans="13:13" x14ac:dyDescent="0.25">
      <c r="M14454" s="31"/>
    </row>
    <row r="14455" spans="13:13" x14ac:dyDescent="0.25">
      <c r="M14455" s="31"/>
    </row>
    <row r="14456" spans="13:13" x14ac:dyDescent="0.25">
      <c r="M14456" s="31"/>
    </row>
    <row r="14457" spans="13:13" x14ac:dyDescent="0.25">
      <c r="M14457" s="31"/>
    </row>
    <row r="14458" spans="13:13" x14ac:dyDescent="0.25">
      <c r="M14458" s="31"/>
    </row>
    <row r="14459" spans="13:13" x14ac:dyDescent="0.25">
      <c r="M14459" s="31"/>
    </row>
    <row r="14460" spans="13:13" x14ac:dyDescent="0.25">
      <c r="M14460" s="31"/>
    </row>
    <row r="14461" spans="13:13" x14ac:dyDescent="0.25">
      <c r="M14461" s="31"/>
    </row>
    <row r="14462" spans="13:13" x14ac:dyDescent="0.25">
      <c r="M14462" s="31"/>
    </row>
    <row r="14463" spans="13:13" x14ac:dyDescent="0.25">
      <c r="M14463" s="31"/>
    </row>
    <row r="14464" spans="13:13" x14ac:dyDescent="0.25">
      <c r="M14464" s="31"/>
    </row>
    <row r="14465" spans="13:13" x14ac:dyDescent="0.25">
      <c r="M14465" s="31"/>
    </row>
    <row r="14466" spans="13:13" x14ac:dyDescent="0.25">
      <c r="M14466" s="31"/>
    </row>
    <row r="14467" spans="13:13" x14ac:dyDescent="0.25">
      <c r="M14467" s="31"/>
    </row>
    <row r="14468" spans="13:13" x14ac:dyDescent="0.25">
      <c r="M14468" s="31"/>
    </row>
    <row r="14469" spans="13:13" x14ac:dyDescent="0.25">
      <c r="M14469" s="31"/>
    </row>
    <row r="14470" spans="13:13" x14ac:dyDescent="0.25">
      <c r="M14470" s="31"/>
    </row>
    <row r="14471" spans="13:13" x14ac:dyDescent="0.25">
      <c r="M14471" s="31"/>
    </row>
    <row r="14472" spans="13:13" x14ac:dyDescent="0.25">
      <c r="M14472" s="31"/>
    </row>
    <row r="14473" spans="13:13" x14ac:dyDescent="0.25">
      <c r="M14473" s="31"/>
    </row>
    <row r="14474" spans="13:13" x14ac:dyDescent="0.25">
      <c r="M14474" s="31"/>
    </row>
    <row r="14475" spans="13:13" x14ac:dyDescent="0.25">
      <c r="M14475" s="31"/>
    </row>
    <row r="14476" spans="13:13" x14ac:dyDescent="0.25">
      <c r="M14476" s="31"/>
    </row>
    <row r="14477" spans="13:13" x14ac:dyDescent="0.25">
      <c r="M14477" s="31"/>
    </row>
    <row r="14478" spans="13:13" x14ac:dyDescent="0.25">
      <c r="M14478" s="31"/>
    </row>
    <row r="14479" spans="13:13" x14ac:dyDescent="0.25">
      <c r="M14479" s="31"/>
    </row>
    <row r="14480" spans="13:13" x14ac:dyDescent="0.25">
      <c r="M14480" s="31"/>
    </row>
    <row r="14481" spans="13:13" x14ac:dyDescent="0.25">
      <c r="M14481" s="31"/>
    </row>
    <row r="14482" spans="13:13" x14ac:dyDescent="0.25">
      <c r="M14482" s="31"/>
    </row>
    <row r="14483" spans="13:13" x14ac:dyDescent="0.25">
      <c r="M14483" s="31"/>
    </row>
    <row r="14484" spans="13:13" x14ac:dyDescent="0.25">
      <c r="M14484" s="31"/>
    </row>
    <row r="14485" spans="13:13" x14ac:dyDescent="0.25">
      <c r="M14485" s="31"/>
    </row>
    <row r="14486" spans="13:13" x14ac:dyDescent="0.25">
      <c r="M14486" s="31"/>
    </row>
    <row r="14487" spans="13:13" x14ac:dyDescent="0.25">
      <c r="M14487" s="31"/>
    </row>
    <row r="14488" spans="13:13" x14ac:dyDescent="0.25">
      <c r="M14488" s="31"/>
    </row>
    <row r="14489" spans="13:13" x14ac:dyDescent="0.25">
      <c r="M14489" s="31"/>
    </row>
    <row r="14490" spans="13:13" x14ac:dyDescent="0.25">
      <c r="M14490" s="31"/>
    </row>
    <row r="14491" spans="13:13" x14ac:dyDescent="0.25">
      <c r="M14491" s="31"/>
    </row>
    <row r="14492" spans="13:13" x14ac:dyDescent="0.25">
      <c r="M14492" s="31"/>
    </row>
    <row r="14493" spans="13:13" x14ac:dyDescent="0.25">
      <c r="M14493" s="31"/>
    </row>
    <row r="14494" spans="13:13" x14ac:dyDescent="0.25">
      <c r="M14494" s="31"/>
    </row>
    <row r="14495" spans="13:13" x14ac:dyDescent="0.25">
      <c r="M14495" s="31"/>
    </row>
    <row r="14496" spans="13:13" x14ac:dyDescent="0.25">
      <c r="M14496" s="31"/>
    </row>
    <row r="14497" spans="13:13" x14ac:dyDescent="0.25">
      <c r="M14497" s="31"/>
    </row>
    <row r="14498" spans="13:13" x14ac:dyDescent="0.25">
      <c r="M14498" s="31"/>
    </row>
    <row r="14499" spans="13:13" x14ac:dyDescent="0.25">
      <c r="M14499" s="31"/>
    </row>
    <row r="14500" spans="13:13" x14ac:dyDescent="0.25">
      <c r="M14500" s="31"/>
    </row>
    <row r="14501" spans="13:13" x14ac:dyDescent="0.25">
      <c r="M14501" s="31"/>
    </row>
    <row r="14502" spans="13:13" x14ac:dyDescent="0.25">
      <c r="M14502" s="31"/>
    </row>
    <row r="14503" spans="13:13" x14ac:dyDescent="0.25">
      <c r="M14503" s="31"/>
    </row>
    <row r="14504" spans="13:13" x14ac:dyDescent="0.25">
      <c r="M14504" s="31"/>
    </row>
    <row r="14505" spans="13:13" x14ac:dyDescent="0.25">
      <c r="M14505" s="31"/>
    </row>
    <row r="14506" spans="13:13" x14ac:dyDescent="0.25">
      <c r="M14506" s="31"/>
    </row>
    <row r="14507" spans="13:13" x14ac:dyDescent="0.25">
      <c r="M14507" s="31"/>
    </row>
    <row r="14508" spans="13:13" x14ac:dyDescent="0.25">
      <c r="M14508" s="31"/>
    </row>
    <row r="14509" spans="13:13" x14ac:dyDescent="0.25">
      <c r="M14509" s="31"/>
    </row>
    <row r="14510" spans="13:13" x14ac:dyDescent="0.25">
      <c r="M14510" s="31"/>
    </row>
    <row r="14511" spans="13:13" x14ac:dyDescent="0.25">
      <c r="M14511" s="31"/>
    </row>
    <row r="14512" spans="13:13" x14ac:dyDescent="0.25">
      <c r="M14512" s="31"/>
    </row>
    <row r="14513" spans="13:13" x14ac:dyDescent="0.25">
      <c r="M14513" s="31"/>
    </row>
    <row r="14514" spans="13:13" x14ac:dyDescent="0.25">
      <c r="M14514" s="31"/>
    </row>
    <row r="14515" spans="13:13" x14ac:dyDescent="0.25">
      <c r="M14515" s="31"/>
    </row>
    <row r="14516" spans="13:13" x14ac:dyDescent="0.25">
      <c r="M14516" s="31"/>
    </row>
    <row r="14517" spans="13:13" x14ac:dyDescent="0.25">
      <c r="M14517" s="31"/>
    </row>
    <row r="14518" spans="13:13" x14ac:dyDescent="0.25">
      <c r="M14518" s="31"/>
    </row>
    <row r="14519" spans="13:13" x14ac:dyDescent="0.25">
      <c r="M14519" s="31"/>
    </row>
    <row r="14520" spans="13:13" x14ac:dyDescent="0.25">
      <c r="M14520" s="31"/>
    </row>
    <row r="14521" spans="13:13" x14ac:dyDescent="0.25">
      <c r="M14521" s="31"/>
    </row>
    <row r="14522" spans="13:13" x14ac:dyDescent="0.25">
      <c r="M14522" s="31"/>
    </row>
    <row r="14523" spans="13:13" x14ac:dyDescent="0.25">
      <c r="M14523" s="31"/>
    </row>
    <row r="14524" spans="13:13" x14ac:dyDescent="0.25">
      <c r="M14524" s="31"/>
    </row>
    <row r="14525" spans="13:13" x14ac:dyDescent="0.25">
      <c r="M14525" s="31"/>
    </row>
    <row r="14526" spans="13:13" x14ac:dyDescent="0.25">
      <c r="M14526" s="31"/>
    </row>
    <row r="14527" spans="13:13" x14ac:dyDescent="0.25">
      <c r="M14527" s="31"/>
    </row>
    <row r="14528" spans="13:13" x14ac:dyDescent="0.25">
      <c r="M14528" s="31"/>
    </row>
    <row r="14529" spans="13:13" x14ac:dyDescent="0.25">
      <c r="M14529" s="31"/>
    </row>
    <row r="14530" spans="13:13" x14ac:dyDescent="0.25">
      <c r="M14530" s="31"/>
    </row>
    <row r="14531" spans="13:13" x14ac:dyDescent="0.25">
      <c r="M14531" s="31"/>
    </row>
    <row r="14532" spans="13:13" x14ac:dyDescent="0.25">
      <c r="M14532" s="31"/>
    </row>
    <row r="14533" spans="13:13" x14ac:dyDescent="0.25">
      <c r="M14533" s="31"/>
    </row>
    <row r="14534" spans="13:13" x14ac:dyDescent="0.25">
      <c r="M14534" s="31"/>
    </row>
    <row r="14535" spans="13:13" x14ac:dyDescent="0.25">
      <c r="M14535" s="31"/>
    </row>
    <row r="14536" spans="13:13" x14ac:dyDescent="0.25">
      <c r="M14536" s="31"/>
    </row>
    <row r="14537" spans="13:13" x14ac:dyDescent="0.25">
      <c r="M14537" s="31"/>
    </row>
    <row r="14538" spans="13:13" x14ac:dyDescent="0.25">
      <c r="M14538" s="31"/>
    </row>
    <row r="14539" spans="13:13" x14ac:dyDescent="0.25">
      <c r="M14539" s="31"/>
    </row>
    <row r="14540" spans="13:13" x14ac:dyDescent="0.25">
      <c r="M14540" s="31"/>
    </row>
    <row r="14541" spans="13:13" x14ac:dyDescent="0.25">
      <c r="M14541" s="31"/>
    </row>
    <row r="14542" spans="13:13" x14ac:dyDescent="0.25">
      <c r="M14542" s="31"/>
    </row>
    <row r="14543" spans="13:13" x14ac:dyDescent="0.25">
      <c r="M14543" s="31"/>
    </row>
    <row r="14544" spans="13:13" x14ac:dyDescent="0.25">
      <c r="M14544" s="31"/>
    </row>
    <row r="14545" spans="13:13" x14ac:dyDescent="0.25">
      <c r="M14545" s="31"/>
    </row>
    <row r="14546" spans="13:13" x14ac:dyDescent="0.25">
      <c r="M14546" s="31"/>
    </row>
    <row r="14547" spans="13:13" x14ac:dyDescent="0.25">
      <c r="M14547" s="31"/>
    </row>
    <row r="14548" spans="13:13" x14ac:dyDescent="0.25">
      <c r="M14548" s="31"/>
    </row>
    <row r="14549" spans="13:13" x14ac:dyDescent="0.25">
      <c r="M14549" s="31"/>
    </row>
    <row r="14550" spans="13:13" x14ac:dyDescent="0.25">
      <c r="M14550" s="31"/>
    </row>
    <row r="14551" spans="13:13" x14ac:dyDescent="0.25">
      <c r="M14551" s="31"/>
    </row>
    <row r="14552" spans="13:13" x14ac:dyDescent="0.25">
      <c r="M14552" s="31"/>
    </row>
    <row r="14553" spans="13:13" x14ac:dyDescent="0.25">
      <c r="M14553" s="31"/>
    </row>
    <row r="14554" spans="13:13" x14ac:dyDescent="0.25">
      <c r="M14554" s="31"/>
    </row>
    <row r="14555" spans="13:13" x14ac:dyDescent="0.25">
      <c r="M14555" s="31"/>
    </row>
    <row r="14556" spans="13:13" x14ac:dyDescent="0.25">
      <c r="M14556" s="31"/>
    </row>
    <row r="14557" spans="13:13" x14ac:dyDescent="0.25">
      <c r="M14557" s="31"/>
    </row>
    <row r="14558" spans="13:13" x14ac:dyDescent="0.25">
      <c r="M14558" s="31"/>
    </row>
    <row r="14559" spans="13:13" x14ac:dyDescent="0.25">
      <c r="M14559" s="31"/>
    </row>
    <row r="14560" spans="13:13" x14ac:dyDescent="0.25">
      <c r="M14560" s="31"/>
    </row>
    <row r="14561" spans="13:13" x14ac:dyDescent="0.25">
      <c r="M14561" s="31"/>
    </row>
    <row r="14562" spans="13:13" x14ac:dyDescent="0.25">
      <c r="M14562" s="31"/>
    </row>
    <row r="14563" spans="13:13" x14ac:dyDescent="0.25">
      <c r="M14563" s="31"/>
    </row>
    <row r="14564" spans="13:13" x14ac:dyDescent="0.25">
      <c r="M14564" s="31"/>
    </row>
    <row r="14565" spans="13:13" x14ac:dyDescent="0.25">
      <c r="M14565" s="31"/>
    </row>
    <row r="14566" spans="13:13" x14ac:dyDescent="0.25">
      <c r="M14566" s="31"/>
    </row>
    <row r="14567" spans="13:13" x14ac:dyDescent="0.25">
      <c r="M14567" s="31"/>
    </row>
    <row r="14568" spans="13:13" x14ac:dyDescent="0.25">
      <c r="M14568" s="31"/>
    </row>
    <row r="14569" spans="13:13" x14ac:dyDescent="0.25">
      <c r="M14569" s="31"/>
    </row>
    <row r="14570" spans="13:13" x14ac:dyDescent="0.25">
      <c r="M14570" s="31"/>
    </row>
    <row r="14571" spans="13:13" x14ac:dyDescent="0.25">
      <c r="M14571" s="31"/>
    </row>
    <row r="14572" spans="13:13" x14ac:dyDescent="0.25">
      <c r="M14572" s="31"/>
    </row>
    <row r="14573" spans="13:13" x14ac:dyDescent="0.25">
      <c r="M14573" s="31"/>
    </row>
    <row r="14574" spans="13:13" x14ac:dyDescent="0.25">
      <c r="M14574" s="31"/>
    </row>
    <row r="14575" spans="13:13" x14ac:dyDescent="0.25">
      <c r="M14575" s="31"/>
    </row>
    <row r="14576" spans="13:13" x14ac:dyDescent="0.25">
      <c r="M14576" s="31"/>
    </row>
    <row r="14577" spans="13:13" x14ac:dyDescent="0.25">
      <c r="M14577" s="31"/>
    </row>
    <row r="14578" spans="13:13" x14ac:dyDescent="0.25">
      <c r="M14578" s="31"/>
    </row>
    <row r="14579" spans="13:13" x14ac:dyDescent="0.25">
      <c r="M14579" s="31"/>
    </row>
    <row r="14580" spans="13:13" x14ac:dyDescent="0.25">
      <c r="M14580" s="31"/>
    </row>
    <row r="14581" spans="13:13" x14ac:dyDescent="0.25">
      <c r="M14581" s="31"/>
    </row>
    <row r="14582" spans="13:13" x14ac:dyDescent="0.25">
      <c r="M14582" s="31"/>
    </row>
    <row r="14583" spans="13:13" x14ac:dyDescent="0.25">
      <c r="M14583" s="31"/>
    </row>
    <row r="14584" spans="13:13" x14ac:dyDescent="0.25">
      <c r="M14584" s="31"/>
    </row>
    <row r="14585" spans="13:13" x14ac:dyDescent="0.25">
      <c r="M14585" s="31"/>
    </row>
    <row r="14586" spans="13:13" x14ac:dyDescent="0.25">
      <c r="M14586" s="31"/>
    </row>
    <row r="14587" spans="13:13" x14ac:dyDescent="0.25">
      <c r="M14587" s="31"/>
    </row>
    <row r="14588" spans="13:13" x14ac:dyDescent="0.25">
      <c r="M14588" s="31"/>
    </row>
    <row r="14589" spans="13:13" x14ac:dyDescent="0.25">
      <c r="M14589" s="31"/>
    </row>
    <row r="14590" spans="13:13" x14ac:dyDescent="0.25">
      <c r="M14590" s="31"/>
    </row>
    <row r="14591" spans="13:13" x14ac:dyDescent="0.25">
      <c r="M14591" s="31"/>
    </row>
    <row r="14592" spans="13:13" x14ac:dyDescent="0.25">
      <c r="M14592" s="31"/>
    </row>
    <row r="14593" spans="13:13" x14ac:dyDescent="0.25">
      <c r="M14593" s="31"/>
    </row>
    <row r="14594" spans="13:13" x14ac:dyDescent="0.25">
      <c r="M14594" s="31"/>
    </row>
    <row r="14595" spans="13:13" x14ac:dyDescent="0.25">
      <c r="M14595" s="31"/>
    </row>
    <row r="14596" spans="13:13" x14ac:dyDescent="0.25">
      <c r="M14596" s="31"/>
    </row>
    <row r="14597" spans="13:13" x14ac:dyDescent="0.25">
      <c r="M14597" s="31"/>
    </row>
    <row r="14598" spans="13:13" x14ac:dyDescent="0.25">
      <c r="M14598" s="31"/>
    </row>
    <row r="14599" spans="13:13" x14ac:dyDescent="0.25">
      <c r="M14599" s="31"/>
    </row>
    <row r="14600" spans="13:13" x14ac:dyDescent="0.25">
      <c r="M14600" s="31"/>
    </row>
    <row r="14601" spans="13:13" x14ac:dyDescent="0.25">
      <c r="M14601" s="31"/>
    </row>
    <row r="14602" spans="13:13" x14ac:dyDescent="0.25">
      <c r="M14602" s="31"/>
    </row>
    <row r="14603" spans="13:13" x14ac:dyDescent="0.25">
      <c r="M14603" s="31"/>
    </row>
    <row r="14604" spans="13:13" x14ac:dyDescent="0.25">
      <c r="M14604" s="31"/>
    </row>
    <row r="14605" spans="13:13" x14ac:dyDescent="0.25">
      <c r="M14605" s="31"/>
    </row>
    <row r="14606" spans="13:13" x14ac:dyDescent="0.25">
      <c r="M14606" s="31"/>
    </row>
    <row r="14607" spans="13:13" x14ac:dyDescent="0.25">
      <c r="M14607" s="31"/>
    </row>
    <row r="14608" spans="13:13" x14ac:dyDescent="0.25">
      <c r="M14608" s="31"/>
    </row>
    <row r="14609" spans="13:13" x14ac:dyDescent="0.25">
      <c r="M14609" s="31"/>
    </row>
    <row r="14610" spans="13:13" x14ac:dyDescent="0.25">
      <c r="M14610" s="31"/>
    </row>
    <row r="14611" spans="13:13" x14ac:dyDescent="0.25">
      <c r="M14611" s="31"/>
    </row>
    <row r="14612" spans="13:13" x14ac:dyDescent="0.25">
      <c r="M14612" s="31"/>
    </row>
    <row r="14613" spans="13:13" x14ac:dyDescent="0.25">
      <c r="M14613" s="31"/>
    </row>
    <row r="14614" spans="13:13" x14ac:dyDescent="0.25">
      <c r="M14614" s="31"/>
    </row>
    <row r="14615" spans="13:13" x14ac:dyDescent="0.25">
      <c r="M14615" s="31"/>
    </row>
    <row r="14616" spans="13:13" x14ac:dyDescent="0.25">
      <c r="M14616" s="31"/>
    </row>
    <row r="14617" spans="13:13" x14ac:dyDescent="0.25">
      <c r="M14617" s="31"/>
    </row>
    <row r="14618" spans="13:13" x14ac:dyDescent="0.25">
      <c r="M14618" s="31"/>
    </row>
    <row r="14619" spans="13:13" x14ac:dyDescent="0.25">
      <c r="M14619" s="31"/>
    </row>
    <row r="14620" spans="13:13" x14ac:dyDescent="0.25">
      <c r="M14620" s="31"/>
    </row>
    <row r="14621" spans="13:13" x14ac:dyDescent="0.25">
      <c r="M14621" s="31"/>
    </row>
    <row r="14622" spans="13:13" x14ac:dyDescent="0.25">
      <c r="M14622" s="31"/>
    </row>
    <row r="14623" spans="13:13" x14ac:dyDescent="0.25">
      <c r="M14623" s="31"/>
    </row>
    <row r="14624" spans="13:13" x14ac:dyDescent="0.25">
      <c r="M14624" s="31"/>
    </row>
    <row r="14625" spans="13:13" x14ac:dyDescent="0.25">
      <c r="M14625" s="31"/>
    </row>
    <row r="14626" spans="13:13" x14ac:dyDescent="0.25">
      <c r="M14626" s="31"/>
    </row>
    <row r="14627" spans="13:13" x14ac:dyDescent="0.25">
      <c r="M14627" s="31"/>
    </row>
    <row r="14628" spans="13:13" x14ac:dyDescent="0.25">
      <c r="M14628" s="31"/>
    </row>
    <row r="14629" spans="13:13" x14ac:dyDescent="0.25">
      <c r="M14629" s="31"/>
    </row>
    <row r="14630" spans="13:13" x14ac:dyDescent="0.25">
      <c r="M14630" s="31"/>
    </row>
    <row r="14631" spans="13:13" x14ac:dyDescent="0.25">
      <c r="M14631" s="31"/>
    </row>
    <row r="14632" spans="13:13" x14ac:dyDescent="0.25">
      <c r="M14632" s="31"/>
    </row>
    <row r="14633" spans="13:13" x14ac:dyDescent="0.25">
      <c r="M14633" s="31"/>
    </row>
    <row r="14634" spans="13:13" x14ac:dyDescent="0.25">
      <c r="M14634" s="31"/>
    </row>
    <row r="14635" spans="13:13" x14ac:dyDescent="0.25">
      <c r="M14635" s="31"/>
    </row>
    <row r="14636" spans="13:13" x14ac:dyDescent="0.25">
      <c r="M14636" s="31"/>
    </row>
    <row r="14637" spans="13:13" x14ac:dyDescent="0.25">
      <c r="M14637" s="31"/>
    </row>
    <row r="14638" spans="13:13" x14ac:dyDescent="0.25">
      <c r="M14638" s="31"/>
    </row>
    <row r="14639" spans="13:13" x14ac:dyDescent="0.25">
      <c r="M14639" s="31"/>
    </row>
    <row r="14640" spans="13:13" x14ac:dyDescent="0.25">
      <c r="M14640" s="31"/>
    </row>
    <row r="14641" spans="13:13" x14ac:dyDescent="0.25">
      <c r="M14641" s="31"/>
    </row>
    <row r="14642" spans="13:13" x14ac:dyDescent="0.25">
      <c r="M14642" s="31"/>
    </row>
    <row r="14643" spans="13:13" x14ac:dyDescent="0.25">
      <c r="M14643" s="31"/>
    </row>
    <row r="14644" spans="13:13" x14ac:dyDescent="0.25">
      <c r="M14644" s="31"/>
    </row>
    <row r="14645" spans="13:13" x14ac:dyDescent="0.25">
      <c r="M14645" s="31"/>
    </row>
    <row r="14646" spans="13:13" x14ac:dyDescent="0.25">
      <c r="M14646" s="31"/>
    </row>
    <row r="14647" spans="13:13" x14ac:dyDescent="0.25">
      <c r="M14647" s="31"/>
    </row>
    <row r="14648" spans="13:13" x14ac:dyDescent="0.25">
      <c r="M14648" s="31"/>
    </row>
    <row r="14649" spans="13:13" x14ac:dyDescent="0.25">
      <c r="M14649" s="31"/>
    </row>
    <row r="14650" spans="13:13" x14ac:dyDescent="0.25">
      <c r="M14650" s="31"/>
    </row>
    <row r="14651" spans="13:13" x14ac:dyDescent="0.25">
      <c r="M14651" s="31"/>
    </row>
    <row r="14652" spans="13:13" x14ac:dyDescent="0.25">
      <c r="M14652" s="31"/>
    </row>
    <row r="14653" spans="13:13" x14ac:dyDescent="0.25">
      <c r="M14653" s="31"/>
    </row>
    <row r="14654" spans="13:13" x14ac:dyDescent="0.25">
      <c r="M14654" s="31"/>
    </row>
    <row r="14655" spans="13:13" x14ac:dyDescent="0.25">
      <c r="M14655" s="31"/>
    </row>
    <row r="14656" spans="13:13" x14ac:dyDescent="0.25">
      <c r="M14656" s="31"/>
    </row>
    <row r="14657" spans="13:13" x14ac:dyDescent="0.25">
      <c r="M14657" s="31"/>
    </row>
    <row r="14658" spans="13:13" x14ac:dyDescent="0.25">
      <c r="M14658" s="31"/>
    </row>
    <row r="14659" spans="13:13" x14ac:dyDescent="0.25">
      <c r="M14659" s="31"/>
    </row>
    <row r="14660" spans="13:13" x14ac:dyDescent="0.25">
      <c r="M14660" s="31"/>
    </row>
    <row r="14661" spans="13:13" x14ac:dyDescent="0.25">
      <c r="M14661" s="31"/>
    </row>
    <row r="14662" spans="13:13" x14ac:dyDescent="0.25">
      <c r="M14662" s="31"/>
    </row>
    <row r="14663" spans="13:13" x14ac:dyDescent="0.25">
      <c r="M14663" s="31"/>
    </row>
    <row r="14664" spans="13:13" x14ac:dyDescent="0.25">
      <c r="M14664" s="31"/>
    </row>
    <row r="14665" spans="13:13" x14ac:dyDescent="0.25">
      <c r="M14665" s="31"/>
    </row>
    <row r="14666" spans="13:13" x14ac:dyDescent="0.25">
      <c r="M14666" s="31"/>
    </row>
    <row r="14667" spans="13:13" x14ac:dyDescent="0.25">
      <c r="M14667" s="31"/>
    </row>
    <row r="14668" spans="13:13" x14ac:dyDescent="0.25">
      <c r="M14668" s="31"/>
    </row>
    <row r="14669" spans="13:13" x14ac:dyDescent="0.25">
      <c r="M14669" s="31"/>
    </row>
    <row r="14670" spans="13:13" x14ac:dyDescent="0.25">
      <c r="M14670" s="31"/>
    </row>
    <row r="14671" spans="13:13" x14ac:dyDescent="0.25">
      <c r="M14671" s="31"/>
    </row>
    <row r="14672" spans="13:13" x14ac:dyDescent="0.25">
      <c r="M14672" s="31"/>
    </row>
    <row r="14673" spans="13:13" x14ac:dyDescent="0.25">
      <c r="M14673" s="31"/>
    </row>
    <row r="14674" spans="13:13" x14ac:dyDescent="0.25">
      <c r="M14674" s="31"/>
    </row>
    <row r="14675" spans="13:13" x14ac:dyDescent="0.25">
      <c r="M14675" s="31"/>
    </row>
    <row r="14676" spans="13:13" x14ac:dyDescent="0.25">
      <c r="M14676" s="31"/>
    </row>
    <row r="14677" spans="13:13" x14ac:dyDescent="0.25">
      <c r="M14677" s="31"/>
    </row>
    <row r="14678" spans="13:13" x14ac:dyDescent="0.25">
      <c r="M14678" s="31"/>
    </row>
    <row r="14679" spans="13:13" x14ac:dyDescent="0.25">
      <c r="M14679" s="31"/>
    </row>
    <row r="14680" spans="13:13" x14ac:dyDescent="0.25">
      <c r="M14680" s="31"/>
    </row>
    <row r="14681" spans="13:13" x14ac:dyDescent="0.25">
      <c r="M14681" s="31"/>
    </row>
    <row r="14682" spans="13:13" x14ac:dyDescent="0.25">
      <c r="M14682" s="31"/>
    </row>
    <row r="14683" spans="13:13" x14ac:dyDescent="0.25">
      <c r="M14683" s="31"/>
    </row>
    <row r="14684" spans="13:13" x14ac:dyDescent="0.25">
      <c r="M14684" s="31"/>
    </row>
    <row r="14685" spans="13:13" x14ac:dyDescent="0.25">
      <c r="M14685" s="31"/>
    </row>
    <row r="14686" spans="13:13" x14ac:dyDescent="0.25">
      <c r="M14686" s="31"/>
    </row>
    <row r="14687" spans="13:13" x14ac:dyDescent="0.25">
      <c r="M14687" s="31"/>
    </row>
    <row r="14688" spans="13:13" x14ac:dyDescent="0.25">
      <c r="M14688" s="31"/>
    </row>
    <row r="14689" spans="13:13" x14ac:dyDescent="0.25">
      <c r="M14689" s="31"/>
    </row>
    <row r="14690" spans="13:13" x14ac:dyDescent="0.25">
      <c r="M14690" s="31"/>
    </row>
    <row r="14691" spans="13:13" x14ac:dyDescent="0.25">
      <c r="M14691" s="31"/>
    </row>
    <row r="14692" spans="13:13" x14ac:dyDescent="0.25">
      <c r="M14692" s="31"/>
    </row>
    <row r="14693" spans="13:13" x14ac:dyDescent="0.25">
      <c r="M14693" s="31"/>
    </row>
    <row r="14694" spans="13:13" x14ac:dyDescent="0.25">
      <c r="M14694" s="31"/>
    </row>
    <row r="14695" spans="13:13" x14ac:dyDescent="0.25">
      <c r="M14695" s="31"/>
    </row>
    <row r="14696" spans="13:13" x14ac:dyDescent="0.25">
      <c r="M14696" s="31"/>
    </row>
    <row r="14697" spans="13:13" x14ac:dyDescent="0.25">
      <c r="M14697" s="31"/>
    </row>
    <row r="14698" spans="13:13" x14ac:dyDescent="0.25">
      <c r="M14698" s="31"/>
    </row>
    <row r="14699" spans="13:13" x14ac:dyDescent="0.25">
      <c r="M14699" s="31"/>
    </row>
    <row r="14700" spans="13:13" x14ac:dyDescent="0.25">
      <c r="M14700" s="31"/>
    </row>
    <row r="14701" spans="13:13" x14ac:dyDescent="0.25">
      <c r="M14701" s="31"/>
    </row>
    <row r="14702" spans="13:13" x14ac:dyDescent="0.25">
      <c r="M14702" s="31"/>
    </row>
    <row r="14703" spans="13:13" x14ac:dyDescent="0.25">
      <c r="M14703" s="31"/>
    </row>
    <row r="14704" spans="13:13" x14ac:dyDescent="0.25">
      <c r="M14704" s="31"/>
    </row>
    <row r="14705" spans="13:13" x14ac:dyDescent="0.25">
      <c r="M14705" s="31"/>
    </row>
    <row r="14706" spans="13:13" x14ac:dyDescent="0.25">
      <c r="M14706" s="31"/>
    </row>
    <row r="14707" spans="13:13" x14ac:dyDescent="0.25">
      <c r="M14707" s="31"/>
    </row>
    <row r="14708" spans="13:13" x14ac:dyDescent="0.25">
      <c r="M14708" s="31"/>
    </row>
    <row r="14709" spans="13:13" x14ac:dyDescent="0.25">
      <c r="M14709" s="31"/>
    </row>
    <row r="14710" spans="13:13" x14ac:dyDescent="0.25">
      <c r="M14710" s="31"/>
    </row>
    <row r="14711" spans="13:13" x14ac:dyDescent="0.25">
      <c r="M14711" s="31"/>
    </row>
    <row r="14712" spans="13:13" x14ac:dyDescent="0.25">
      <c r="M14712" s="31"/>
    </row>
    <row r="14713" spans="13:13" x14ac:dyDescent="0.25">
      <c r="M14713" s="31"/>
    </row>
    <row r="14714" spans="13:13" x14ac:dyDescent="0.25">
      <c r="M14714" s="31"/>
    </row>
    <row r="14715" spans="13:13" x14ac:dyDescent="0.25">
      <c r="M14715" s="31"/>
    </row>
    <row r="14716" spans="13:13" x14ac:dyDescent="0.25">
      <c r="M14716" s="31"/>
    </row>
    <row r="14717" spans="13:13" x14ac:dyDescent="0.25">
      <c r="M14717" s="31"/>
    </row>
    <row r="14718" spans="13:13" x14ac:dyDescent="0.25">
      <c r="M14718" s="31"/>
    </row>
    <row r="14719" spans="13:13" x14ac:dyDescent="0.25">
      <c r="M14719" s="31"/>
    </row>
    <row r="14720" spans="13:13" x14ac:dyDescent="0.25">
      <c r="M14720" s="31"/>
    </row>
    <row r="14721" spans="13:13" x14ac:dyDescent="0.25">
      <c r="M14721" s="31"/>
    </row>
    <row r="14722" spans="13:13" x14ac:dyDescent="0.25">
      <c r="M14722" s="31"/>
    </row>
    <row r="14723" spans="13:13" x14ac:dyDescent="0.25">
      <c r="M14723" s="31"/>
    </row>
    <row r="14724" spans="13:13" x14ac:dyDescent="0.25">
      <c r="M14724" s="31"/>
    </row>
    <row r="14725" spans="13:13" x14ac:dyDescent="0.25">
      <c r="M14725" s="31"/>
    </row>
    <row r="14726" spans="13:13" x14ac:dyDescent="0.25">
      <c r="M14726" s="31"/>
    </row>
    <row r="14727" spans="13:13" x14ac:dyDescent="0.25">
      <c r="M14727" s="31"/>
    </row>
    <row r="14728" spans="13:13" x14ac:dyDescent="0.25">
      <c r="M14728" s="31"/>
    </row>
    <row r="14729" spans="13:13" x14ac:dyDescent="0.25">
      <c r="M14729" s="31"/>
    </row>
    <row r="14730" spans="13:13" x14ac:dyDescent="0.25">
      <c r="M14730" s="31"/>
    </row>
    <row r="14731" spans="13:13" x14ac:dyDescent="0.25">
      <c r="M14731" s="31"/>
    </row>
    <row r="14732" spans="13:13" x14ac:dyDescent="0.25">
      <c r="M14732" s="31"/>
    </row>
    <row r="14733" spans="13:13" x14ac:dyDescent="0.25">
      <c r="M14733" s="31"/>
    </row>
    <row r="14734" spans="13:13" x14ac:dyDescent="0.25">
      <c r="M14734" s="31"/>
    </row>
    <row r="14735" spans="13:13" x14ac:dyDescent="0.25">
      <c r="M14735" s="31"/>
    </row>
    <row r="14736" spans="13:13" x14ac:dyDescent="0.25">
      <c r="M14736" s="31"/>
    </row>
    <row r="14737" spans="13:13" x14ac:dyDescent="0.25">
      <c r="M14737" s="31"/>
    </row>
    <row r="14738" spans="13:13" x14ac:dyDescent="0.25">
      <c r="M14738" s="31"/>
    </row>
    <row r="14739" spans="13:13" x14ac:dyDescent="0.25">
      <c r="M14739" s="31"/>
    </row>
    <row r="14740" spans="13:13" x14ac:dyDescent="0.25">
      <c r="M14740" s="31"/>
    </row>
    <row r="14741" spans="13:13" x14ac:dyDescent="0.25">
      <c r="M14741" s="31"/>
    </row>
    <row r="14742" spans="13:13" x14ac:dyDescent="0.25">
      <c r="M14742" s="31"/>
    </row>
    <row r="14743" spans="13:13" x14ac:dyDescent="0.25">
      <c r="M14743" s="31"/>
    </row>
    <row r="14744" spans="13:13" x14ac:dyDescent="0.25">
      <c r="M14744" s="31"/>
    </row>
    <row r="14745" spans="13:13" x14ac:dyDescent="0.25">
      <c r="M14745" s="31"/>
    </row>
    <row r="14746" spans="13:13" x14ac:dyDescent="0.25">
      <c r="M14746" s="31"/>
    </row>
    <row r="14747" spans="13:13" x14ac:dyDescent="0.25">
      <c r="M14747" s="31"/>
    </row>
    <row r="14748" spans="13:13" x14ac:dyDescent="0.25">
      <c r="M14748" s="31"/>
    </row>
    <row r="14749" spans="13:13" x14ac:dyDescent="0.25">
      <c r="M14749" s="31"/>
    </row>
    <row r="14750" spans="13:13" x14ac:dyDescent="0.25">
      <c r="M14750" s="31"/>
    </row>
    <row r="14751" spans="13:13" x14ac:dyDescent="0.25">
      <c r="M14751" s="31"/>
    </row>
    <row r="14752" spans="13:13" x14ac:dyDescent="0.25">
      <c r="M14752" s="31"/>
    </row>
    <row r="14753" spans="13:13" x14ac:dyDescent="0.25">
      <c r="M14753" s="31"/>
    </row>
    <row r="14754" spans="13:13" x14ac:dyDescent="0.25">
      <c r="M14754" s="31"/>
    </row>
    <row r="14755" spans="13:13" x14ac:dyDescent="0.25">
      <c r="M14755" s="31"/>
    </row>
    <row r="14756" spans="13:13" x14ac:dyDescent="0.25">
      <c r="M14756" s="31"/>
    </row>
    <row r="14757" spans="13:13" x14ac:dyDescent="0.25">
      <c r="M14757" s="31"/>
    </row>
    <row r="14758" spans="13:13" x14ac:dyDescent="0.25">
      <c r="M14758" s="31"/>
    </row>
    <row r="14759" spans="13:13" x14ac:dyDescent="0.25">
      <c r="M14759" s="31"/>
    </row>
    <row r="14760" spans="13:13" x14ac:dyDescent="0.25">
      <c r="M14760" s="31"/>
    </row>
    <row r="14761" spans="13:13" x14ac:dyDescent="0.25">
      <c r="M14761" s="31"/>
    </row>
    <row r="14762" spans="13:13" x14ac:dyDescent="0.25">
      <c r="M14762" s="31"/>
    </row>
    <row r="14763" spans="13:13" x14ac:dyDescent="0.25">
      <c r="M14763" s="31"/>
    </row>
    <row r="14764" spans="13:13" x14ac:dyDescent="0.25">
      <c r="M14764" s="31"/>
    </row>
    <row r="14765" spans="13:13" x14ac:dyDescent="0.25">
      <c r="M14765" s="31"/>
    </row>
    <row r="14766" spans="13:13" x14ac:dyDescent="0.25">
      <c r="M14766" s="31"/>
    </row>
    <row r="14767" spans="13:13" x14ac:dyDescent="0.25">
      <c r="M14767" s="31"/>
    </row>
    <row r="14768" spans="13:13" x14ac:dyDescent="0.25">
      <c r="M14768" s="31"/>
    </row>
    <row r="14769" spans="13:13" x14ac:dyDescent="0.25">
      <c r="M14769" s="31"/>
    </row>
    <row r="14770" spans="13:13" x14ac:dyDescent="0.25">
      <c r="M14770" s="31"/>
    </row>
    <row r="14771" spans="13:13" x14ac:dyDescent="0.25">
      <c r="M14771" s="31"/>
    </row>
    <row r="14772" spans="13:13" x14ac:dyDescent="0.25">
      <c r="M14772" s="31"/>
    </row>
    <row r="14773" spans="13:13" x14ac:dyDescent="0.25">
      <c r="M14773" s="31"/>
    </row>
    <row r="14774" spans="13:13" x14ac:dyDescent="0.25">
      <c r="M14774" s="31"/>
    </row>
    <row r="14775" spans="13:13" x14ac:dyDescent="0.25">
      <c r="M14775" s="31"/>
    </row>
    <row r="14776" spans="13:13" x14ac:dyDescent="0.25">
      <c r="M14776" s="31"/>
    </row>
    <row r="14777" spans="13:13" x14ac:dyDescent="0.25">
      <c r="M14777" s="31"/>
    </row>
    <row r="14778" spans="13:13" x14ac:dyDescent="0.25">
      <c r="M14778" s="31"/>
    </row>
    <row r="14779" spans="13:13" x14ac:dyDescent="0.25">
      <c r="M14779" s="31"/>
    </row>
    <row r="14780" spans="13:13" x14ac:dyDescent="0.25">
      <c r="M14780" s="31"/>
    </row>
    <row r="14781" spans="13:13" x14ac:dyDescent="0.25">
      <c r="M14781" s="31"/>
    </row>
    <row r="14782" spans="13:13" x14ac:dyDescent="0.25">
      <c r="M14782" s="31"/>
    </row>
    <row r="14783" spans="13:13" x14ac:dyDescent="0.25">
      <c r="M14783" s="31"/>
    </row>
    <row r="14784" spans="13:13" x14ac:dyDescent="0.25">
      <c r="M14784" s="31"/>
    </row>
    <row r="14785" spans="13:13" x14ac:dyDescent="0.25">
      <c r="M14785" s="31"/>
    </row>
    <row r="14786" spans="13:13" x14ac:dyDescent="0.25">
      <c r="M14786" s="31"/>
    </row>
    <row r="14787" spans="13:13" x14ac:dyDescent="0.25">
      <c r="M14787" s="31"/>
    </row>
    <row r="14788" spans="13:13" x14ac:dyDescent="0.25">
      <c r="M14788" s="31"/>
    </row>
    <row r="14789" spans="13:13" x14ac:dyDescent="0.25">
      <c r="M14789" s="31"/>
    </row>
    <row r="14790" spans="13:13" x14ac:dyDescent="0.25">
      <c r="M14790" s="31"/>
    </row>
    <row r="14791" spans="13:13" x14ac:dyDescent="0.25">
      <c r="M14791" s="31"/>
    </row>
    <row r="14792" spans="13:13" x14ac:dyDescent="0.25">
      <c r="M14792" s="31"/>
    </row>
    <row r="14793" spans="13:13" x14ac:dyDescent="0.25">
      <c r="M14793" s="31"/>
    </row>
    <row r="14794" spans="13:13" x14ac:dyDescent="0.25">
      <c r="M14794" s="31"/>
    </row>
    <row r="14795" spans="13:13" x14ac:dyDescent="0.25">
      <c r="M14795" s="31"/>
    </row>
    <row r="14796" spans="13:13" x14ac:dyDescent="0.25">
      <c r="M14796" s="31"/>
    </row>
    <row r="14797" spans="13:13" x14ac:dyDescent="0.25">
      <c r="M14797" s="31"/>
    </row>
    <row r="14798" spans="13:13" x14ac:dyDescent="0.25">
      <c r="M14798" s="31"/>
    </row>
    <row r="14799" spans="13:13" x14ac:dyDescent="0.25">
      <c r="M14799" s="31"/>
    </row>
    <row r="14800" spans="13:13" x14ac:dyDescent="0.25">
      <c r="M14800" s="31"/>
    </row>
    <row r="14801" spans="13:13" x14ac:dyDescent="0.25">
      <c r="M14801" s="31"/>
    </row>
    <row r="14802" spans="13:13" x14ac:dyDescent="0.25">
      <c r="M14802" s="31"/>
    </row>
    <row r="14803" spans="13:13" x14ac:dyDescent="0.25">
      <c r="M14803" s="31"/>
    </row>
    <row r="14804" spans="13:13" x14ac:dyDescent="0.25">
      <c r="M14804" s="31"/>
    </row>
    <row r="14805" spans="13:13" x14ac:dyDescent="0.25">
      <c r="M14805" s="31"/>
    </row>
    <row r="14806" spans="13:13" x14ac:dyDescent="0.25">
      <c r="M14806" s="31"/>
    </row>
    <row r="14807" spans="13:13" x14ac:dyDescent="0.25">
      <c r="M14807" s="31"/>
    </row>
    <row r="14808" spans="13:13" x14ac:dyDescent="0.25">
      <c r="M14808" s="31"/>
    </row>
    <row r="14809" spans="13:13" x14ac:dyDescent="0.25">
      <c r="M14809" s="31"/>
    </row>
    <row r="14810" spans="13:13" x14ac:dyDescent="0.25">
      <c r="M14810" s="31"/>
    </row>
    <row r="14811" spans="13:13" x14ac:dyDescent="0.25">
      <c r="M14811" s="31"/>
    </row>
    <row r="14812" spans="13:13" x14ac:dyDescent="0.25">
      <c r="M14812" s="31"/>
    </row>
    <row r="14813" spans="13:13" x14ac:dyDescent="0.25">
      <c r="M14813" s="31"/>
    </row>
    <row r="14814" spans="13:13" x14ac:dyDescent="0.25">
      <c r="M14814" s="31"/>
    </row>
    <row r="14815" spans="13:13" x14ac:dyDescent="0.25">
      <c r="M14815" s="31"/>
    </row>
    <row r="14816" spans="13:13" x14ac:dyDescent="0.25">
      <c r="M14816" s="31"/>
    </row>
    <row r="14817" spans="13:13" x14ac:dyDescent="0.25">
      <c r="M14817" s="31"/>
    </row>
    <row r="14818" spans="13:13" x14ac:dyDescent="0.25">
      <c r="M14818" s="31"/>
    </row>
    <row r="14819" spans="13:13" x14ac:dyDescent="0.25">
      <c r="M14819" s="31"/>
    </row>
    <row r="14820" spans="13:13" x14ac:dyDescent="0.25">
      <c r="M14820" s="31"/>
    </row>
    <row r="14821" spans="13:13" x14ac:dyDescent="0.25">
      <c r="M14821" s="31"/>
    </row>
    <row r="14822" spans="13:13" x14ac:dyDescent="0.25">
      <c r="M14822" s="31"/>
    </row>
    <row r="14823" spans="13:13" x14ac:dyDescent="0.25">
      <c r="M14823" s="31"/>
    </row>
    <row r="14824" spans="13:13" x14ac:dyDescent="0.25">
      <c r="M14824" s="31"/>
    </row>
    <row r="14825" spans="13:13" x14ac:dyDescent="0.25">
      <c r="M14825" s="31"/>
    </row>
    <row r="14826" spans="13:13" x14ac:dyDescent="0.25">
      <c r="M14826" s="31"/>
    </row>
    <row r="14827" spans="13:13" x14ac:dyDescent="0.25">
      <c r="M14827" s="31"/>
    </row>
    <row r="14828" spans="13:13" x14ac:dyDescent="0.25">
      <c r="M14828" s="31"/>
    </row>
    <row r="14829" spans="13:13" x14ac:dyDescent="0.25">
      <c r="M14829" s="31"/>
    </row>
    <row r="14830" spans="13:13" x14ac:dyDescent="0.25">
      <c r="M14830" s="31"/>
    </row>
    <row r="14831" spans="13:13" x14ac:dyDescent="0.25">
      <c r="M14831" s="31"/>
    </row>
    <row r="14832" spans="13:13" x14ac:dyDescent="0.25">
      <c r="M14832" s="31"/>
    </row>
    <row r="14833" spans="13:13" x14ac:dyDescent="0.25">
      <c r="M14833" s="31"/>
    </row>
    <row r="14834" spans="13:13" x14ac:dyDescent="0.25">
      <c r="M14834" s="31"/>
    </row>
    <row r="14835" spans="13:13" x14ac:dyDescent="0.25">
      <c r="M14835" s="31"/>
    </row>
    <row r="14836" spans="13:13" x14ac:dyDescent="0.25">
      <c r="M14836" s="31"/>
    </row>
    <row r="14837" spans="13:13" x14ac:dyDescent="0.25">
      <c r="M14837" s="31"/>
    </row>
    <row r="14838" spans="13:13" x14ac:dyDescent="0.25">
      <c r="M14838" s="31"/>
    </row>
    <row r="14839" spans="13:13" x14ac:dyDescent="0.25">
      <c r="M14839" s="31"/>
    </row>
    <row r="14840" spans="13:13" x14ac:dyDescent="0.25">
      <c r="M14840" s="31"/>
    </row>
    <row r="14841" spans="13:13" x14ac:dyDescent="0.25">
      <c r="M14841" s="31"/>
    </row>
    <row r="14842" spans="13:13" x14ac:dyDescent="0.25">
      <c r="M14842" s="31"/>
    </row>
    <row r="14843" spans="13:13" x14ac:dyDescent="0.25">
      <c r="M14843" s="31"/>
    </row>
    <row r="14844" spans="13:13" x14ac:dyDescent="0.25">
      <c r="M14844" s="31"/>
    </row>
    <row r="14845" spans="13:13" x14ac:dyDescent="0.25">
      <c r="M14845" s="31"/>
    </row>
    <row r="14846" spans="13:13" x14ac:dyDescent="0.25">
      <c r="M14846" s="31"/>
    </row>
    <row r="14847" spans="13:13" x14ac:dyDescent="0.25">
      <c r="M14847" s="31"/>
    </row>
    <row r="14848" spans="13:13" x14ac:dyDescent="0.25">
      <c r="M14848" s="31"/>
    </row>
    <row r="14849" spans="13:13" x14ac:dyDescent="0.25">
      <c r="M14849" s="31"/>
    </row>
    <row r="14850" spans="13:13" x14ac:dyDescent="0.25">
      <c r="M14850" s="31"/>
    </row>
    <row r="14851" spans="13:13" x14ac:dyDescent="0.25">
      <c r="M14851" s="31"/>
    </row>
    <row r="14852" spans="13:13" x14ac:dyDescent="0.25">
      <c r="M14852" s="31"/>
    </row>
    <row r="14853" spans="13:13" x14ac:dyDescent="0.25">
      <c r="M14853" s="31"/>
    </row>
    <row r="14854" spans="13:13" x14ac:dyDescent="0.25">
      <c r="M14854" s="31"/>
    </row>
    <row r="14855" spans="13:13" x14ac:dyDescent="0.25">
      <c r="M14855" s="31"/>
    </row>
    <row r="14856" spans="13:13" x14ac:dyDescent="0.25">
      <c r="M14856" s="31"/>
    </row>
    <row r="14857" spans="13:13" x14ac:dyDescent="0.25">
      <c r="M14857" s="31"/>
    </row>
    <row r="14858" spans="13:13" x14ac:dyDescent="0.25">
      <c r="M14858" s="31"/>
    </row>
    <row r="14859" spans="13:13" x14ac:dyDescent="0.25">
      <c r="M14859" s="31"/>
    </row>
    <row r="14860" spans="13:13" x14ac:dyDescent="0.25">
      <c r="M14860" s="31"/>
    </row>
    <row r="14861" spans="13:13" x14ac:dyDescent="0.25">
      <c r="M14861" s="31"/>
    </row>
    <row r="14862" spans="13:13" x14ac:dyDescent="0.25">
      <c r="M14862" s="31"/>
    </row>
    <row r="14863" spans="13:13" x14ac:dyDescent="0.25">
      <c r="M14863" s="31"/>
    </row>
    <row r="14864" spans="13:13" x14ac:dyDescent="0.25">
      <c r="M14864" s="31"/>
    </row>
    <row r="14865" spans="13:13" x14ac:dyDescent="0.25">
      <c r="M14865" s="31"/>
    </row>
    <row r="14866" spans="13:13" x14ac:dyDescent="0.25">
      <c r="M14866" s="31"/>
    </row>
    <row r="14867" spans="13:13" x14ac:dyDescent="0.25">
      <c r="M14867" s="31"/>
    </row>
    <row r="14868" spans="13:13" x14ac:dyDescent="0.25">
      <c r="M14868" s="31"/>
    </row>
    <row r="14869" spans="13:13" x14ac:dyDescent="0.25">
      <c r="M14869" s="31"/>
    </row>
    <row r="14870" spans="13:13" x14ac:dyDescent="0.25">
      <c r="M14870" s="31"/>
    </row>
    <row r="14871" spans="13:13" x14ac:dyDescent="0.25">
      <c r="M14871" s="31"/>
    </row>
    <row r="14872" spans="13:13" x14ac:dyDescent="0.25">
      <c r="M14872" s="31"/>
    </row>
    <row r="14873" spans="13:13" x14ac:dyDescent="0.25">
      <c r="M14873" s="31"/>
    </row>
    <row r="14874" spans="13:13" x14ac:dyDescent="0.25">
      <c r="M14874" s="31"/>
    </row>
    <row r="14875" spans="13:13" x14ac:dyDescent="0.25">
      <c r="M14875" s="31"/>
    </row>
    <row r="14876" spans="13:13" x14ac:dyDescent="0.25">
      <c r="M14876" s="31"/>
    </row>
    <row r="14877" spans="13:13" x14ac:dyDescent="0.25">
      <c r="M14877" s="31"/>
    </row>
    <row r="14878" spans="13:13" x14ac:dyDescent="0.25">
      <c r="M14878" s="31"/>
    </row>
    <row r="14879" spans="13:13" x14ac:dyDescent="0.25">
      <c r="M14879" s="31"/>
    </row>
    <row r="14880" spans="13:13" x14ac:dyDescent="0.25">
      <c r="M14880" s="31"/>
    </row>
    <row r="14881" spans="13:13" x14ac:dyDescent="0.25">
      <c r="M14881" s="31"/>
    </row>
    <row r="14882" spans="13:13" x14ac:dyDescent="0.25">
      <c r="M14882" s="31"/>
    </row>
    <row r="14883" spans="13:13" x14ac:dyDescent="0.25">
      <c r="M14883" s="31"/>
    </row>
    <row r="14884" spans="13:13" x14ac:dyDescent="0.25">
      <c r="M14884" s="31"/>
    </row>
    <row r="14885" spans="13:13" x14ac:dyDescent="0.25">
      <c r="M14885" s="31"/>
    </row>
    <row r="14886" spans="13:13" x14ac:dyDescent="0.25">
      <c r="M14886" s="31"/>
    </row>
    <row r="14887" spans="13:13" x14ac:dyDescent="0.25">
      <c r="M14887" s="31"/>
    </row>
    <row r="14888" spans="13:13" x14ac:dyDescent="0.25">
      <c r="M14888" s="31"/>
    </row>
    <row r="14889" spans="13:13" x14ac:dyDescent="0.25">
      <c r="M14889" s="31"/>
    </row>
    <row r="14890" spans="13:13" x14ac:dyDescent="0.25">
      <c r="M14890" s="31"/>
    </row>
    <row r="14891" spans="13:13" x14ac:dyDescent="0.25">
      <c r="M14891" s="31"/>
    </row>
    <row r="14892" spans="13:13" x14ac:dyDescent="0.25">
      <c r="M14892" s="31"/>
    </row>
    <row r="14893" spans="13:13" x14ac:dyDescent="0.25">
      <c r="M14893" s="31"/>
    </row>
    <row r="14894" spans="13:13" x14ac:dyDescent="0.25">
      <c r="M14894" s="31"/>
    </row>
    <row r="14895" spans="13:13" x14ac:dyDescent="0.25">
      <c r="M14895" s="31"/>
    </row>
    <row r="14896" spans="13:13" x14ac:dyDescent="0.25">
      <c r="M14896" s="31"/>
    </row>
    <row r="14897" spans="13:13" x14ac:dyDescent="0.25">
      <c r="M14897" s="31"/>
    </row>
    <row r="14898" spans="13:13" x14ac:dyDescent="0.25">
      <c r="M14898" s="31"/>
    </row>
    <row r="14899" spans="13:13" x14ac:dyDescent="0.25">
      <c r="M14899" s="31"/>
    </row>
    <row r="14900" spans="13:13" x14ac:dyDescent="0.25">
      <c r="M14900" s="31"/>
    </row>
    <row r="14901" spans="13:13" x14ac:dyDescent="0.25">
      <c r="M14901" s="31"/>
    </row>
    <row r="14902" spans="13:13" x14ac:dyDescent="0.25">
      <c r="M14902" s="31"/>
    </row>
    <row r="14903" spans="13:13" x14ac:dyDescent="0.25">
      <c r="M14903" s="31"/>
    </row>
    <row r="14904" spans="13:13" x14ac:dyDescent="0.25">
      <c r="M14904" s="31"/>
    </row>
    <row r="14905" spans="13:13" x14ac:dyDescent="0.25">
      <c r="M14905" s="31"/>
    </row>
    <row r="14906" spans="13:13" x14ac:dyDescent="0.25">
      <c r="M14906" s="31"/>
    </row>
    <row r="14907" spans="13:13" x14ac:dyDescent="0.25">
      <c r="M14907" s="31"/>
    </row>
    <row r="14908" spans="13:13" x14ac:dyDescent="0.25">
      <c r="M14908" s="31"/>
    </row>
    <row r="14909" spans="13:13" x14ac:dyDescent="0.25">
      <c r="M14909" s="31"/>
    </row>
    <row r="14910" spans="13:13" x14ac:dyDescent="0.25">
      <c r="M14910" s="31"/>
    </row>
    <row r="14911" spans="13:13" x14ac:dyDescent="0.25">
      <c r="M14911" s="31"/>
    </row>
    <row r="14912" spans="13:13" x14ac:dyDescent="0.25">
      <c r="M14912" s="31"/>
    </row>
    <row r="14913" spans="13:13" x14ac:dyDescent="0.25">
      <c r="M14913" s="31"/>
    </row>
    <row r="14914" spans="13:13" x14ac:dyDescent="0.25">
      <c r="M14914" s="31"/>
    </row>
    <row r="14915" spans="13:13" x14ac:dyDescent="0.25">
      <c r="M14915" s="31"/>
    </row>
    <row r="14916" spans="13:13" x14ac:dyDescent="0.25">
      <c r="M14916" s="31"/>
    </row>
    <row r="14917" spans="13:13" x14ac:dyDescent="0.25">
      <c r="M14917" s="31"/>
    </row>
    <row r="14918" spans="13:13" x14ac:dyDescent="0.25">
      <c r="M14918" s="31"/>
    </row>
    <row r="14919" spans="13:13" x14ac:dyDescent="0.25">
      <c r="M14919" s="31"/>
    </row>
    <row r="14920" spans="13:13" x14ac:dyDescent="0.25">
      <c r="M14920" s="31"/>
    </row>
    <row r="14921" spans="13:13" x14ac:dyDescent="0.25">
      <c r="M14921" s="31"/>
    </row>
    <row r="14922" spans="13:13" x14ac:dyDescent="0.25">
      <c r="M14922" s="31"/>
    </row>
    <row r="14923" spans="13:13" x14ac:dyDescent="0.25">
      <c r="M14923" s="31"/>
    </row>
    <row r="14924" spans="13:13" x14ac:dyDescent="0.25">
      <c r="M14924" s="31"/>
    </row>
    <row r="14925" spans="13:13" x14ac:dyDescent="0.25">
      <c r="M14925" s="31"/>
    </row>
    <row r="14926" spans="13:13" x14ac:dyDescent="0.25">
      <c r="M14926" s="31"/>
    </row>
    <row r="14927" spans="13:13" x14ac:dyDescent="0.25">
      <c r="M14927" s="31"/>
    </row>
    <row r="14928" spans="13:13" x14ac:dyDescent="0.25">
      <c r="M14928" s="31"/>
    </row>
    <row r="14929" spans="13:13" x14ac:dyDescent="0.25">
      <c r="M14929" s="31"/>
    </row>
    <row r="14930" spans="13:13" x14ac:dyDescent="0.25">
      <c r="M14930" s="31"/>
    </row>
    <row r="14931" spans="13:13" x14ac:dyDescent="0.25">
      <c r="M14931" s="31"/>
    </row>
    <row r="14932" spans="13:13" x14ac:dyDescent="0.25">
      <c r="M14932" s="31"/>
    </row>
    <row r="14933" spans="13:13" x14ac:dyDescent="0.25">
      <c r="M14933" s="31"/>
    </row>
    <row r="14934" spans="13:13" x14ac:dyDescent="0.25">
      <c r="M14934" s="31"/>
    </row>
    <row r="14935" spans="13:13" x14ac:dyDescent="0.25">
      <c r="M14935" s="31"/>
    </row>
    <row r="14936" spans="13:13" x14ac:dyDescent="0.25">
      <c r="M14936" s="31"/>
    </row>
    <row r="14937" spans="13:13" x14ac:dyDescent="0.25">
      <c r="M14937" s="31"/>
    </row>
    <row r="14938" spans="13:13" x14ac:dyDescent="0.25">
      <c r="M14938" s="31"/>
    </row>
    <row r="14939" spans="13:13" x14ac:dyDescent="0.25">
      <c r="M14939" s="31"/>
    </row>
    <row r="14940" spans="13:13" x14ac:dyDescent="0.25">
      <c r="M14940" s="31"/>
    </row>
    <row r="14941" spans="13:13" x14ac:dyDescent="0.25">
      <c r="M14941" s="31"/>
    </row>
    <row r="14942" spans="13:13" x14ac:dyDescent="0.25">
      <c r="M14942" s="31"/>
    </row>
    <row r="14943" spans="13:13" x14ac:dyDescent="0.25">
      <c r="M14943" s="31"/>
    </row>
    <row r="14944" spans="13:13" x14ac:dyDescent="0.25">
      <c r="M14944" s="31"/>
    </row>
    <row r="14945" spans="13:13" x14ac:dyDescent="0.25">
      <c r="M14945" s="31"/>
    </row>
    <row r="14946" spans="13:13" x14ac:dyDescent="0.25">
      <c r="M14946" s="31"/>
    </row>
    <row r="14947" spans="13:13" x14ac:dyDescent="0.25">
      <c r="M14947" s="31"/>
    </row>
    <row r="14948" spans="13:13" x14ac:dyDescent="0.25">
      <c r="M14948" s="31"/>
    </row>
    <row r="14949" spans="13:13" x14ac:dyDescent="0.25">
      <c r="M14949" s="31"/>
    </row>
    <row r="14950" spans="13:13" x14ac:dyDescent="0.25">
      <c r="M14950" s="31"/>
    </row>
    <row r="14951" spans="13:13" x14ac:dyDescent="0.25">
      <c r="M14951" s="31"/>
    </row>
    <row r="14952" spans="13:13" x14ac:dyDescent="0.25">
      <c r="M14952" s="31"/>
    </row>
    <row r="14953" spans="13:13" x14ac:dyDescent="0.25">
      <c r="M14953" s="31"/>
    </row>
    <row r="14954" spans="13:13" x14ac:dyDescent="0.25">
      <c r="M14954" s="31"/>
    </row>
    <row r="14955" spans="13:13" x14ac:dyDescent="0.25">
      <c r="M14955" s="31"/>
    </row>
    <row r="14956" spans="13:13" x14ac:dyDescent="0.25">
      <c r="M14956" s="31"/>
    </row>
    <row r="14957" spans="13:13" x14ac:dyDescent="0.25">
      <c r="M14957" s="31"/>
    </row>
    <row r="14958" spans="13:13" x14ac:dyDescent="0.25">
      <c r="M14958" s="31"/>
    </row>
    <row r="14959" spans="13:13" x14ac:dyDescent="0.25">
      <c r="M14959" s="31"/>
    </row>
    <row r="14960" spans="13:13" x14ac:dyDescent="0.25">
      <c r="M14960" s="31"/>
    </row>
    <row r="14961" spans="13:13" x14ac:dyDescent="0.25">
      <c r="M14961" s="31"/>
    </row>
    <row r="14962" spans="13:13" x14ac:dyDescent="0.25">
      <c r="M14962" s="31"/>
    </row>
    <row r="14963" spans="13:13" x14ac:dyDescent="0.25">
      <c r="M14963" s="31"/>
    </row>
    <row r="14964" spans="13:13" x14ac:dyDescent="0.25">
      <c r="M14964" s="31"/>
    </row>
    <row r="14965" spans="13:13" x14ac:dyDescent="0.25">
      <c r="M14965" s="31"/>
    </row>
    <row r="14966" spans="13:13" x14ac:dyDescent="0.25">
      <c r="M14966" s="31"/>
    </row>
    <row r="14967" spans="13:13" x14ac:dyDescent="0.25">
      <c r="M14967" s="31"/>
    </row>
    <row r="14968" spans="13:13" x14ac:dyDescent="0.25">
      <c r="M14968" s="31"/>
    </row>
    <row r="14969" spans="13:13" x14ac:dyDescent="0.25">
      <c r="M14969" s="31"/>
    </row>
    <row r="14970" spans="13:13" x14ac:dyDescent="0.25">
      <c r="M14970" s="31"/>
    </row>
    <row r="14971" spans="13:13" x14ac:dyDescent="0.25">
      <c r="M14971" s="31"/>
    </row>
    <row r="14972" spans="13:13" x14ac:dyDescent="0.25">
      <c r="M14972" s="31"/>
    </row>
    <row r="14973" spans="13:13" x14ac:dyDescent="0.25">
      <c r="M14973" s="31"/>
    </row>
    <row r="14974" spans="13:13" x14ac:dyDescent="0.25">
      <c r="M14974" s="31"/>
    </row>
    <row r="14975" spans="13:13" x14ac:dyDescent="0.25">
      <c r="M14975" s="31"/>
    </row>
    <row r="14976" spans="13:13" x14ac:dyDescent="0.25">
      <c r="M14976" s="31"/>
    </row>
    <row r="14977" spans="13:13" x14ac:dyDescent="0.25">
      <c r="M14977" s="31"/>
    </row>
    <row r="14978" spans="13:13" x14ac:dyDescent="0.25">
      <c r="M14978" s="31"/>
    </row>
    <row r="14979" spans="13:13" x14ac:dyDescent="0.25">
      <c r="M14979" s="31"/>
    </row>
    <row r="14980" spans="13:13" x14ac:dyDescent="0.25">
      <c r="M14980" s="31"/>
    </row>
    <row r="14981" spans="13:13" x14ac:dyDescent="0.25">
      <c r="M14981" s="31"/>
    </row>
    <row r="14982" spans="13:13" x14ac:dyDescent="0.25">
      <c r="M14982" s="31"/>
    </row>
    <row r="14983" spans="13:13" x14ac:dyDescent="0.25">
      <c r="M14983" s="31"/>
    </row>
    <row r="14984" spans="13:13" x14ac:dyDescent="0.25">
      <c r="M14984" s="31"/>
    </row>
    <row r="14985" spans="13:13" x14ac:dyDescent="0.25">
      <c r="M14985" s="31"/>
    </row>
    <row r="14986" spans="13:13" x14ac:dyDescent="0.25">
      <c r="M14986" s="31"/>
    </row>
    <row r="14987" spans="13:13" x14ac:dyDescent="0.25">
      <c r="M14987" s="31"/>
    </row>
    <row r="14988" spans="13:13" x14ac:dyDescent="0.25">
      <c r="M14988" s="31"/>
    </row>
    <row r="14989" spans="13:13" x14ac:dyDescent="0.25">
      <c r="M14989" s="31"/>
    </row>
    <row r="14990" spans="13:13" x14ac:dyDescent="0.25">
      <c r="M14990" s="31"/>
    </row>
    <row r="14991" spans="13:13" x14ac:dyDescent="0.25">
      <c r="M14991" s="31"/>
    </row>
    <row r="14992" spans="13:13" x14ac:dyDescent="0.25">
      <c r="M14992" s="31"/>
    </row>
    <row r="14993" spans="13:13" x14ac:dyDescent="0.25">
      <c r="M14993" s="31"/>
    </row>
    <row r="14994" spans="13:13" x14ac:dyDescent="0.25">
      <c r="M14994" s="31"/>
    </row>
    <row r="14995" spans="13:13" x14ac:dyDescent="0.25">
      <c r="M14995" s="31"/>
    </row>
    <row r="14996" spans="13:13" x14ac:dyDescent="0.25">
      <c r="M14996" s="31"/>
    </row>
    <row r="14997" spans="13:13" x14ac:dyDescent="0.25">
      <c r="M14997" s="31"/>
    </row>
    <row r="14998" spans="13:13" x14ac:dyDescent="0.25">
      <c r="M14998" s="31"/>
    </row>
    <row r="14999" spans="13:13" x14ac:dyDescent="0.25">
      <c r="M14999" s="31"/>
    </row>
    <row r="15000" spans="13:13" x14ac:dyDescent="0.25">
      <c r="M15000" s="31"/>
    </row>
    <row r="15001" spans="13:13" x14ac:dyDescent="0.25">
      <c r="M15001" s="31"/>
    </row>
    <row r="15002" spans="13:13" x14ac:dyDescent="0.25">
      <c r="M15002" s="31"/>
    </row>
    <row r="15003" spans="13:13" x14ac:dyDescent="0.25">
      <c r="M15003" s="31"/>
    </row>
    <row r="15004" spans="13:13" x14ac:dyDescent="0.25">
      <c r="M15004" s="31"/>
    </row>
    <row r="15005" spans="13:13" x14ac:dyDescent="0.25">
      <c r="M15005" s="31"/>
    </row>
    <row r="15006" spans="13:13" x14ac:dyDescent="0.25">
      <c r="M15006" s="31"/>
    </row>
    <row r="15007" spans="13:13" x14ac:dyDescent="0.25">
      <c r="M15007" s="31"/>
    </row>
    <row r="15008" spans="13:13" x14ac:dyDescent="0.25">
      <c r="M15008" s="31"/>
    </row>
    <row r="15009" spans="13:13" x14ac:dyDescent="0.25">
      <c r="M15009" s="31"/>
    </row>
    <row r="15010" spans="13:13" x14ac:dyDescent="0.25">
      <c r="M15010" s="31"/>
    </row>
    <row r="15011" spans="13:13" x14ac:dyDescent="0.25">
      <c r="M15011" s="31"/>
    </row>
    <row r="15012" spans="13:13" x14ac:dyDescent="0.25">
      <c r="M15012" s="31"/>
    </row>
    <row r="15013" spans="13:13" x14ac:dyDescent="0.25">
      <c r="M15013" s="31"/>
    </row>
    <row r="15014" spans="13:13" x14ac:dyDescent="0.25">
      <c r="M15014" s="31"/>
    </row>
    <row r="15015" spans="13:13" x14ac:dyDescent="0.25">
      <c r="M15015" s="31"/>
    </row>
    <row r="15016" spans="13:13" x14ac:dyDescent="0.25">
      <c r="M15016" s="31"/>
    </row>
    <row r="15017" spans="13:13" x14ac:dyDescent="0.25">
      <c r="M15017" s="31"/>
    </row>
    <row r="15018" spans="13:13" x14ac:dyDescent="0.25">
      <c r="M15018" s="31"/>
    </row>
    <row r="15019" spans="13:13" x14ac:dyDescent="0.25">
      <c r="M15019" s="31"/>
    </row>
    <row r="15020" spans="13:13" x14ac:dyDescent="0.25">
      <c r="M15020" s="31"/>
    </row>
    <row r="15021" spans="13:13" x14ac:dyDescent="0.25">
      <c r="M15021" s="31"/>
    </row>
    <row r="15022" spans="13:13" x14ac:dyDescent="0.25">
      <c r="M15022" s="31"/>
    </row>
    <row r="15023" spans="13:13" x14ac:dyDescent="0.25">
      <c r="M15023" s="31"/>
    </row>
    <row r="15024" spans="13:13" x14ac:dyDescent="0.25">
      <c r="M15024" s="31"/>
    </row>
    <row r="15025" spans="13:13" x14ac:dyDescent="0.25">
      <c r="M15025" s="31"/>
    </row>
    <row r="15026" spans="13:13" x14ac:dyDescent="0.25">
      <c r="M15026" s="31"/>
    </row>
    <row r="15027" spans="13:13" x14ac:dyDescent="0.25">
      <c r="M15027" s="31"/>
    </row>
    <row r="15028" spans="13:13" x14ac:dyDescent="0.25">
      <c r="M15028" s="31"/>
    </row>
    <row r="15029" spans="13:13" x14ac:dyDescent="0.25">
      <c r="M15029" s="31"/>
    </row>
    <row r="15030" spans="13:13" x14ac:dyDescent="0.25">
      <c r="M15030" s="31"/>
    </row>
    <row r="15031" spans="13:13" x14ac:dyDescent="0.25">
      <c r="M15031" s="31"/>
    </row>
    <row r="15032" spans="13:13" x14ac:dyDescent="0.25">
      <c r="M15032" s="31"/>
    </row>
    <row r="15033" spans="13:13" x14ac:dyDescent="0.25">
      <c r="M15033" s="31"/>
    </row>
    <row r="15034" spans="13:13" x14ac:dyDescent="0.25">
      <c r="M15034" s="31"/>
    </row>
    <row r="15035" spans="13:13" x14ac:dyDescent="0.25">
      <c r="M15035" s="31"/>
    </row>
    <row r="15036" spans="13:13" x14ac:dyDescent="0.25">
      <c r="M15036" s="31"/>
    </row>
    <row r="15037" spans="13:13" x14ac:dyDescent="0.25">
      <c r="M15037" s="31"/>
    </row>
    <row r="15038" spans="13:13" x14ac:dyDescent="0.25">
      <c r="M15038" s="31"/>
    </row>
    <row r="15039" spans="13:13" x14ac:dyDescent="0.25">
      <c r="M15039" s="31"/>
    </row>
    <row r="15040" spans="13:13" x14ac:dyDescent="0.25">
      <c r="M15040" s="31"/>
    </row>
    <row r="15041" spans="13:13" x14ac:dyDescent="0.25">
      <c r="M15041" s="31"/>
    </row>
    <row r="15042" spans="13:13" x14ac:dyDescent="0.25">
      <c r="M15042" s="31"/>
    </row>
    <row r="15043" spans="13:13" x14ac:dyDescent="0.25">
      <c r="M15043" s="31"/>
    </row>
    <row r="15044" spans="13:13" x14ac:dyDescent="0.25">
      <c r="M15044" s="31"/>
    </row>
    <row r="15045" spans="13:13" x14ac:dyDescent="0.25">
      <c r="M15045" s="31"/>
    </row>
    <row r="15046" spans="13:13" x14ac:dyDescent="0.25">
      <c r="M15046" s="31"/>
    </row>
    <row r="15047" spans="13:13" x14ac:dyDescent="0.25">
      <c r="M15047" s="31"/>
    </row>
    <row r="15048" spans="13:13" x14ac:dyDescent="0.25">
      <c r="M15048" s="31"/>
    </row>
    <row r="15049" spans="13:13" x14ac:dyDescent="0.25">
      <c r="M15049" s="31"/>
    </row>
    <row r="15050" spans="13:13" x14ac:dyDescent="0.25">
      <c r="M15050" s="31"/>
    </row>
    <row r="15051" spans="13:13" x14ac:dyDescent="0.25">
      <c r="M15051" s="31"/>
    </row>
    <row r="15052" spans="13:13" x14ac:dyDescent="0.25">
      <c r="M15052" s="31"/>
    </row>
    <row r="15053" spans="13:13" x14ac:dyDescent="0.25">
      <c r="M15053" s="31"/>
    </row>
    <row r="15054" spans="13:13" x14ac:dyDescent="0.25">
      <c r="M15054" s="31"/>
    </row>
    <row r="15055" spans="13:13" x14ac:dyDescent="0.25">
      <c r="M15055" s="31"/>
    </row>
    <row r="15056" spans="13:13" x14ac:dyDescent="0.25">
      <c r="M15056" s="31"/>
    </row>
    <row r="15057" spans="13:13" x14ac:dyDescent="0.25">
      <c r="M15057" s="31"/>
    </row>
    <row r="15058" spans="13:13" x14ac:dyDescent="0.25">
      <c r="M15058" s="31"/>
    </row>
    <row r="15059" spans="13:13" x14ac:dyDescent="0.25">
      <c r="M15059" s="31"/>
    </row>
    <row r="15060" spans="13:13" x14ac:dyDescent="0.25">
      <c r="M15060" s="31"/>
    </row>
    <row r="15061" spans="13:13" x14ac:dyDescent="0.25">
      <c r="M15061" s="31"/>
    </row>
    <row r="15062" spans="13:13" x14ac:dyDescent="0.25">
      <c r="M15062" s="31"/>
    </row>
    <row r="15063" spans="13:13" x14ac:dyDescent="0.25">
      <c r="M15063" s="31"/>
    </row>
    <row r="15064" spans="13:13" x14ac:dyDescent="0.25">
      <c r="M15064" s="31"/>
    </row>
    <row r="15065" spans="13:13" x14ac:dyDescent="0.25">
      <c r="M15065" s="31"/>
    </row>
    <row r="15066" spans="13:13" x14ac:dyDescent="0.25">
      <c r="M15066" s="31"/>
    </row>
    <row r="15067" spans="13:13" x14ac:dyDescent="0.25">
      <c r="M15067" s="31"/>
    </row>
    <row r="15068" spans="13:13" x14ac:dyDescent="0.25">
      <c r="M15068" s="31"/>
    </row>
    <row r="15069" spans="13:13" x14ac:dyDescent="0.25">
      <c r="M15069" s="31"/>
    </row>
    <row r="15070" spans="13:13" x14ac:dyDescent="0.25">
      <c r="M15070" s="31"/>
    </row>
    <row r="15071" spans="13:13" x14ac:dyDescent="0.25">
      <c r="M15071" s="31"/>
    </row>
    <row r="15072" spans="13:13" x14ac:dyDescent="0.25">
      <c r="M15072" s="31"/>
    </row>
    <row r="15073" spans="13:13" x14ac:dyDescent="0.25">
      <c r="M15073" s="31"/>
    </row>
    <row r="15074" spans="13:13" x14ac:dyDescent="0.25">
      <c r="M15074" s="31"/>
    </row>
    <row r="15075" spans="13:13" x14ac:dyDescent="0.25">
      <c r="M15075" s="31"/>
    </row>
    <row r="15076" spans="13:13" x14ac:dyDescent="0.25">
      <c r="M15076" s="31"/>
    </row>
    <row r="15077" spans="13:13" x14ac:dyDescent="0.25">
      <c r="M15077" s="31"/>
    </row>
    <row r="15078" spans="13:13" x14ac:dyDescent="0.25">
      <c r="M15078" s="31"/>
    </row>
    <row r="15079" spans="13:13" x14ac:dyDescent="0.25">
      <c r="M15079" s="31"/>
    </row>
    <row r="15080" spans="13:13" x14ac:dyDescent="0.25">
      <c r="M15080" s="31"/>
    </row>
    <row r="15081" spans="13:13" x14ac:dyDescent="0.25">
      <c r="M15081" s="31"/>
    </row>
    <row r="15082" spans="13:13" x14ac:dyDescent="0.25">
      <c r="M15082" s="31"/>
    </row>
    <row r="15083" spans="13:13" x14ac:dyDescent="0.25">
      <c r="M15083" s="31"/>
    </row>
    <row r="15084" spans="13:13" x14ac:dyDescent="0.25">
      <c r="M15084" s="31"/>
    </row>
    <row r="15085" spans="13:13" x14ac:dyDescent="0.25">
      <c r="M15085" s="31"/>
    </row>
    <row r="15086" spans="13:13" x14ac:dyDescent="0.25">
      <c r="M15086" s="31"/>
    </row>
    <row r="15087" spans="13:13" x14ac:dyDescent="0.25">
      <c r="M15087" s="31"/>
    </row>
    <row r="15088" spans="13:13" x14ac:dyDescent="0.25">
      <c r="M15088" s="31"/>
    </row>
    <row r="15089" spans="13:13" x14ac:dyDescent="0.25">
      <c r="M15089" s="31"/>
    </row>
    <row r="15090" spans="13:13" x14ac:dyDescent="0.25">
      <c r="M15090" s="31"/>
    </row>
    <row r="15091" spans="13:13" x14ac:dyDescent="0.25">
      <c r="M15091" s="31"/>
    </row>
    <row r="15092" spans="13:13" x14ac:dyDescent="0.25">
      <c r="M15092" s="31"/>
    </row>
    <row r="15093" spans="13:13" x14ac:dyDescent="0.25">
      <c r="M15093" s="31"/>
    </row>
    <row r="15094" spans="13:13" x14ac:dyDescent="0.25">
      <c r="M15094" s="31"/>
    </row>
    <row r="15095" spans="13:13" x14ac:dyDescent="0.25">
      <c r="M15095" s="31"/>
    </row>
    <row r="15096" spans="13:13" x14ac:dyDescent="0.25">
      <c r="M15096" s="31"/>
    </row>
    <row r="15097" spans="13:13" x14ac:dyDescent="0.25">
      <c r="M15097" s="31"/>
    </row>
    <row r="15098" spans="13:13" x14ac:dyDescent="0.25">
      <c r="M15098" s="31"/>
    </row>
    <row r="15099" spans="13:13" x14ac:dyDescent="0.25">
      <c r="M15099" s="31"/>
    </row>
    <row r="15100" spans="13:13" x14ac:dyDescent="0.25">
      <c r="M15100" s="31"/>
    </row>
    <row r="15101" spans="13:13" x14ac:dyDescent="0.25">
      <c r="M15101" s="31"/>
    </row>
    <row r="15102" spans="13:13" x14ac:dyDescent="0.25">
      <c r="M15102" s="31"/>
    </row>
    <row r="15103" spans="13:13" x14ac:dyDescent="0.25">
      <c r="M15103" s="31"/>
    </row>
    <row r="15104" spans="13:13" x14ac:dyDescent="0.25">
      <c r="M15104" s="31"/>
    </row>
    <row r="15105" spans="13:13" x14ac:dyDescent="0.25">
      <c r="M15105" s="31"/>
    </row>
    <row r="15106" spans="13:13" x14ac:dyDescent="0.25">
      <c r="M15106" s="31"/>
    </row>
    <row r="15107" spans="13:13" x14ac:dyDescent="0.25">
      <c r="M15107" s="31"/>
    </row>
    <row r="15108" spans="13:13" x14ac:dyDescent="0.25">
      <c r="M15108" s="31"/>
    </row>
    <row r="15109" spans="13:13" x14ac:dyDescent="0.25">
      <c r="M15109" s="31"/>
    </row>
    <row r="15110" spans="13:13" x14ac:dyDescent="0.25">
      <c r="M15110" s="31"/>
    </row>
    <row r="15111" spans="13:13" x14ac:dyDescent="0.25">
      <c r="M15111" s="31"/>
    </row>
    <row r="15112" spans="13:13" x14ac:dyDescent="0.25">
      <c r="M15112" s="31"/>
    </row>
    <row r="15113" spans="13:13" x14ac:dyDescent="0.25">
      <c r="M15113" s="31"/>
    </row>
    <row r="15114" spans="13:13" x14ac:dyDescent="0.25">
      <c r="M15114" s="31"/>
    </row>
    <row r="15115" spans="13:13" x14ac:dyDescent="0.25">
      <c r="M15115" s="31"/>
    </row>
    <row r="15116" spans="13:13" x14ac:dyDescent="0.25">
      <c r="M15116" s="31"/>
    </row>
    <row r="15117" spans="13:13" x14ac:dyDescent="0.25">
      <c r="M15117" s="31"/>
    </row>
    <row r="15118" spans="13:13" x14ac:dyDescent="0.25">
      <c r="M15118" s="31"/>
    </row>
    <row r="15119" spans="13:13" x14ac:dyDescent="0.25">
      <c r="M15119" s="31"/>
    </row>
    <row r="15120" spans="13:13" x14ac:dyDescent="0.25">
      <c r="M15120" s="31"/>
    </row>
    <row r="15121" spans="13:13" x14ac:dyDescent="0.25">
      <c r="M15121" s="31"/>
    </row>
    <row r="15122" spans="13:13" x14ac:dyDescent="0.25">
      <c r="M15122" s="31"/>
    </row>
    <row r="15123" spans="13:13" x14ac:dyDescent="0.25">
      <c r="M15123" s="31"/>
    </row>
    <row r="15124" spans="13:13" x14ac:dyDescent="0.25">
      <c r="M15124" s="31"/>
    </row>
    <row r="15125" spans="13:13" x14ac:dyDescent="0.25">
      <c r="M15125" s="31"/>
    </row>
    <row r="15126" spans="13:13" x14ac:dyDescent="0.25">
      <c r="M15126" s="31"/>
    </row>
    <row r="15127" spans="13:13" x14ac:dyDescent="0.25">
      <c r="M15127" s="31"/>
    </row>
    <row r="15128" spans="13:13" x14ac:dyDescent="0.25">
      <c r="M15128" s="31"/>
    </row>
    <row r="15129" spans="13:13" x14ac:dyDescent="0.25">
      <c r="M15129" s="31"/>
    </row>
    <row r="15130" spans="13:13" x14ac:dyDescent="0.25">
      <c r="M15130" s="31"/>
    </row>
    <row r="15131" spans="13:13" x14ac:dyDescent="0.25">
      <c r="M15131" s="31"/>
    </row>
    <row r="15132" spans="13:13" x14ac:dyDescent="0.25">
      <c r="M15132" s="31"/>
    </row>
    <row r="15133" spans="13:13" x14ac:dyDescent="0.25">
      <c r="M15133" s="31"/>
    </row>
    <row r="15134" spans="13:13" x14ac:dyDescent="0.25">
      <c r="M15134" s="31"/>
    </row>
    <row r="15135" spans="13:13" x14ac:dyDescent="0.25">
      <c r="M15135" s="31"/>
    </row>
    <row r="15136" spans="13:13" x14ac:dyDescent="0.25">
      <c r="M15136" s="31"/>
    </row>
    <row r="15137" spans="13:13" x14ac:dyDescent="0.25">
      <c r="M15137" s="31"/>
    </row>
    <row r="15138" spans="13:13" x14ac:dyDescent="0.25">
      <c r="M15138" s="31"/>
    </row>
    <row r="15139" spans="13:13" x14ac:dyDescent="0.25">
      <c r="M15139" s="31"/>
    </row>
    <row r="15140" spans="13:13" x14ac:dyDescent="0.25">
      <c r="M15140" s="31"/>
    </row>
    <row r="15141" spans="13:13" x14ac:dyDescent="0.25">
      <c r="M15141" s="31"/>
    </row>
    <row r="15142" spans="13:13" x14ac:dyDescent="0.25">
      <c r="M15142" s="31"/>
    </row>
    <row r="15143" spans="13:13" x14ac:dyDescent="0.25">
      <c r="M15143" s="31"/>
    </row>
    <row r="15144" spans="13:13" x14ac:dyDescent="0.25">
      <c r="M15144" s="31"/>
    </row>
    <row r="15145" spans="13:13" x14ac:dyDescent="0.25">
      <c r="M15145" s="31"/>
    </row>
    <row r="15146" spans="13:13" x14ac:dyDescent="0.25">
      <c r="M15146" s="31"/>
    </row>
    <row r="15147" spans="13:13" x14ac:dyDescent="0.25">
      <c r="M15147" s="31"/>
    </row>
    <row r="15148" spans="13:13" x14ac:dyDescent="0.25">
      <c r="M15148" s="31"/>
    </row>
    <row r="15149" spans="13:13" x14ac:dyDescent="0.25">
      <c r="M15149" s="31"/>
    </row>
    <row r="15150" spans="13:13" x14ac:dyDescent="0.25">
      <c r="M15150" s="31"/>
    </row>
    <row r="15151" spans="13:13" x14ac:dyDescent="0.25">
      <c r="M15151" s="31"/>
    </row>
    <row r="15152" spans="13:13" x14ac:dyDescent="0.25">
      <c r="M15152" s="31"/>
    </row>
    <row r="15153" spans="13:13" x14ac:dyDescent="0.25">
      <c r="M15153" s="31"/>
    </row>
    <row r="15154" spans="13:13" x14ac:dyDescent="0.25">
      <c r="M15154" s="31"/>
    </row>
    <row r="15155" spans="13:13" x14ac:dyDescent="0.25">
      <c r="M15155" s="31"/>
    </row>
    <row r="15156" spans="13:13" x14ac:dyDescent="0.25">
      <c r="M15156" s="31"/>
    </row>
    <row r="15157" spans="13:13" x14ac:dyDescent="0.25">
      <c r="M15157" s="31"/>
    </row>
    <row r="15158" spans="13:13" x14ac:dyDescent="0.25">
      <c r="M15158" s="31"/>
    </row>
    <row r="15159" spans="13:13" x14ac:dyDescent="0.25">
      <c r="M15159" s="31"/>
    </row>
    <row r="15160" spans="13:13" x14ac:dyDescent="0.25">
      <c r="M15160" s="31"/>
    </row>
    <row r="15161" spans="13:13" x14ac:dyDescent="0.25">
      <c r="M15161" s="31"/>
    </row>
    <row r="15162" spans="13:13" x14ac:dyDescent="0.25">
      <c r="M15162" s="31"/>
    </row>
    <row r="15163" spans="13:13" x14ac:dyDescent="0.25">
      <c r="M15163" s="31"/>
    </row>
    <row r="15164" spans="13:13" x14ac:dyDescent="0.25">
      <c r="M15164" s="31"/>
    </row>
    <row r="15165" spans="13:13" x14ac:dyDescent="0.25">
      <c r="M15165" s="31"/>
    </row>
    <row r="15166" spans="13:13" x14ac:dyDescent="0.25">
      <c r="M15166" s="31"/>
    </row>
    <row r="15167" spans="13:13" x14ac:dyDescent="0.25">
      <c r="M15167" s="31"/>
    </row>
    <row r="15168" spans="13:13" x14ac:dyDescent="0.25">
      <c r="M15168" s="31"/>
    </row>
    <row r="15169" spans="13:13" x14ac:dyDescent="0.25">
      <c r="M15169" s="31"/>
    </row>
    <row r="15170" spans="13:13" x14ac:dyDescent="0.25">
      <c r="M15170" s="31"/>
    </row>
    <row r="15171" spans="13:13" x14ac:dyDescent="0.25">
      <c r="M15171" s="31"/>
    </row>
    <row r="15172" spans="13:13" x14ac:dyDescent="0.25">
      <c r="M15172" s="31"/>
    </row>
    <row r="15173" spans="13:13" x14ac:dyDescent="0.25">
      <c r="M15173" s="31"/>
    </row>
    <row r="15174" spans="13:13" x14ac:dyDescent="0.25">
      <c r="M15174" s="31"/>
    </row>
    <row r="15175" spans="13:13" x14ac:dyDescent="0.25">
      <c r="M15175" s="31"/>
    </row>
    <row r="15176" spans="13:13" x14ac:dyDescent="0.25">
      <c r="M15176" s="31"/>
    </row>
    <row r="15177" spans="13:13" x14ac:dyDescent="0.25">
      <c r="M15177" s="31"/>
    </row>
    <row r="15178" spans="13:13" x14ac:dyDescent="0.25">
      <c r="M15178" s="31"/>
    </row>
    <row r="15179" spans="13:13" x14ac:dyDescent="0.25">
      <c r="M15179" s="31"/>
    </row>
    <row r="15180" spans="13:13" x14ac:dyDescent="0.25">
      <c r="M15180" s="31"/>
    </row>
    <row r="15181" spans="13:13" x14ac:dyDescent="0.25">
      <c r="M15181" s="31"/>
    </row>
    <row r="15182" spans="13:13" x14ac:dyDescent="0.25">
      <c r="M15182" s="31"/>
    </row>
    <row r="15183" spans="13:13" x14ac:dyDescent="0.25">
      <c r="M15183" s="31"/>
    </row>
    <row r="15184" spans="13:13" x14ac:dyDescent="0.25">
      <c r="M15184" s="31"/>
    </row>
    <row r="15185" spans="13:13" x14ac:dyDescent="0.25">
      <c r="M15185" s="31"/>
    </row>
    <row r="15186" spans="13:13" x14ac:dyDescent="0.25">
      <c r="M15186" s="31"/>
    </row>
    <row r="15187" spans="13:13" x14ac:dyDescent="0.25">
      <c r="M15187" s="31"/>
    </row>
    <row r="15188" spans="13:13" x14ac:dyDescent="0.25">
      <c r="M15188" s="31"/>
    </row>
    <row r="15189" spans="13:13" x14ac:dyDescent="0.25">
      <c r="M15189" s="31"/>
    </row>
    <row r="15190" spans="13:13" x14ac:dyDescent="0.25">
      <c r="M15190" s="31"/>
    </row>
    <row r="15191" spans="13:13" x14ac:dyDescent="0.25">
      <c r="M15191" s="31"/>
    </row>
    <row r="15192" spans="13:13" x14ac:dyDescent="0.25">
      <c r="M15192" s="31"/>
    </row>
    <row r="15193" spans="13:13" x14ac:dyDescent="0.25">
      <c r="M15193" s="31"/>
    </row>
    <row r="15194" spans="13:13" x14ac:dyDescent="0.25">
      <c r="M15194" s="31"/>
    </row>
    <row r="15195" spans="13:13" x14ac:dyDescent="0.25">
      <c r="M15195" s="31"/>
    </row>
    <row r="15196" spans="13:13" x14ac:dyDescent="0.25">
      <c r="M15196" s="31"/>
    </row>
    <row r="15197" spans="13:13" x14ac:dyDescent="0.25">
      <c r="M15197" s="31"/>
    </row>
    <row r="15198" spans="13:13" x14ac:dyDescent="0.25">
      <c r="M15198" s="31"/>
    </row>
    <row r="15199" spans="13:13" x14ac:dyDescent="0.25">
      <c r="M15199" s="31"/>
    </row>
    <row r="15200" spans="13:13" x14ac:dyDescent="0.25">
      <c r="M15200" s="31"/>
    </row>
    <row r="15201" spans="13:13" x14ac:dyDescent="0.25">
      <c r="M15201" s="31"/>
    </row>
    <row r="15202" spans="13:13" x14ac:dyDescent="0.25">
      <c r="M15202" s="31"/>
    </row>
    <row r="15203" spans="13:13" x14ac:dyDescent="0.25">
      <c r="M15203" s="31"/>
    </row>
    <row r="15204" spans="13:13" x14ac:dyDescent="0.25">
      <c r="M15204" s="31"/>
    </row>
    <row r="15205" spans="13:13" x14ac:dyDescent="0.25">
      <c r="M15205" s="31"/>
    </row>
    <row r="15206" spans="13:13" x14ac:dyDescent="0.25">
      <c r="M15206" s="31"/>
    </row>
    <row r="15207" spans="13:13" x14ac:dyDescent="0.25">
      <c r="M15207" s="31"/>
    </row>
    <row r="15208" spans="13:13" x14ac:dyDescent="0.25">
      <c r="M15208" s="31"/>
    </row>
    <row r="15209" spans="13:13" x14ac:dyDescent="0.25">
      <c r="M15209" s="31"/>
    </row>
    <row r="15210" spans="13:13" x14ac:dyDescent="0.25">
      <c r="M15210" s="31"/>
    </row>
    <row r="15211" spans="13:13" x14ac:dyDescent="0.25">
      <c r="M15211" s="31"/>
    </row>
    <row r="15212" spans="13:13" x14ac:dyDescent="0.25">
      <c r="M15212" s="31"/>
    </row>
    <row r="15213" spans="13:13" x14ac:dyDescent="0.25">
      <c r="M15213" s="31"/>
    </row>
    <row r="15214" spans="13:13" x14ac:dyDescent="0.25">
      <c r="M15214" s="31"/>
    </row>
    <row r="15215" spans="13:13" x14ac:dyDescent="0.25">
      <c r="M15215" s="31"/>
    </row>
    <row r="15216" spans="13:13" x14ac:dyDescent="0.25">
      <c r="M15216" s="31"/>
    </row>
    <row r="15217" spans="13:13" x14ac:dyDescent="0.25">
      <c r="M15217" s="31"/>
    </row>
    <row r="15218" spans="13:13" x14ac:dyDescent="0.25">
      <c r="M15218" s="31"/>
    </row>
    <row r="15219" spans="13:13" x14ac:dyDescent="0.25">
      <c r="M15219" s="31"/>
    </row>
    <row r="15220" spans="13:13" x14ac:dyDescent="0.25">
      <c r="M15220" s="31"/>
    </row>
    <row r="15221" spans="13:13" x14ac:dyDescent="0.25">
      <c r="M15221" s="31"/>
    </row>
    <row r="15222" spans="13:13" x14ac:dyDescent="0.25">
      <c r="M15222" s="31"/>
    </row>
    <row r="15223" spans="13:13" x14ac:dyDescent="0.25">
      <c r="M15223" s="31"/>
    </row>
    <row r="15224" spans="13:13" x14ac:dyDescent="0.25">
      <c r="M15224" s="31"/>
    </row>
    <row r="15225" spans="13:13" x14ac:dyDescent="0.25">
      <c r="M15225" s="31"/>
    </row>
    <row r="15226" spans="13:13" x14ac:dyDescent="0.25">
      <c r="M15226" s="31"/>
    </row>
    <row r="15227" spans="13:13" x14ac:dyDescent="0.25">
      <c r="M15227" s="31"/>
    </row>
    <row r="15228" spans="13:13" x14ac:dyDescent="0.25">
      <c r="M15228" s="31"/>
    </row>
    <row r="15229" spans="13:13" x14ac:dyDescent="0.25">
      <c r="M15229" s="31"/>
    </row>
    <row r="15230" spans="13:13" x14ac:dyDescent="0.25">
      <c r="M15230" s="31"/>
    </row>
    <row r="15231" spans="13:13" x14ac:dyDescent="0.25">
      <c r="M15231" s="31"/>
    </row>
    <row r="15232" spans="13:13" x14ac:dyDescent="0.25">
      <c r="M15232" s="31"/>
    </row>
    <row r="15233" spans="13:13" x14ac:dyDescent="0.25">
      <c r="M15233" s="31"/>
    </row>
    <row r="15234" spans="13:13" x14ac:dyDescent="0.25">
      <c r="M15234" s="31"/>
    </row>
    <row r="15235" spans="13:13" x14ac:dyDescent="0.25">
      <c r="M15235" s="31"/>
    </row>
    <row r="15236" spans="13:13" x14ac:dyDescent="0.25">
      <c r="M15236" s="31"/>
    </row>
    <row r="15237" spans="13:13" x14ac:dyDescent="0.25">
      <c r="M15237" s="31"/>
    </row>
    <row r="15238" spans="13:13" x14ac:dyDescent="0.25">
      <c r="M15238" s="31"/>
    </row>
    <row r="15239" spans="13:13" x14ac:dyDescent="0.25">
      <c r="M15239" s="31"/>
    </row>
    <row r="15240" spans="13:13" x14ac:dyDescent="0.25">
      <c r="M15240" s="31"/>
    </row>
    <row r="15241" spans="13:13" x14ac:dyDescent="0.25">
      <c r="M15241" s="31"/>
    </row>
    <row r="15242" spans="13:13" x14ac:dyDescent="0.25">
      <c r="M15242" s="31"/>
    </row>
    <row r="15243" spans="13:13" x14ac:dyDescent="0.25">
      <c r="M15243" s="31"/>
    </row>
    <row r="15244" spans="13:13" x14ac:dyDescent="0.25">
      <c r="M15244" s="31"/>
    </row>
    <row r="15245" spans="13:13" x14ac:dyDescent="0.25">
      <c r="M15245" s="31"/>
    </row>
    <row r="15246" spans="13:13" x14ac:dyDescent="0.25">
      <c r="M15246" s="31"/>
    </row>
    <row r="15247" spans="13:13" x14ac:dyDescent="0.25">
      <c r="M15247" s="31"/>
    </row>
    <row r="15248" spans="13:13" x14ac:dyDescent="0.25">
      <c r="M15248" s="31"/>
    </row>
    <row r="15249" spans="13:13" x14ac:dyDescent="0.25">
      <c r="M15249" s="31"/>
    </row>
    <row r="15250" spans="13:13" x14ac:dyDescent="0.25">
      <c r="M15250" s="31"/>
    </row>
    <row r="15251" spans="13:13" x14ac:dyDescent="0.25">
      <c r="M15251" s="31"/>
    </row>
    <row r="15252" spans="13:13" x14ac:dyDescent="0.25">
      <c r="M15252" s="31"/>
    </row>
    <row r="15253" spans="13:13" x14ac:dyDescent="0.25">
      <c r="M15253" s="31"/>
    </row>
    <row r="15254" spans="13:13" x14ac:dyDescent="0.25">
      <c r="M15254" s="31"/>
    </row>
    <row r="15255" spans="13:13" x14ac:dyDescent="0.25">
      <c r="M15255" s="31"/>
    </row>
    <row r="15256" spans="13:13" x14ac:dyDescent="0.25">
      <c r="M15256" s="31"/>
    </row>
    <row r="15257" spans="13:13" x14ac:dyDescent="0.25">
      <c r="M15257" s="31"/>
    </row>
    <row r="15258" spans="13:13" x14ac:dyDescent="0.25">
      <c r="M15258" s="31"/>
    </row>
    <row r="15259" spans="13:13" x14ac:dyDescent="0.25">
      <c r="M15259" s="31"/>
    </row>
    <row r="15260" spans="13:13" x14ac:dyDescent="0.25">
      <c r="M15260" s="31"/>
    </row>
    <row r="15261" spans="13:13" x14ac:dyDescent="0.25">
      <c r="M15261" s="31"/>
    </row>
    <row r="15262" spans="13:13" x14ac:dyDescent="0.25">
      <c r="M15262" s="31"/>
    </row>
    <row r="15263" spans="13:13" x14ac:dyDescent="0.25">
      <c r="M15263" s="31"/>
    </row>
    <row r="15264" spans="13:13" x14ac:dyDescent="0.25">
      <c r="M15264" s="31"/>
    </row>
    <row r="15265" spans="13:13" x14ac:dyDescent="0.25">
      <c r="M15265" s="31"/>
    </row>
    <row r="15266" spans="13:13" x14ac:dyDescent="0.25">
      <c r="M15266" s="31"/>
    </row>
    <row r="15267" spans="13:13" x14ac:dyDescent="0.25">
      <c r="M15267" s="31"/>
    </row>
    <row r="15268" spans="13:13" x14ac:dyDescent="0.25">
      <c r="M15268" s="31"/>
    </row>
    <row r="15269" spans="13:13" x14ac:dyDescent="0.25">
      <c r="M15269" s="31"/>
    </row>
    <row r="15270" spans="13:13" x14ac:dyDescent="0.25">
      <c r="M15270" s="31"/>
    </row>
    <row r="15271" spans="13:13" x14ac:dyDescent="0.25">
      <c r="M15271" s="31"/>
    </row>
    <row r="15272" spans="13:13" x14ac:dyDescent="0.25">
      <c r="M15272" s="31"/>
    </row>
    <row r="15273" spans="13:13" x14ac:dyDescent="0.25">
      <c r="M15273" s="31"/>
    </row>
    <row r="15274" spans="13:13" x14ac:dyDescent="0.25">
      <c r="M15274" s="31"/>
    </row>
    <row r="15275" spans="13:13" x14ac:dyDescent="0.25">
      <c r="M15275" s="31"/>
    </row>
    <row r="15276" spans="13:13" x14ac:dyDescent="0.25">
      <c r="M15276" s="31"/>
    </row>
    <row r="15277" spans="13:13" x14ac:dyDescent="0.25">
      <c r="M15277" s="31"/>
    </row>
    <row r="15278" spans="13:13" x14ac:dyDescent="0.25">
      <c r="M15278" s="31"/>
    </row>
    <row r="15279" spans="13:13" x14ac:dyDescent="0.25">
      <c r="M15279" s="31"/>
    </row>
    <row r="15280" spans="13:13" x14ac:dyDescent="0.25">
      <c r="M15280" s="31"/>
    </row>
    <row r="15281" spans="13:13" x14ac:dyDescent="0.25">
      <c r="M15281" s="31"/>
    </row>
    <row r="15282" spans="13:13" x14ac:dyDescent="0.25">
      <c r="M15282" s="31"/>
    </row>
    <row r="15283" spans="13:13" x14ac:dyDescent="0.25">
      <c r="M15283" s="31"/>
    </row>
    <row r="15284" spans="13:13" x14ac:dyDescent="0.25">
      <c r="M15284" s="31"/>
    </row>
    <row r="15285" spans="13:13" x14ac:dyDescent="0.25">
      <c r="M15285" s="31"/>
    </row>
    <row r="15286" spans="13:13" x14ac:dyDescent="0.25">
      <c r="M15286" s="31"/>
    </row>
    <row r="15287" spans="13:13" x14ac:dyDescent="0.25">
      <c r="M15287" s="31"/>
    </row>
    <row r="15288" spans="13:13" x14ac:dyDescent="0.25">
      <c r="M15288" s="31"/>
    </row>
    <row r="15289" spans="13:13" x14ac:dyDescent="0.25">
      <c r="M15289" s="31"/>
    </row>
    <row r="15290" spans="13:13" x14ac:dyDescent="0.25">
      <c r="M15290" s="31"/>
    </row>
    <row r="15291" spans="13:13" x14ac:dyDescent="0.25">
      <c r="M15291" s="31"/>
    </row>
    <row r="15292" spans="13:13" x14ac:dyDescent="0.25">
      <c r="M15292" s="31"/>
    </row>
    <row r="15293" spans="13:13" x14ac:dyDescent="0.25">
      <c r="M15293" s="31"/>
    </row>
    <row r="15294" spans="13:13" x14ac:dyDescent="0.25">
      <c r="M15294" s="31"/>
    </row>
    <row r="15295" spans="13:13" x14ac:dyDescent="0.25">
      <c r="M15295" s="31"/>
    </row>
    <row r="15296" spans="13:13" x14ac:dyDescent="0.25">
      <c r="M15296" s="31"/>
    </row>
    <row r="15297" spans="13:13" x14ac:dyDescent="0.25">
      <c r="M15297" s="31"/>
    </row>
    <row r="15298" spans="13:13" x14ac:dyDescent="0.25">
      <c r="M15298" s="31"/>
    </row>
    <row r="15299" spans="13:13" x14ac:dyDescent="0.25">
      <c r="M15299" s="31"/>
    </row>
    <row r="15300" spans="13:13" x14ac:dyDescent="0.25">
      <c r="M15300" s="31"/>
    </row>
    <row r="15301" spans="13:13" x14ac:dyDescent="0.25">
      <c r="M15301" s="31"/>
    </row>
    <row r="15302" spans="13:13" x14ac:dyDescent="0.25">
      <c r="M15302" s="31"/>
    </row>
    <row r="15303" spans="13:13" x14ac:dyDescent="0.25">
      <c r="M15303" s="31"/>
    </row>
    <row r="15304" spans="13:13" x14ac:dyDescent="0.25">
      <c r="M15304" s="31"/>
    </row>
    <row r="15305" spans="13:13" x14ac:dyDescent="0.25">
      <c r="M15305" s="31"/>
    </row>
    <row r="15306" spans="13:13" x14ac:dyDescent="0.25">
      <c r="M15306" s="31"/>
    </row>
    <row r="15307" spans="13:13" x14ac:dyDescent="0.25">
      <c r="M15307" s="31"/>
    </row>
    <row r="15308" spans="13:13" x14ac:dyDescent="0.25">
      <c r="M15308" s="31"/>
    </row>
    <row r="15309" spans="13:13" x14ac:dyDescent="0.25">
      <c r="M15309" s="31"/>
    </row>
    <row r="15310" spans="13:13" x14ac:dyDescent="0.25">
      <c r="M15310" s="31"/>
    </row>
    <row r="15311" spans="13:13" x14ac:dyDescent="0.25">
      <c r="M15311" s="31"/>
    </row>
    <row r="15312" spans="13:13" x14ac:dyDescent="0.25">
      <c r="M15312" s="31"/>
    </row>
    <row r="15313" spans="13:13" x14ac:dyDescent="0.25">
      <c r="M15313" s="31"/>
    </row>
    <row r="15314" spans="13:13" x14ac:dyDescent="0.25">
      <c r="M15314" s="31"/>
    </row>
    <row r="15315" spans="13:13" x14ac:dyDescent="0.25">
      <c r="M15315" s="31"/>
    </row>
    <row r="15316" spans="13:13" x14ac:dyDescent="0.25">
      <c r="M15316" s="31"/>
    </row>
    <row r="15317" spans="13:13" x14ac:dyDescent="0.25">
      <c r="M15317" s="31"/>
    </row>
    <row r="15318" spans="13:13" x14ac:dyDescent="0.25">
      <c r="M15318" s="31"/>
    </row>
    <row r="15319" spans="13:13" x14ac:dyDescent="0.25">
      <c r="M15319" s="31"/>
    </row>
    <row r="15320" spans="13:13" x14ac:dyDescent="0.25">
      <c r="M15320" s="31"/>
    </row>
    <row r="15321" spans="13:13" x14ac:dyDescent="0.25">
      <c r="M15321" s="31"/>
    </row>
    <row r="15322" spans="13:13" x14ac:dyDescent="0.25">
      <c r="M15322" s="31"/>
    </row>
    <row r="15323" spans="13:13" x14ac:dyDescent="0.25">
      <c r="M15323" s="31"/>
    </row>
    <row r="15324" spans="13:13" x14ac:dyDescent="0.25">
      <c r="M15324" s="31"/>
    </row>
    <row r="15325" spans="13:13" x14ac:dyDescent="0.25">
      <c r="M15325" s="31"/>
    </row>
    <row r="15326" spans="13:13" x14ac:dyDescent="0.25">
      <c r="M15326" s="31"/>
    </row>
    <row r="15327" spans="13:13" x14ac:dyDescent="0.25">
      <c r="M15327" s="31"/>
    </row>
    <row r="15328" spans="13:13" x14ac:dyDescent="0.25">
      <c r="M15328" s="31"/>
    </row>
    <row r="15329" spans="13:13" x14ac:dyDescent="0.25">
      <c r="M15329" s="31"/>
    </row>
    <row r="15330" spans="13:13" x14ac:dyDescent="0.25">
      <c r="M15330" s="31"/>
    </row>
    <row r="15331" spans="13:13" x14ac:dyDescent="0.25">
      <c r="M15331" s="31"/>
    </row>
    <row r="15332" spans="13:13" x14ac:dyDescent="0.25">
      <c r="M15332" s="31"/>
    </row>
    <row r="15333" spans="13:13" x14ac:dyDescent="0.25">
      <c r="M15333" s="31"/>
    </row>
    <row r="15334" spans="13:13" x14ac:dyDescent="0.25">
      <c r="M15334" s="31"/>
    </row>
    <row r="15335" spans="13:13" x14ac:dyDescent="0.25">
      <c r="M15335" s="31"/>
    </row>
    <row r="15336" spans="13:13" x14ac:dyDescent="0.25">
      <c r="M15336" s="31"/>
    </row>
    <row r="15337" spans="13:13" x14ac:dyDescent="0.25">
      <c r="M15337" s="31"/>
    </row>
    <row r="15338" spans="13:13" x14ac:dyDescent="0.25">
      <c r="M15338" s="31"/>
    </row>
    <row r="15339" spans="13:13" x14ac:dyDescent="0.25">
      <c r="M15339" s="31"/>
    </row>
    <row r="15340" spans="13:13" x14ac:dyDescent="0.25">
      <c r="M15340" s="31"/>
    </row>
    <row r="15341" spans="13:13" x14ac:dyDescent="0.25">
      <c r="M15341" s="31"/>
    </row>
    <row r="15342" spans="13:13" x14ac:dyDescent="0.25">
      <c r="M15342" s="31"/>
    </row>
    <row r="15343" spans="13:13" x14ac:dyDescent="0.25">
      <c r="M15343" s="31"/>
    </row>
    <row r="15344" spans="13:13" x14ac:dyDescent="0.25">
      <c r="M15344" s="31"/>
    </row>
    <row r="15345" spans="13:13" x14ac:dyDescent="0.25">
      <c r="M15345" s="31"/>
    </row>
    <row r="15346" spans="13:13" x14ac:dyDescent="0.25">
      <c r="M15346" s="31"/>
    </row>
    <row r="15347" spans="13:13" x14ac:dyDescent="0.25">
      <c r="M15347" s="31"/>
    </row>
    <row r="15348" spans="13:13" x14ac:dyDescent="0.25">
      <c r="M15348" s="31"/>
    </row>
    <row r="15349" spans="13:13" x14ac:dyDescent="0.25">
      <c r="M15349" s="31"/>
    </row>
    <row r="15350" spans="13:13" x14ac:dyDescent="0.25">
      <c r="M15350" s="31"/>
    </row>
    <row r="15351" spans="13:13" x14ac:dyDescent="0.25">
      <c r="M15351" s="31"/>
    </row>
    <row r="15352" spans="13:13" x14ac:dyDescent="0.25">
      <c r="M15352" s="31"/>
    </row>
    <row r="15353" spans="13:13" x14ac:dyDescent="0.25">
      <c r="M15353" s="31"/>
    </row>
    <row r="15354" spans="13:13" x14ac:dyDescent="0.25">
      <c r="M15354" s="31"/>
    </row>
    <row r="15355" spans="13:13" x14ac:dyDescent="0.25">
      <c r="M15355" s="31"/>
    </row>
    <row r="15356" spans="13:13" x14ac:dyDescent="0.25">
      <c r="M15356" s="31"/>
    </row>
    <row r="15357" spans="13:13" x14ac:dyDescent="0.25">
      <c r="M15357" s="31"/>
    </row>
    <row r="15358" spans="13:13" x14ac:dyDescent="0.25">
      <c r="M15358" s="31"/>
    </row>
    <row r="15359" spans="13:13" x14ac:dyDescent="0.25">
      <c r="M15359" s="31"/>
    </row>
    <row r="15360" spans="13:13" x14ac:dyDescent="0.25">
      <c r="M15360" s="31"/>
    </row>
    <row r="15361" spans="13:13" x14ac:dyDescent="0.25">
      <c r="M15361" s="31"/>
    </row>
    <row r="15362" spans="13:13" x14ac:dyDescent="0.25">
      <c r="M15362" s="31"/>
    </row>
    <row r="15363" spans="13:13" x14ac:dyDescent="0.25">
      <c r="M15363" s="31"/>
    </row>
    <row r="15364" spans="13:13" x14ac:dyDescent="0.25">
      <c r="M15364" s="31"/>
    </row>
    <row r="15365" spans="13:13" x14ac:dyDescent="0.25">
      <c r="M15365" s="31"/>
    </row>
    <row r="15366" spans="13:13" x14ac:dyDescent="0.25">
      <c r="M15366" s="31"/>
    </row>
    <row r="15367" spans="13:13" x14ac:dyDescent="0.25">
      <c r="M15367" s="31"/>
    </row>
    <row r="15368" spans="13:13" x14ac:dyDescent="0.25">
      <c r="M15368" s="31"/>
    </row>
    <row r="15369" spans="13:13" x14ac:dyDescent="0.25">
      <c r="M15369" s="31"/>
    </row>
    <row r="15370" spans="13:13" x14ac:dyDescent="0.25">
      <c r="M15370" s="31"/>
    </row>
    <row r="15371" spans="13:13" x14ac:dyDescent="0.25">
      <c r="M15371" s="31"/>
    </row>
    <row r="15372" spans="13:13" x14ac:dyDescent="0.25">
      <c r="M15372" s="31"/>
    </row>
    <row r="15373" spans="13:13" x14ac:dyDescent="0.25">
      <c r="M15373" s="31"/>
    </row>
    <row r="15374" spans="13:13" x14ac:dyDescent="0.25">
      <c r="M15374" s="31"/>
    </row>
    <row r="15375" spans="13:13" x14ac:dyDescent="0.25">
      <c r="M15375" s="31"/>
    </row>
    <row r="15376" spans="13:13" x14ac:dyDescent="0.25">
      <c r="M15376" s="31"/>
    </row>
    <row r="15377" spans="13:13" x14ac:dyDescent="0.25">
      <c r="M15377" s="31"/>
    </row>
    <row r="15378" spans="13:13" x14ac:dyDescent="0.25">
      <c r="M15378" s="31"/>
    </row>
    <row r="15379" spans="13:13" x14ac:dyDescent="0.25">
      <c r="M15379" s="31"/>
    </row>
    <row r="15380" spans="13:13" x14ac:dyDescent="0.25">
      <c r="M15380" s="31"/>
    </row>
    <row r="15381" spans="13:13" x14ac:dyDescent="0.25">
      <c r="M15381" s="31"/>
    </row>
    <row r="15382" spans="13:13" x14ac:dyDescent="0.25">
      <c r="M15382" s="31"/>
    </row>
    <row r="15383" spans="13:13" x14ac:dyDescent="0.25">
      <c r="M15383" s="31"/>
    </row>
    <row r="15384" spans="13:13" x14ac:dyDescent="0.25">
      <c r="M15384" s="31"/>
    </row>
    <row r="15385" spans="13:13" x14ac:dyDescent="0.25">
      <c r="M15385" s="31"/>
    </row>
    <row r="15386" spans="13:13" x14ac:dyDescent="0.25">
      <c r="M15386" s="31"/>
    </row>
    <row r="15387" spans="13:13" x14ac:dyDescent="0.25">
      <c r="M15387" s="31"/>
    </row>
    <row r="15388" spans="13:13" x14ac:dyDescent="0.25">
      <c r="M15388" s="31"/>
    </row>
    <row r="15389" spans="13:13" x14ac:dyDescent="0.25">
      <c r="M15389" s="31"/>
    </row>
    <row r="15390" spans="13:13" x14ac:dyDescent="0.25">
      <c r="M15390" s="31"/>
    </row>
    <row r="15391" spans="13:13" x14ac:dyDescent="0.25">
      <c r="M15391" s="31"/>
    </row>
    <row r="15392" spans="13:13" x14ac:dyDescent="0.25">
      <c r="M15392" s="31"/>
    </row>
    <row r="15393" spans="13:13" x14ac:dyDescent="0.25">
      <c r="M15393" s="31"/>
    </row>
    <row r="15394" spans="13:13" x14ac:dyDescent="0.25">
      <c r="M15394" s="31"/>
    </row>
    <row r="15395" spans="13:13" x14ac:dyDescent="0.25">
      <c r="M15395" s="31"/>
    </row>
    <row r="15396" spans="13:13" x14ac:dyDescent="0.25">
      <c r="M15396" s="31"/>
    </row>
    <row r="15397" spans="13:13" x14ac:dyDescent="0.25">
      <c r="M15397" s="31"/>
    </row>
    <row r="15398" spans="13:13" x14ac:dyDescent="0.25">
      <c r="M15398" s="31"/>
    </row>
    <row r="15399" spans="13:13" x14ac:dyDescent="0.25">
      <c r="M15399" s="31"/>
    </row>
    <row r="15400" spans="13:13" x14ac:dyDescent="0.25">
      <c r="M15400" s="31"/>
    </row>
    <row r="15401" spans="13:13" x14ac:dyDescent="0.25">
      <c r="M15401" s="31"/>
    </row>
    <row r="15402" spans="13:13" x14ac:dyDescent="0.25">
      <c r="M15402" s="31"/>
    </row>
    <row r="15403" spans="13:13" x14ac:dyDescent="0.25">
      <c r="M15403" s="31"/>
    </row>
    <row r="15404" spans="13:13" x14ac:dyDescent="0.25">
      <c r="M15404" s="31"/>
    </row>
    <row r="15405" spans="13:13" x14ac:dyDescent="0.25">
      <c r="M15405" s="31"/>
    </row>
    <row r="15406" spans="13:13" x14ac:dyDescent="0.25">
      <c r="M15406" s="31"/>
    </row>
    <row r="15407" spans="13:13" x14ac:dyDescent="0.25">
      <c r="M15407" s="31"/>
    </row>
    <row r="15408" spans="13:13" x14ac:dyDescent="0.25">
      <c r="M15408" s="31"/>
    </row>
    <row r="15409" spans="13:13" x14ac:dyDescent="0.25">
      <c r="M15409" s="31"/>
    </row>
    <row r="15410" spans="13:13" x14ac:dyDescent="0.25">
      <c r="M15410" s="31"/>
    </row>
    <row r="15411" spans="13:13" x14ac:dyDescent="0.25">
      <c r="M15411" s="31"/>
    </row>
    <row r="15412" spans="13:13" x14ac:dyDescent="0.25">
      <c r="M15412" s="31"/>
    </row>
    <row r="15413" spans="13:13" x14ac:dyDescent="0.25">
      <c r="M15413" s="31"/>
    </row>
    <row r="15414" spans="13:13" x14ac:dyDescent="0.25">
      <c r="M15414" s="31"/>
    </row>
    <row r="15415" spans="13:13" x14ac:dyDescent="0.25">
      <c r="M15415" s="31"/>
    </row>
    <row r="15416" spans="13:13" x14ac:dyDescent="0.25">
      <c r="M15416" s="31"/>
    </row>
    <row r="15417" spans="13:13" x14ac:dyDescent="0.25">
      <c r="M15417" s="31"/>
    </row>
    <row r="15418" spans="13:13" x14ac:dyDescent="0.25">
      <c r="M15418" s="31"/>
    </row>
    <row r="15419" spans="13:13" x14ac:dyDescent="0.25">
      <c r="M15419" s="31"/>
    </row>
    <row r="15420" spans="13:13" x14ac:dyDescent="0.25">
      <c r="M15420" s="31"/>
    </row>
    <row r="15421" spans="13:13" x14ac:dyDescent="0.25">
      <c r="M15421" s="31"/>
    </row>
    <row r="15422" spans="13:13" x14ac:dyDescent="0.25">
      <c r="M15422" s="31"/>
    </row>
    <row r="15423" spans="13:13" x14ac:dyDescent="0.25">
      <c r="M15423" s="31"/>
    </row>
    <row r="15424" spans="13:13" x14ac:dyDescent="0.25">
      <c r="M15424" s="31"/>
    </row>
    <row r="15425" spans="13:13" x14ac:dyDescent="0.25">
      <c r="M15425" s="31"/>
    </row>
    <row r="15426" spans="13:13" x14ac:dyDescent="0.25">
      <c r="M15426" s="31"/>
    </row>
    <row r="15427" spans="13:13" x14ac:dyDescent="0.25">
      <c r="M15427" s="31"/>
    </row>
    <row r="15428" spans="13:13" x14ac:dyDescent="0.25">
      <c r="M15428" s="31"/>
    </row>
    <row r="15429" spans="13:13" x14ac:dyDescent="0.25">
      <c r="M15429" s="31"/>
    </row>
    <row r="15430" spans="13:13" x14ac:dyDescent="0.25">
      <c r="M15430" s="31"/>
    </row>
    <row r="15431" spans="13:13" x14ac:dyDescent="0.25">
      <c r="M15431" s="31"/>
    </row>
    <row r="15432" spans="13:13" x14ac:dyDescent="0.25">
      <c r="M15432" s="31"/>
    </row>
    <row r="15433" spans="13:13" x14ac:dyDescent="0.25">
      <c r="M15433" s="31"/>
    </row>
    <row r="15434" spans="13:13" x14ac:dyDescent="0.25">
      <c r="M15434" s="31"/>
    </row>
    <row r="15435" spans="13:13" x14ac:dyDescent="0.25">
      <c r="M15435" s="31"/>
    </row>
    <row r="15436" spans="13:13" x14ac:dyDescent="0.25">
      <c r="M15436" s="31"/>
    </row>
    <row r="15437" spans="13:13" x14ac:dyDescent="0.25">
      <c r="M15437" s="31"/>
    </row>
    <row r="15438" spans="13:13" x14ac:dyDescent="0.25">
      <c r="M15438" s="31"/>
    </row>
    <row r="15439" spans="13:13" x14ac:dyDescent="0.25">
      <c r="M15439" s="31"/>
    </row>
    <row r="15440" spans="13:13" x14ac:dyDescent="0.25">
      <c r="M15440" s="31"/>
    </row>
    <row r="15441" spans="13:13" x14ac:dyDescent="0.25">
      <c r="M15441" s="31"/>
    </row>
    <row r="15442" spans="13:13" x14ac:dyDescent="0.25">
      <c r="M15442" s="31"/>
    </row>
    <row r="15443" spans="13:13" x14ac:dyDescent="0.25">
      <c r="M15443" s="31"/>
    </row>
    <row r="15444" spans="13:13" x14ac:dyDescent="0.25">
      <c r="M15444" s="31"/>
    </row>
    <row r="15445" spans="13:13" x14ac:dyDescent="0.25">
      <c r="M15445" s="31"/>
    </row>
    <row r="15446" spans="13:13" x14ac:dyDescent="0.25">
      <c r="M15446" s="31"/>
    </row>
    <row r="15447" spans="13:13" x14ac:dyDescent="0.25">
      <c r="M15447" s="31"/>
    </row>
    <row r="15448" spans="13:13" x14ac:dyDescent="0.25">
      <c r="M15448" s="31"/>
    </row>
    <row r="15449" spans="13:13" x14ac:dyDescent="0.25">
      <c r="M15449" s="31"/>
    </row>
    <row r="15450" spans="13:13" x14ac:dyDescent="0.25">
      <c r="M15450" s="31"/>
    </row>
    <row r="15451" spans="13:13" x14ac:dyDescent="0.25">
      <c r="M15451" s="31"/>
    </row>
    <row r="15452" spans="13:13" x14ac:dyDescent="0.25">
      <c r="M15452" s="31"/>
    </row>
    <row r="15453" spans="13:13" x14ac:dyDescent="0.25">
      <c r="M15453" s="31"/>
    </row>
    <row r="15454" spans="13:13" x14ac:dyDescent="0.25">
      <c r="M15454" s="31"/>
    </row>
    <row r="15455" spans="13:13" x14ac:dyDescent="0.25">
      <c r="M15455" s="31"/>
    </row>
    <row r="15456" spans="13:13" x14ac:dyDescent="0.25">
      <c r="M15456" s="31"/>
    </row>
    <row r="15457" spans="13:13" x14ac:dyDescent="0.25">
      <c r="M15457" s="31"/>
    </row>
    <row r="15458" spans="13:13" x14ac:dyDescent="0.25">
      <c r="M15458" s="31"/>
    </row>
    <row r="15459" spans="13:13" x14ac:dyDescent="0.25">
      <c r="M15459" s="31"/>
    </row>
    <row r="15460" spans="13:13" x14ac:dyDescent="0.25">
      <c r="M15460" s="31"/>
    </row>
    <row r="15461" spans="13:13" x14ac:dyDescent="0.25">
      <c r="M15461" s="31"/>
    </row>
    <row r="15462" spans="13:13" x14ac:dyDescent="0.25">
      <c r="M15462" s="31"/>
    </row>
    <row r="15463" spans="13:13" x14ac:dyDescent="0.25">
      <c r="M15463" s="31"/>
    </row>
    <row r="15464" spans="13:13" x14ac:dyDescent="0.25">
      <c r="M15464" s="31"/>
    </row>
    <row r="15465" spans="13:13" x14ac:dyDescent="0.25">
      <c r="M15465" s="31"/>
    </row>
    <row r="15466" spans="13:13" x14ac:dyDescent="0.25">
      <c r="M15466" s="31"/>
    </row>
    <row r="15467" spans="13:13" x14ac:dyDescent="0.25">
      <c r="M15467" s="31"/>
    </row>
    <row r="15468" spans="13:13" x14ac:dyDescent="0.25">
      <c r="M15468" s="31"/>
    </row>
    <row r="15469" spans="13:13" x14ac:dyDescent="0.25">
      <c r="M15469" s="31"/>
    </row>
    <row r="15470" spans="13:13" x14ac:dyDescent="0.25">
      <c r="M15470" s="31"/>
    </row>
    <row r="15471" spans="13:13" x14ac:dyDescent="0.25">
      <c r="M15471" s="31"/>
    </row>
    <row r="15472" spans="13:13" x14ac:dyDescent="0.25">
      <c r="M15472" s="31"/>
    </row>
    <row r="15473" spans="13:13" x14ac:dyDescent="0.25">
      <c r="M15473" s="31"/>
    </row>
    <row r="15474" spans="13:13" x14ac:dyDescent="0.25">
      <c r="M15474" s="31"/>
    </row>
    <row r="15475" spans="13:13" x14ac:dyDescent="0.25">
      <c r="M15475" s="31"/>
    </row>
    <row r="15476" spans="13:13" x14ac:dyDescent="0.25">
      <c r="M15476" s="31"/>
    </row>
    <row r="15477" spans="13:13" x14ac:dyDescent="0.25">
      <c r="M15477" s="31"/>
    </row>
    <row r="15478" spans="13:13" x14ac:dyDescent="0.25">
      <c r="M15478" s="31"/>
    </row>
    <row r="15479" spans="13:13" x14ac:dyDescent="0.25">
      <c r="M15479" s="31"/>
    </row>
    <row r="15480" spans="13:13" x14ac:dyDescent="0.25">
      <c r="M15480" s="31"/>
    </row>
    <row r="15481" spans="13:13" x14ac:dyDescent="0.25">
      <c r="M15481" s="31"/>
    </row>
    <row r="15482" spans="13:13" x14ac:dyDescent="0.25">
      <c r="M15482" s="31"/>
    </row>
    <row r="15483" spans="13:13" x14ac:dyDescent="0.25">
      <c r="M15483" s="31"/>
    </row>
    <row r="15484" spans="13:13" x14ac:dyDescent="0.25">
      <c r="M15484" s="31"/>
    </row>
    <row r="15485" spans="13:13" x14ac:dyDescent="0.25">
      <c r="M15485" s="31"/>
    </row>
    <row r="15486" spans="13:13" x14ac:dyDescent="0.25">
      <c r="M15486" s="31"/>
    </row>
    <row r="15487" spans="13:13" x14ac:dyDescent="0.25">
      <c r="M15487" s="31"/>
    </row>
    <row r="15488" spans="13:13" x14ac:dyDescent="0.25">
      <c r="M15488" s="31"/>
    </row>
    <row r="15489" spans="13:13" x14ac:dyDescent="0.25">
      <c r="M15489" s="31"/>
    </row>
    <row r="15490" spans="13:13" x14ac:dyDescent="0.25">
      <c r="M15490" s="31"/>
    </row>
    <row r="15491" spans="13:13" x14ac:dyDescent="0.25">
      <c r="M15491" s="31"/>
    </row>
    <row r="15492" spans="13:13" x14ac:dyDescent="0.25">
      <c r="M15492" s="31"/>
    </row>
    <row r="15493" spans="13:13" x14ac:dyDescent="0.25">
      <c r="M15493" s="31"/>
    </row>
    <row r="15494" spans="13:13" x14ac:dyDescent="0.25">
      <c r="M15494" s="31"/>
    </row>
    <row r="15495" spans="13:13" x14ac:dyDescent="0.25">
      <c r="M15495" s="31"/>
    </row>
    <row r="15496" spans="13:13" x14ac:dyDescent="0.25">
      <c r="M15496" s="31"/>
    </row>
    <row r="15497" spans="13:13" x14ac:dyDescent="0.25">
      <c r="M15497" s="31"/>
    </row>
    <row r="15498" spans="13:13" x14ac:dyDescent="0.25">
      <c r="M15498" s="31"/>
    </row>
    <row r="15499" spans="13:13" x14ac:dyDescent="0.25">
      <c r="M15499" s="31"/>
    </row>
    <row r="15500" spans="13:13" x14ac:dyDescent="0.25">
      <c r="M15500" s="31"/>
    </row>
    <row r="15501" spans="13:13" x14ac:dyDescent="0.25">
      <c r="M15501" s="31"/>
    </row>
    <row r="15502" spans="13:13" x14ac:dyDescent="0.25">
      <c r="M15502" s="31"/>
    </row>
    <row r="15503" spans="13:13" x14ac:dyDescent="0.25">
      <c r="M15503" s="31"/>
    </row>
    <row r="15504" spans="13:13" x14ac:dyDescent="0.25">
      <c r="M15504" s="31"/>
    </row>
    <row r="15505" spans="13:13" x14ac:dyDescent="0.25">
      <c r="M15505" s="31"/>
    </row>
    <row r="15506" spans="13:13" x14ac:dyDescent="0.25">
      <c r="M15506" s="31"/>
    </row>
    <row r="15507" spans="13:13" x14ac:dyDescent="0.25">
      <c r="M15507" s="31"/>
    </row>
    <row r="15508" spans="13:13" x14ac:dyDescent="0.25">
      <c r="M15508" s="31"/>
    </row>
    <row r="15509" spans="13:13" x14ac:dyDescent="0.25">
      <c r="M15509" s="31"/>
    </row>
    <row r="15510" spans="13:13" x14ac:dyDescent="0.25">
      <c r="M15510" s="31"/>
    </row>
    <row r="15511" spans="13:13" x14ac:dyDescent="0.25">
      <c r="M15511" s="31"/>
    </row>
    <row r="15512" spans="13:13" x14ac:dyDescent="0.25">
      <c r="M15512" s="31"/>
    </row>
    <row r="15513" spans="13:13" x14ac:dyDescent="0.25">
      <c r="M15513" s="31"/>
    </row>
    <row r="15514" spans="13:13" x14ac:dyDescent="0.25">
      <c r="M15514" s="31"/>
    </row>
    <row r="15515" spans="13:13" x14ac:dyDescent="0.25">
      <c r="M15515" s="31"/>
    </row>
    <row r="15516" spans="13:13" x14ac:dyDescent="0.25">
      <c r="M15516" s="31"/>
    </row>
    <row r="15517" spans="13:13" x14ac:dyDescent="0.25">
      <c r="M15517" s="31"/>
    </row>
    <row r="15518" spans="13:13" x14ac:dyDescent="0.25">
      <c r="M15518" s="31"/>
    </row>
    <row r="15519" spans="13:13" x14ac:dyDescent="0.25">
      <c r="M15519" s="31"/>
    </row>
    <row r="15520" spans="13:13" x14ac:dyDescent="0.25">
      <c r="M15520" s="31"/>
    </row>
    <row r="15521" spans="13:13" x14ac:dyDescent="0.25">
      <c r="M15521" s="31"/>
    </row>
    <row r="15522" spans="13:13" x14ac:dyDescent="0.25">
      <c r="M15522" s="31"/>
    </row>
    <row r="15523" spans="13:13" x14ac:dyDescent="0.25">
      <c r="M15523" s="31"/>
    </row>
    <row r="15524" spans="13:13" x14ac:dyDescent="0.25">
      <c r="M15524" s="31"/>
    </row>
    <row r="15525" spans="13:13" x14ac:dyDescent="0.25">
      <c r="M15525" s="31"/>
    </row>
    <row r="15526" spans="13:13" x14ac:dyDescent="0.25">
      <c r="M15526" s="31"/>
    </row>
    <row r="15527" spans="13:13" x14ac:dyDescent="0.25">
      <c r="M15527" s="31"/>
    </row>
    <row r="15528" spans="13:13" x14ac:dyDescent="0.25">
      <c r="M15528" s="31"/>
    </row>
    <row r="15529" spans="13:13" x14ac:dyDescent="0.25">
      <c r="M15529" s="31"/>
    </row>
    <row r="15530" spans="13:13" x14ac:dyDescent="0.25">
      <c r="M15530" s="31"/>
    </row>
    <row r="15531" spans="13:13" x14ac:dyDescent="0.25">
      <c r="M15531" s="31"/>
    </row>
    <row r="15532" spans="13:13" x14ac:dyDescent="0.25">
      <c r="M15532" s="31"/>
    </row>
    <row r="15533" spans="13:13" x14ac:dyDescent="0.25">
      <c r="M15533" s="31"/>
    </row>
    <row r="15534" spans="13:13" x14ac:dyDescent="0.25">
      <c r="M15534" s="31"/>
    </row>
    <row r="15535" spans="13:13" x14ac:dyDescent="0.25">
      <c r="M15535" s="31"/>
    </row>
    <row r="15536" spans="13:13" x14ac:dyDescent="0.25">
      <c r="M15536" s="31"/>
    </row>
    <row r="15537" spans="13:13" x14ac:dyDescent="0.25">
      <c r="M15537" s="31"/>
    </row>
    <row r="15538" spans="13:13" x14ac:dyDescent="0.25">
      <c r="M15538" s="31"/>
    </row>
    <row r="15539" spans="13:13" x14ac:dyDescent="0.25">
      <c r="M15539" s="31"/>
    </row>
    <row r="15540" spans="13:13" x14ac:dyDescent="0.25">
      <c r="M15540" s="31"/>
    </row>
    <row r="15541" spans="13:13" x14ac:dyDescent="0.25">
      <c r="M15541" s="31"/>
    </row>
    <row r="15542" spans="13:13" x14ac:dyDescent="0.25">
      <c r="M15542" s="31"/>
    </row>
    <row r="15543" spans="13:13" x14ac:dyDescent="0.25">
      <c r="M15543" s="31"/>
    </row>
    <row r="15544" spans="13:13" x14ac:dyDescent="0.25">
      <c r="M15544" s="31"/>
    </row>
    <row r="15545" spans="13:13" x14ac:dyDescent="0.25">
      <c r="M15545" s="31"/>
    </row>
    <row r="15546" spans="13:13" x14ac:dyDescent="0.25">
      <c r="M15546" s="31"/>
    </row>
    <row r="15547" spans="13:13" x14ac:dyDescent="0.25">
      <c r="M15547" s="31"/>
    </row>
    <row r="15548" spans="13:13" x14ac:dyDescent="0.25">
      <c r="M15548" s="31"/>
    </row>
    <row r="15549" spans="13:13" x14ac:dyDescent="0.25">
      <c r="M15549" s="31"/>
    </row>
    <row r="15550" spans="13:13" x14ac:dyDescent="0.25">
      <c r="M15550" s="31"/>
    </row>
    <row r="15551" spans="13:13" x14ac:dyDescent="0.25">
      <c r="M15551" s="31"/>
    </row>
    <row r="15552" spans="13:13" x14ac:dyDescent="0.25">
      <c r="M15552" s="31"/>
    </row>
    <row r="15553" spans="13:13" x14ac:dyDescent="0.25">
      <c r="M15553" s="31"/>
    </row>
    <row r="15554" spans="13:13" x14ac:dyDescent="0.25">
      <c r="M15554" s="31"/>
    </row>
    <row r="15555" spans="13:13" x14ac:dyDescent="0.25">
      <c r="M15555" s="31"/>
    </row>
    <row r="15556" spans="13:13" x14ac:dyDescent="0.25">
      <c r="M15556" s="31"/>
    </row>
    <row r="15557" spans="13:13" x14ac:dyDescent="0.25">
      <c r="M15557" s="31"/>
    </row>
    <row r="15558" spans="13:13" x14ac:dyDescent="0.25">
      <c r="M15558" s="31"/>
    </row>
    <row r="15559" spans="13:13" x14ac:dyDescent="0.25">
      <c r="M15559" s="31"/>
    </row>
    <row r="15560" spans="13:13" x14ac:dyDescent="0.25">
      <c r="M15560" s="31"/>
    </row>
    <row r="15561" spans="13:13" x14ac:dyDescent="0.25">
      <c r="M15561" s="31"/>
    </row>
    <row r="15562" spans="13:13" x14ac:dyDescent="0.25">
      <c r="M15562" s="31"/>
    </row>
    <row r="15563" spans="13:13" x14ac:dyDescent="0.25">
      <c r="M15563" s="31"/>
    </row>
    <row r="15564" spans="13:13" x14ac:dyDescent="0.25">
      <c r="M15564" s="31"/>
    </row>
    <row r="15565" spans="13:13" x14ac:dyDescent="0.25">
      <c r="M15565" s="31"/>
    </row>
    <row r="15566" spans="13:13" x14ac:dyDescent="0.25">
      <c r="M15566" s="31"/>
    </row>
    <row r="15567" spans="13:13" x14ac:dyDescent="0.25">
      <c r="M15567" s="31"/>
    </row>
    <row r="15568" spans="13:13" x14ac:dyDescent="0.25">
      <c r="M15568" s="31"/>
    </row>
    <row r="15569" spans="13:13" x14ac:dyDescent="0.25">
      <c r="M15569" s="31"/>
    </row>
    <row r="15570" spans="13:13" x14ac:dyDescent="0.25">
      <c r="M15570" s="31"/>
    </row>
    <row r="15571" spans="13:13" x14ac:dyDescent="0.25">
      <c r="M15571" s="31"/>
    </row>
    <row r="15572" spans="13:13" x14ac:dyDescent="0.25">
      <c r="M15572" s="31"/>
    </row>
    <row r="15573" spans="13:13" x14ac:dyDescent="0.25">
      <c r="M15573" s="31"/>
    </row>
    <row r="15574" spans="13:13" x14ac:dyDescent="0.25">
      <c r="M15574" s="31"/>
    </row>
    <row r="15575" spans="13:13" x14ac:dyDescent="0.25">
      <c r="M15575" s="31"/>
    </row>
    <row r="15576" spans="13:13" x14ac:dyDescent="0.25">
      <c r="M15576" s="31"/>
    </row>
    <row r="15577" spans="13:13" x14ac:dyDescent="0.25">
      <c r="M15577" s="31"/>
    </row>
    <row r="15578" spans="13:13" x14ac:dyDescent="0.25">
      <c r="M15578" s="31"/>
    </row>
    <row r="15579" spans="13:13" x14ac:dyDescent="0.25">
      <c r="M15579" s="31"/>
    </row>
    <row r="15580" spans="13:13" x14ac:dyDescent="0.25">
      <c r="M15580" s="31"/>
    </row>
    <row r="15581" spans="13:13" x14ac:dyDescent="0.25">
      <c r="M15581" s="31"/>
    </row>
    <row r="15582" spans="13:13" x14ac:dyDescent="0.25">
      <c r="M15582" s="31"/>
    </row>
    <row r="15583" spans="13:13" x14ac:dyDescent="0.25">
      <c r="M15583" s="31"/>
    </row>
    <row r="15584" spans="13:13" x14ac:dyDescent="0.25">
      <c r="M15584" s="31"/>
    </row>
    <row r="15585" spans="13:13" x14ac:dyDescent="0.25">
      <c r="M15585" s="31"/>
    </row>
    <row r="15586" spans="13:13" x14ac:dyDescent="0.25">
      <c r="M15586" s="31"/>
    </row>
    <row r="15587" spans="13:13" x14ac:dyDescent="0.25">
      <c r="M15587" s="31"/>
    </row>
    <row r="15588" spans="13:13" x14ac:dyDescent="0.25">
      <c r="M15588" s="31"/>
    </row>
    <row r="15589" spans="13:13" x14ac:dyDescent="0.25">
      <c r="M15589" s="31"/>
    </row>
    <row r="15590" spans="13:13" x14ac:dyDescent="0.25">
      <c r="M15590" s="31"/>
    </row>
    <row r="15591" spans="13:13" x14ac:dyDescent="0.25">
      <c r="M15591" s="31"/>
    </row>
    <row r="15592" spans="13:13" x14ac:dyDescent="0.25">
      <c r="M15592" s="31"/>
    </row>
    <row r="15593" spans="13:13" x14ac:dyDescent="0.25">
      <c r="M15593" s="31"/>
    </row>
    <row r="15594" spans="13:13" x14ac:dyDescent="0.25">
      <c r="M15594" s="31"/>
    </row>
    <row r="15595" spans="13:13" x14ac:dyDescent="0.25">
      <c r="M15595" s="31"/>
    </row>
    <row r="15596" spans="13:13" x14ac:dyDescent="0.25">
      <c r="M15596" s="31"/>
    </row>
    <row r="15597" spans="13:13" x14ac:dyDescent="0.25">
      <c r="M15597" s="31"/>
    </row>
    <row r="15598" spans="13:13" x14ac:dyDescent="0.25">
      <c r="M15598" s="31"/>
    </row>
    <row r="15599" spans="13:13" x14ac:dyDescent="0.25">
      <c r="M15599" s="31"/>
    </row>
    <row r="15600" spans="13:13" x14ac:dyDescent="0.25">
      <c r="M15600" s="31"/>
    </row>
    <row r="15601" spans="13:13" x14ac:dyDescent="0.25">
      <c r="M15601" s="31"/>
    </row>
    <row r="15602" spans="13:13" x14ac:dyDescent="0.25">
      <c r="M15602" s="31"/>
    </row>
    <row r="15603" spans="13:13" x14ac:dyDescent="0.25">
      <c r="M15603" s="31"/>
    </row>
    <row r="15604" spans="13:13" x14ac:dyDescent="0.25">
      <c r="M15604" s="31"/>
    </row>
    <row r="15605" spans="13:13" x14ac:dyDescent="0.25">
      <c r="M15605" s="31"/>
    </row>
    <row r="15606" spans="13:13" x14ac:dyDescent="0.25">
      <c r="M15606" s="31"/>
    </row>
    <row r="15607" spans="13:13" x14ac:dyDescent="0.25">
      <c r="M15607" s="31"/>
    </row>
    <row r="15608" spans="13:13" x14ac:dyDescent="0.25">
      <c r="M15608" s="31"/>
    </row>
    <row r="15609" spans="13:13" x14ac:dyDescent="0.25">
      <c r="M15609" s="31"/>
    </row>
    <row r="15610" spans="13:13" x14ac:dyDescent="0.25">
      <c r="M15610" s="31"/>
    </row>
    <row r="15611" spans="13:13" x14ac:dyDescent="0.25">
      <c r="M15611" s="31"/>
    </row>
    <row r="15612" spans="13:13" x14ac:dyDescent="0.25">
      <c r="M15612" s="31"/>
    </row>
    <row r="15613" spans="13:13" x14ac:dyDescent="0.25">
      <c r="M15613" s="31"/>
    </row>
    <row r="15614" spans="13:13" x14ac:dyDescent="0.25">
      <c r="M15614" s="31"/>
    </row>
    <row r="15615" spans="13:13" x14ac:dyDescent="0.25">
      <c r="M15615" s="31"/>
    </row>
    <row r="15616" spans="13:13" x14ac:dyDescent="0.25">
      <c r="M15616" s="31"/>
    </row>
    <row r="15617" spans="13:13" x14ac:dyDescent="0.25">
      <c r="M15617" s="31"/>
    </row>
    <row r="15618" spans="13:13" x14ac:dyDescent="0.25">
      <c r="M15618" s="31"/>
    </row>
    <row r="15619" spans="13:13" x14ac:dyDescent="0.25">
      <c r="M15619" s="31"/>
    </row>
    <row r="15620" spans="13:13" x14ac:dyDescent="0.25">
      <c r="M15620" s="31"/>
    </row>
    <row r="15621" spans="13:13" x14ac:dyDescent="0.25">
      <c r="M15621" s="31"/>
    </row>
    <row r="15622" spans="13:13" x14ac:dyDescent="0.25">
      <c r="M15622" s="31"/>
    </row>
    <row r="15623" spans="13:13" x14ac:dyDescent="0.25">
      <c r="M15623" s="31"/>
    </row>
    <row r="15624" spans="13:13" x14ac:dyDescent="0.25">
      <c r="M15624" s="31"/>
    </row>
    <row r="15625" spans="13:13" x14ac:dyDescent="0.25">
      <c r="M15625" s="31"/>
    </row>
    <row r="15626" spans="13:13" x14ac:dyDescent="0.25">
      <c r="M15626" s="31"/>
    </row>
    <row r="15627" spans="13:13" x14ac:dyDescent="0.25">
      <c r="M15627" s="31"/>
    </row>
    <row r="15628" spans="13:13" x14ac:dyDescent="0.25">
      <c r="M15628" s="31"/>
    </row>
    <row r="15629" spans="13:13" x14ac:dyDescent="0.25">
      <c r="M15629" s="31"/>
    </row>
    <row r="15630" spans="13:13" x14ac:dyDescent="0.25">
      <c r="M15630" s="31"/>
    </row>
    <row r="15631" spans="13:13" x14ac:dyDescent="0.25">
      <c r="M15631" s="31"/>
    </row>
    <row r="15632" spans="13:13" x14ac:dyDescent="0.25">
      <c r="M15632" s="31"/>
    </row>
    <row r="15633" spans="13:13" x14ac:dyDescent="0.25">
      <c r="M15633" s="31"/>
    </row>
    <row r="15634" spans="13:13" x14ac:dyDescent="0.25">
      <c r="M15634" s="31"/>
    </row>
    <row r="15635" spans="13:13" x14ac:dyDescent="0.25">
      <c r="M15635" s="31"/>
    </row>
    <row r="15636" spans="13:13" x14ac:dyDescent="0.25">
      <c r="M15636" s="31"/>
    </row>
    <row r="15637" spans="13:13" x14ac:dyDescent="0.25">
      <c r="M15637" s="31"/>
    </row>
    <row r="15638" spans="13:13" x14ac:dyDescent="0.25">
      <c r="M15638" s="31"/>
    </row>
    <row r="15639" spans="13:13" x14ac:dyDescent="0.25">
      <c r="M15639" s="31"/>
    </row>
    <row r="15640" spans="13:13" x14ac:dyDescent="0.25">
      <c r="M15640" s="31"/>
    </row>
    <row r="15641" spans="13:13" x14ac:dyDescent="0.25">
      <c r="M15641" s="31"/>
    </row>
    <row r="15642" spans="13:13" x14ac:dyDescent="0.25">
      <c r="M15642" s="31"/>
    </row>
    <row r="15643" spans="13:13" x14ac:dyDescent="0.25">
      <c r="M15643" s="31"/>
    </row>
    <row r="15644" spans="13:13" x14ac:dyDescent="0.25">
      <c r="M15644" s="31"/>
    </row>
    <row r="15645" spans="13:13" x14ac:dyDescent="0.25">
      <c r="M15645" s="31"/>
    </row>
    <row r="15646" spans="13:13" x14ac:dyDescent="0.25">
      <c r="M15646" s="31"/>
    </row>
    <row r="15647" spans="13:13" x14ac:dyDescent="0.25">
      <c r="M15647" s="31"/>
    </row>
    <row r="15648" spans="13:13" x14ac:dyDescent="0.25">
      <c r="M15648" s="31"/>
    </row>
    <row r="15649" spans="13:13" x14ac:dyDescent="0.25">
      <c r="M15649" s="31"/>
    </row>
    <row r="15650" spans="13:13" x14ac:dyDescent="0.25">
      <c r="M15650" s="31"/>
    </row>
    <row r="15651" spans="13:13" x14ac:dyDescent="0.25">
      <c r="M15651" s="31"/>
    </row>
    <row r="15652" spans="13:13" x14ac:dyDescent="0.25">
      <c r="M15652" s="31"/>
    </row>
    <row r="15653" spans="13:13" x14ac:dyDescent="0.25">
      <c r="M15653" s="31"/>
    </row>
    <row r="15654" spans="13:13" x14ac:dyDescent="0.25">
      <c r="M15654" s="31"/>
    </row>
    <row r="15655" spans="13:13" x14ac:dyDescent="0.25">
      <c r="M15655" s="31"/>
    </row>
    <row r="15656" spans="13:13" x14ac:dyDescent="0.25">
      <c r="M15656" s="31"/>
    </row>
    <row r="15657" spans="13:13" x14ac:dyDescent="0.25">
      <c r="M15657" s="31"/>
    </row>
    <row r="15658" spans="13:13" x14ac:dyDescent="0.25">
      <c r="M15658" s="31"/>
    </row>
    <row r="15659" spans="13:13" x14ac:dyDescent="0.25">
      <c r="M15659" s="31"/>
    </row>
    <row r="15660" spans="13:13" x14ac:dyDescent="0.25">
      <c r="M15660" s="31"/>
    </row>
    <row r="15661" spans="13:13" x14ac:dyDescent="0.25">
      <c r="M15661" s="31"/>
    </row>
    <row r="15662" spans="13:13" x14ac:dyDescent="0.25">
      <c r="M15662" s="31"/>
    </row>
    <row r="15663" spans="13:13" x14ac:dyDescent="0.25">
      <c r="M15663" s="31"/>
    </row>
    <row r="15664" spans="13:13" x14ac:dyDescent="0.25">
      <c r="M15664" s="31"/>
    </row>
    <row r="15665" spans="13:13" x14ac:dyDescent="0.25">
      <c r="M15665" s="31"/>
    </row>
    <row r="15666" spans="13:13" x14ac:dyDescent="0.25">
      <c r="M15666" s="31"/>
    </row>
    <row r="15667" spans="13:13" x14ac:dyDescent="0.25">
      <c r="M15667" s="31"/>
    </row>
    <row r="15668" spans="13:13" x14ac:dyDescent="0.25">
      <c r="M15668" s="31"/>
    </row>
    <row r="15669" spans="13:13" x14ac:dyDescent="0.25">
      <c r="M15669" s="31"/>
    </row>
    <row r="15670" spans="13:13" x14ac:dyDescent="0.25">
      <c r="M15670" s="31"/>
    </row>
    <row r="15671" spans="13:13" x14ac:dyDescent="0.25">
      <c r="M15671" s="31"/>
    </row>
    <row r="15672" spans="13:13" x14ac:dyDescent="0.25">
      <c r="M15672" s="31"/>
    </row>
    <row r="15673" spans="13:13" x14ac:dyDescent="0.25">
      <c r="M15673" s="31"/>
    </row>
    <row r="15674" spans="13:13" x14ac:dyDescent="0.25">
      <c r="M15674" s="31"/>
    </row>
    <row r="15675" spans="13:13" x14ac:dyDescent="0.25">
      <c r="M15675" s="31"/>
    </row>
    <row r="15676" spans="13:13" x14ac:dyDescent="0.25">
      <c r="M15676" s="31"/>
    </row>
    <row r="15677" spans="13:13" x14ac:dyDescent="0.25">
      <c r="M15677" s="31"/>
    </row>
    <row r="15678" spans="13:13" x14ac:dyDescent="0.25">
      <c r="M15678" s="31"/>
    </row>
    <row r="15679" spans="13:13" x14ac:dyDescent="0.25">
      <c r="M15679" s="31"/>
    </row>
    <row r="15680" spans="13:13" x14ac:dyDescent="0.25">
      <c r="M15680" s="31"/>
    </row>
    <row r="15681" spans="13:13" x14ac:dyDescent="0.25">
      <c r="M15681" s="31"/>
    </row>
    <row r="15682" spans="13:13" x14ac:dyDescent="0.25">
      <c r="M15682" s="31"/>
    </row>
    <row r="15683" spans="13:13" x14ac:dyDescent="0.25">
      <c r="M15683" s="31"/>
    </row>
    <row r="15684" spans="13:13" x14ac:dyDescent="0.25">
      <c r="M15684" s="31"/>
    </row>
    <row r="15685" spans="13:13" x14ac:dyDescent="0.25">
      <c r="M15685" s="31"/>
    </row>
    <row r="15686" spans="13:13" x14ac:dyDescent="0.25">
      <c r="M15686" s="31"/>
    </row>
    <row r="15687" spans="13:13" x14ac:dyDescent="0.25">
      <c r="M15687" s="31"/>
    </row>
    <row r="15688" spans="13:13" x14ac:dyDescent="0.25">
      <c r="M15688" s="31"/>
    </row>
    <row r="15689" spans="13:13" x14ac:dyDescent="0.25">
      <c r="M15689" s="31"/>
    </row>
    <row r="15690" spans="13:13" x14ac:dyDescent="0.25">
      <c r="M15690" s="31"/>
    </row>
    <row r="15691" spans="13:13" x14ac:dyDescent="0.25">
      <c r="M15691" s="31"/>
    </row>
    <row r="15692" spans="13:13" x14ac:dyDescent="0.25">
      <c r="M15692" s="31"/>
    </row>
    <row r="15693" spans="13:13" x14ac:dyDescent="0.25">
      <c r="M15693" s="31"/>
    </row>
    <row r="15694" spans="13:13" x14ac:dyDescent="0.25">
      <c r="M15694" s="31"/>
    </row>
    <row r="15695" spans="13:13" x14ac:dyDescent="0.25">
      <c r="M15695" s="31"/>
    </row>
    <row r="15696" spans="13:13" x14ac:dyDescent="0.25">
      <c r="M15696" s="31"/>
    </row>
    <row r="15697" spans="13:13" x14ac:dyDescent="0.25">
      <c r="M15697" s="31"/>
    </row>
    <row r="15698" spans="13:13" x14ac:dyDescent="0.25">
      <c r="M15698" s="31"/>
    </row>
    <row r="15699" spans="13:13" x14ac:dyDescent="0.25">
      <c r="M15699" s="31"/>
    </row>
    <row r="15700" spans="13:13" x14ac:dyDescent="0.25">
      <c r="M15700" s="31"/>
    </row>
    <row r="15701" spans="13:13" x14ac:dyDescent="0.25">
      <c r="M15701" s="31"/>
    </row>
    <row r="15702" spans="13:13" x14ac:dyDescent="0.25">
      <c r="M15702" s="31"/>
    </row>
    <row r="15703" spans="13:13" x14ac:dyDescent="0.25">
      <c r="M15703" s="31"/>
    </row>
    <row r="15704" spans="13:13" x14ac:dyDescent="0.25">
      <c r="M15704" s="31"/>
    </row>
    <row r="15705" spans="13:13" x14ac:dyDescent="0.25">
      <c r="M15705" s="31"/>
    </row>
    <row r="15706" spans="13:13" x14ac:dyDescent="0.25">
      <c r="M15706" s="31"/>
    </row>
    <row r="15707" spans="13:13" x14ac:dyDescent="0.25">
      <c r="M15707" s="31"/>
    </row>
    <row r="15708" spans="13:13" x14ac:dyDescent="0.25">
      <c r="M15708" s="31"/>
    </row>
    <row r="15709" spans="13:13" x14ac:dyDescent="0.25">
      <c r="M15709" s="31"/>
    </row>
    <row r="15710" spans="13:13" x14ac:dyDescent="0.25">
      <c r="M15710" s="31"/>
    </row>
    <row r="15711" spans="13:13" x14ac:dyDescent="0.25">
      <c r="M15711" s="31"/>
    </row>
    <row r="15712" spans="13:13" x14ac:dyDescent="0.25">
      <c r="M15712" s="31"/>
    </row>
    <row r="15713" spans="13:13" x14ac:dyDescent="0.25">
      <c r="M15713" s="31"/>
    </row>
    <row r="15714" spans="13:13" x14ac:dyDescent="0.25">
      <c r="M15714" s="31"/>
    </row>
    <row r="15715" spans="13:13" x14ac:dyDescent="0.25">
      <c r="M15715" s="31"/>
    </row>
    <row r="15716" spans="13:13" x14ac:dyDescent="0.25">
      <c r="M15716" s="31"/>
    </row>
    <row r="15717" spans="13:13" x14ac:dyDescent="0.25">
      <c r="M15717" s="31"/>
    </row>
    <row r="15718" spans="13:13" x14ac:dyDescent="0.25">
      <c r="M15718" s="31"/>
    </row>
    <row r="15719" spans="13:13" x14ac:dyDescent="0.25">
      <c r="M15719" s="31"/>
    </row>
    <row r="15720" spans="13:13" x14ac:dyDescent="0.25">
      <c r="M15720" s="31"/>
    </row>
    <row r="15721" spans="13:13" x14ac:dyDescent="0.25">
      <c r="M15721" s="31"/>
    </row>
    <row r="15722" spans="13:13" x14ac:dyDescent="0.25">
      <c r="M15722" s="31"/>
    </row>
    <row r="15723" spans="13:13" x14ac:dyDescent="0.25">
      <c r="M15723" s="31"/>
    </row>
    <row r="15724" spans="13:13" x14ac:dyDescent="0.25">
      <c r="M15724" s="31"/>
    </row>
    <row r="15725" spans="13:13" x14ac:dyDescent="0.25">
      <c r="M15725" s="31"/>
    </row>
    <row r="15726" spans="13:13" x14ac:dyDescent="0.25">
      <c r="M15726" s="31"/>
    </row>
    <row r="15727" spans="13:13" x14ac:dyDescent="0.25">
      <c r="M15727" s="31"/>
    </row>
    <row r="15728" spans="13:13" x14ac:dyDescent="0.25">
      <c r="M15728" s="31"/>
    </row>
    <row r="15729" spans="13:13" x14ac:dyDescent="0.25">
      <c r="M15729" s="31"/>
    </row>
    <row r="15730" spans="13:13" x14ac:dyDescent="0.25">
      <c r="M15730" s="31"/>
    </row>
    <row r="15731" spans="13:13" x14ac:dyDescent="0.25">
      <c r="M15731" s="31"/>
    </row>
    <row r="15732" spans="13:13" x14ac:dyDescent="0.25">
      <c r="M15732" s="31"/>
    </row>
    <row r="15733" spans="13:13" x14ac:dyDescent="0.25">
      <c r="M15733" s="31"/>
    </row>
    <row r="15734" spans="13:13" x14ac:dyDescent="0.25">
      <c r="M15734" s="31"/>
    </row>
    <row r="15735" spans="13:13" x14ac:dyDescent="0.25">
      <c r="M15735" s="31"/>
    </row>
    <row r="15736" spans="13:13" x14ac:dyDescent="0.25">
      <c r="M15736" s="31"/>
    </row>
    <row r="15737" spans="13:13" x14ac:dyDescent="0.25">
      <c r="M15737" s="31"/>
    </row>
    <row r="15738" spans="13:13" x14ac:dyDescent="0.25">
      <c r="M15738" s="31"/>
    </row>
    <row r="15739" spans="13:13" x14ac:dyDescent="0.25">
      <c r="M15739" s="31"/>
    </row>
    <row r="15740" spans="13:13" x14ac:dyDescent="0.25">
      <c r="M15740" s="31"/>
    </row>
    <row r="15741" spans="13:13" x14ac:dyDescent="0.25">
      <c r="M15741" s="31"/>
    </row>
    <row r="15742" spans="13:13" x14ac:dyDescent="0.25">
      <c r="M15742" s="31"/>
    </row>
    <row r="15743" spans="13:13" x14ac:dyDescent="0.25">
      <c r="M15743" s="31"/>
    </row>
    <row r="15744" spans="13:13" x14ac:dyDescent="0.25">
      <c r="M15744" s="31"/>
    </row>
    <row r="15745" spans="13:13" x14ac:dyDescent="0.25">
      <c r="M15745" s="31"/>
    </row>
    <row r="15746" spans="13:13" x14ac:dyDescent="0.25">
      <c r="M15746" s="31"/>
    </row>
    <row r="15747" spans="13:13" x14ac:dyDescent="0.25">
      <c r="M15747" s="31"/>
    </row>
    <row r="15748" spans="13:13" x14ac:dyDescent="0.25">
      <c r="M15748" s="31"/>
    </row>
    <row r="15749" spans="13:13" x14ac:dyDescent="0.25">
      <c r="M15749" s="31"/>
    </row>
    <row r="15750" spans="13:13" x14ac:dyDescent="0.25">
      <c r="M15750" s="31"/>
    </row>
    <row r="15751" spans="13:13" x14ac:dyDescent="0.25">
      <c r="M15751" s="31"/>
    </row>
    <row r="15752" spans="13:13" x14ac:dyDescent="0.25">
      <c r="M15752" s="31"/>
    </row>
    <row r="15753" spans="13:13" x14ac:dyDescent="0.25">
      <c r="M15753" s="31"/>
    </row>
    <row r="15754" spans="13:13" x14ac:dyDescent="0.25">
      <c r="M15754" s="31"/>
    </row>
    <row r="15755" spans="13:13" x14ac:dyDescent="0.25">
      <c r="M15755" s="31"/>
    </row>
    <row r="15756" spans="13:13" x14ac:dyDescent="0.25">
      <c r="M15756" s="31"/>
    </row>
    <row r="15757" spans="13:13" x14ac:dyDescent="0.25">
      <c r="M15757" s="31"/>
    </row>
    <row r="15758" spans="13:13" x14ac:dyDescent="0.25">
      <c r="M15758" s="31"/>
    </row>
    <row r="15759" spans="13:13" x14ac:dyDescent="0.25">
      <c r="M15759" s="31"/>
    </row>
    <row r="15760" spans="13:13" x14ac:dyDescent="0.25">
      <c r="M15760" s="31"/>
    </row>
    <row r="15761" spans="13:13" x14ac:dyDescent="0.25">
      <c r="M15761" s="31"/>
    </row>
    <row r="15762" spans="13:13" x14ac:dyDescent="0.25">
      <c r="M15762" s="31"/>
    </row>
    <row r="15763" spans="13:13" x14ac:dyDescent="0.25">
      <c r="M15763" s="31"/>
    </row>
    <row r="15764" spans="13:13" x14ac:dyDescent="0.25">
      <c r="M15764" s="31"/>
    </row>
    <row r="15765" spans="13:13" x14ac:dyDescent="0.25">
      <c r="M15765" s="31"/>
    </row>
    <row r="15766" spans="13:13" x14ac:dyDescent="0.25">
      <c r="M15766" s="31"/>
    </row>
    <row r="15767" spans="13:13" x14ac:dyDescent="0.25">
      <c r="M15767" s="31"/>
    </row>
    <row r="15768" spans="13:13" x14ac:dyDescent="0.25">
      <c r="M15768" s="31"/>
    </row>
    <row r="15769" spans="13:13" x14ac:dyDescent="0.25">
      <c r="M15769" s="31"/>
    </row>
    <row r="15770" spans="13:13" x14ac:dyDescent="0.25">
      <c r="M15770" s="31"/>
    </row>
    <row r="15771" spans="13:13" x14ac:dyDescent="0.25">
      <c r="M15771" s="31"/>
    </row>
    <row r="15772" spans="13:13" x14ac:dyDescent="0.25">
      <c r="M15772" s="31"/>
    </row>
    <row r="15773" spans="13:13" x14ac:dyDescent="0.25">
      <c r="M15773" s="31"/>
    </row>
    <row r="15774" spans="13:13" x14ac:dyDescent="0.25">
      <c r="M15774" s="31"/>
    </row>
    <row r="15775" spans="13:13" x14ac:dyDescent="0.25">
      <c r="M15775" s="31"/>
    </row>
    <row r="15776" spans="13:13" x14ac:dyDescent="0.25">
      <c r="M15776" s="31"/>
    </row>
    <row r="15777" spans="13:13" x14ac:dyDescent="0.25">
      <c r="M15777" s="31"/>
    </row>
    <row r="15778" spans="13:13" x14ac:dyDescent="0.25">
      <c r="M15778" s="31"/>
    </row>
    <row r="15779" spans="13:13" x14ac:dyDescent="0.25">
      <c r="M15779" s="31"/>
    </row>
    <row r="15780" spans="13:13" x14ac:dyDescent="0.25">
      <c r="M15780" s="31"/>
    </row>
    <row r="15781" spans="13:13" x14ac:dyDescent="0.25">
      <c r="M15781" s="31"/>
    </row>
    <row r="15782" spans="13:13" x14ac:dyDescent="0.25">
      <c r="M15782" s="31"/>
    </row>
    <row r="15783" spans="13:13" x14ac:dyDescent="0.25">
      <c r="M15783" s="31"/>
    </row>
    <row r="15784" spans="13:13" x14ac:dyDescent="0.25">
      <c r="M15784" s="31"/>
    </row>
    <row r="15785" spans="13:13" x14ac:dyDescent="0.25">
      <c r="M15785" s="31"/>
    </row>
    <row r="15786" spans="13:13" x14ac:dyDescent="0.25">
      <c r="M15786" s="31"/>
    </row>
    <row r="15787" spans="13:13" x14ac:dyDescent="0.25">
      <c r="M15787" s="31"/>
    </row>
    <row r="15788" spans="13:13" x14ac:dyDescent="0.25">
      <c r="M15788" s="31"/>
    </row>
    <row r="15789" spans="13:13" x14ac:dyDescent="0.25">
      <c r="M15789" s="31"/>
    </row>
    <row r="15790" spans="13:13" x14ac:dyDescent="0.25">
      <c r="M15790" s="31"/>
    </row>
    <row r="15791" spans="13:13" x14ac:dyDescent="0.25">
      <c r="M15791" s="31"/>
    </row>
    <row r="15792" spans="13:13" x14ac:dyDescent="0.25">
      <c r="M15792" s="31"/>
    </row>
    <row r="15793" spans="13:13" x14ac:dyDescent="0.25">
      <c r="M15793" s="31"/>
    </row>
    <row r="15794" spans="13:13" x14ac:dyDescent="0.25">
      <c r="M15794" s="31"/>
    </row>
    <row r="15795" spans="13:13" x14ac:dyDescent="0.25">
      <c r="M15795" s="31"/>
    </row>
    <row r="15796" spans="13:13" x14ac:dyDescent="0.25">
      <c r="M15796" s="31"/>
    </row>
    <row r="15797" spans="13:13" x14ac:dyDescent="0.25">
      <c r="M15797" s="31"/>
    </row>
    <row r="15798" spans="13:13" x14ac:dyDescent="0.25">
      <c r="M15798" s="31"/>
    </row>
    <row r="15799" spans="13:13" x14ac:dyDescent="0.25">
      <c r="M15799" s="31"/>
    </row>
    <row r="15800" spans="13:13" x14ac:dyDescent="0.25">
      <c r="M15800" s="31"/>
    </row>
    <row r="15801" spans="13:13" x14ac:dyDescent="0.25">
      <c r="M15801" s="31"/>
    </row>
    <row r="15802" spans="13:13" x14ac:dyDescent="0.25">
      <c r="M15802" s="31"/>
    </row>
    <row r="15803" spans="13:13" x14ac:dyDescent="0.25">
      <c r="M15803" s="31"/>
    </row>
    <row r="15804" spans="13:13" x14ac:dyDescent="0.25">
      <c r="M15804" s="31"/>
    </row>
    <row r="15805" spans="13:13" x14ac:dyDescent="0.25">
      <c r="M15805" s="31"/>
    </row>
    <row r="15806" spans="13:13" x14ac:dyDescent="0.25">
      <c r="M15806" s="31"/>
    </row>
    <row r="15807" spans="13:13" x14ac:dyDescent="0.25">
      <c r="M15807" s="31"/>
    </row>
    <row r="15808" spans="13:13" x14ac:dyDescent="0.25">
      <c r="M15808" s="31"/>
    </row>
    <row r="15809" spans="13:13" x14ac:dyDescent="0.25">
      <c r="M15809" s="31"/>
    </row>
    <row r="15810" spans="13:13" x14ac:dyDescent="0.25">
      <c r="M15810" s="31"/>
    </row>
    <row r="15811" spans="13:13" x14ac:dyDescent="0.25">
      <c r="M15811" s="31"/>
    </row>
    <row r="15812" spans="13:13" x14ac:dyDescent="0.25">
      <c r="M15812" s="31"/>
    </row>
    <row r="15813" spans="13:13" x14ac:dyDescent="0.25">
      <c r="M15813" s="31"/>
    </row>
    <row r="15814" spans="13:13" x14ac:dyDescent="0.25">
      <c r="M15814" s="31"/>
    </row>
    <row r="15815" spans="13:13" x14ac:dyDescent="0.25">
      <c r="M15815" s="31"/>
    </row>
    <row r="15816" spans="13:13" x14ac:dyDescent="0.25">
      <c r="M15816" s="31"/>
    </row>
    <row r="15817" spans="13:13" x14ac:dyDescent="0.25">
      <c r="M15817" s="31"/>
    </row>
    <row r="15818" spans="13:13" x14ac:dyDescent="0.25">
      <c r="M15818" s="31"/>
    </row>
    <row r="15819" spans="13:13" x14ac:dyDescent="0.25">
      <c r="M15819" s="31"/>
    </row>
    <row r="15820" spans="13:13" x14ac:dyDescent="0.25">
      <c r="M15820" s="31"/>
    </row>
    <row r="15821" spans="13:13" x14ac:dyDescent="0.25">
      <c r="M15821" s="31"/>
    </row>
    <row r="15822" spans="13:13" x14ac:dyDescent="0.25">
      <c r="M15822" s="31"/>
    </row>
    <row r="15823" spans="13:13" x14ac:dyDescent="0.25">
      <c r="M15823" s="31"/>
    </row>
    <row r="15824" spans="13:13" x14ac:dyDescent="0.25">
      <c r="M15824" s="31"/>
    </row>
    <row r="15825" spans="13:13" x14ac:dyDescent="0.25">
      <c r="M15825" s="31"/>
    </row>
    <row r="15826" spans="13:13" x14ac:dyDescent="0.25">
      <c r="M15826" s="31"/>
    </row>
    <row r="15827" spans="13:13" x14ac:dyDescent="0.25">
      <c r="M15827" s="31"/>
    </row>
    <row r="15828" spans="13:13" x14ac:dyDescent="0.25">
      <c r="M15828" s="31"/>
    </row>
    <row r="15829" spans="13:13" x14ac:dyDescent="0.25">
      <c r="M15829" s="31"/>
    </row>
    <row r="15830" spans="13:13" x14ac:dyDescent="0.25">
      <c r="M15830" s="31"/>
    </row>
    <row r="15831" spans="13:13" x14ac:dyDescent="0.25">
      <c r="M15831" s="31"/>
    </row>
    <row r="15832" spans="13:13" x14ac:dyDescent="0.25">
      <c r="M15832" s="31"/>
    </row>
    <row r="15833" spans="13:13" x14ac:dyDescent="0.25">
      <c r="M15833" s="31"/>
    </row>
    <row r="15834" spans="13:13" x14ac:dyDescent="0.25">
      <c r="M15834" s="31"/>
    </row>
    <row r="15835" spans="13:13" x14ac:dyDescent="0.25">
      <c r="M15835" s="31"/>
    </row>
    <row r="15836" spans="13:13" x14ac:dyDescent="0.25">
      <c r="M15836" s="31"/>
    </row>
    <row r="15837" spans="13:13" x14ac:dyDescent="0.25">
      <c r="M15837" s="31"/>
    </row>
    <row r="15838" spans="13:13" x14ac:dyDescent="0.25">
      <c r="M15838" s="31"/>
    </row>
    <row r="15839" spans="13:13" x14ac:dyDescent="0.25">
      <c r="M15839" s="31"/>
    </row>
    <row r="15840" spans="13:13" x14ac:dyDescent="0.25">
      <c r="M15840" s="31"/>
    </row>
    <row r="15841" spans="13:13" x14ac:dyDescent="0.25">
      <c r="M15841" s="31"/>
    </row>
    <row r="15842" spans="13:13" x14ac:dyDescent="0.25">
      <c r="M15842" s="31"/>
    </row>
    <row r="15843" spans="13:13" x14ac:dyDescent="0.25">
      <c r="M15843" s="31"/>
    </row>
    <row r="15844" spans="13:13" x14ac:dyDescent="0.25">
      <c r="M15844" s="31"/>
    </row>
    <row r="15845" spans="13:13" x14ac:dyDescent="0.25">
      <c r="M15845" s="31"/>
    </row>
    <row r="15846" spans="13:13" x14ac:dyDescent="0.25">
      <c r="M15846" s="31"/>
    </row>
    <row r="15847" spans="13:13" x14ac:dyDescent="0.25">
      <c r="M15847" s="31"/>
    </row>
    <row r="15848" spans="13:13" x14ac:dyDescent="0.25">
      <c r="M15848" s="31"/>
    </row>
    <row r="15849" spans="13:13" x14ac:dyDescent="0.25">
      <c r="M15849" s="31"/>
    </row>
    <row r="15850" spans="13:13" x14ac:dyDescent="0.25">
      <c r="M15850" s="31"/>
    </row>
    <row r="15851" spans="13:13" x14ac:dyDescent="0.25">
      <c r="M15851" s="31"/>
    </row>
    <row r="15852" spans="13:13" x14ac:dyDescent="0.25">
      <c r="M15852" s="31"/>
    </row>
    <row r="15853" spans="13:13" x14ac:dyDescent="0.25">
      <c r="M15853" s="31"/>
    </row>
    <row r="15854" spans="13:13" x14ac:dyDescent="0.25">
      <c r="M15854" s="31"/>
    </row>
    <row r="15855" spans="13:13" x14ac:dyDescent="0.25">
      <c r="M15855" s="31"/>
    </row>
    <row r="15856" spans="13:13" x14ac:dyDescent="0.25">
      <c r="M15856" s="31"/>
    </row>
    <row r="15857" spans="13:13" x14ac:dyDescent="0.25">
      <c r="M15857" s="31"/>
    </row>
    <row r="15858" spans="13:13" x14ac:dyDescent="0.25">
      <c r="M15858" s="31"/>
    </row>
    <row r="15859" spans="13:13" x14ac:dyDescent="0.25">
      <c r="M15859" s="31"/>
    </row>
    <row r="15860" spans="13:13" x14ac:dyDescent="0.25">
      <c r="M15860" s="31"/>
    </row>
    <row r="15861" spans="13:13" x14ac:dyDescent="0.25">
      <c r="M15861" s="31"/>
    </row>
    <row r="15862" spans="13:13" x14ac:dyDescent="0.25">
      <c r="M15862" s="31"/>
    </row>
    <row r="15863" spans="13:13" x14ac:dyDescent="0.25">
      <c r="M15863" s="31"/>
    </row>
    <row r="15864" spans="13:13" x14ac:dyDescent="0.25">
      <c r="M15864" s="31"/>
    </row>
    <row r="15865" spans="13:13" x14ac:dyDescent="0.25">
      <c r="M15865" s="31"/>
    </row>
    <row r="15866" spans="13:13" x14ac:dyDescent="0.25">
      <c r="M15866" s="31"/>
    </row>
    <row r="15867" spans="13:13" x14ac:dyDescent="0.25">
      <c r="M15867" s="31"/>
    </row>
    <row r="15868" spans="13:13" x14ac:dyDescent="0.25">
      <c r="M15868" s="31"/>
    </row>
    <row r="15869" spans="13:13" x14ac:dyDescent="0.25">
      <c r="M15869" s="31"/>
    </row>
    <row r="15870" spans="13:13" x14ac:dyDescent="0.25">
      <c r="M15870" s="31"/>
    </row>
    <row r="15871" spans="13:13" x14ac:dyDescent="0.25">
      <c r="M15871" s="31"/>
    </row>
    <row r="15872" spans="13:13" x14ac:dyDescent="0.25">
      <c r="M15872" s="31"/>
    </row>
    <row r="15873" spans="13:13" x14ac:dyDescent="0.25">
      <c r="M15873" s="31"/>
    </row>
    <row r="15874" spans="13:13" x14ac:dyDescent="0.25">
      <c r="M15874" s="31"/>
    </row>
    <row r="15875" spans="13:13" x14ac:dyDescent="0.25">
      <c r="M15875" s="31"/>
    </row>
    <row r="15876" spans="13:13" x14ac:dyDescent="0.25">
      <c r="M15876" s="31"/>
    </row>
    <row r="15877" spans="13:13" x14ac:dyDescent="0.25">
      <c r="M15877" s="31"/>
    </row>
    <row r="15878" spans="13:13" x14ac:dyDescent="0.25">
      <c r="M15878" s="31"/>
    </row>
    <row r="15879" spans="13:13" x14ac:dyDescent="0.25">
      <c r="M15879" s="31"/>
    </row>
    <row r="15880" spans="13:13" x14ac:dyDescent="0.25">
      <c r="M15880" s="31"/>
    </row>
    <row r="15881" spans="13:13" x14ac:dyDescent="0.25">
      <c r="M15881" s="31"/>
    </row>
    <row r="15882" spans="13:13" x14ac:dyDescent="0.25">
      <c r="M15882" s="31"/>
    </row>
    <row r="15883" spans="13:13" x14ac:dyDescent="0.25">
      <c r="M15883" s="31"/>
    </row>
    <row r="15884" spans="13:13" x14ac:dyDescent="0.25">
      <c r="M15884" s="31"/>
    </row>
    <row r="15885" spans="13:13" x14ac:dyDescent="0.25">
      <c r="M15885" s="31"/>
    </row>
    <row r="15886" spans="13:13" x14ac:dyDescent="0.25">
      <c r="M15886" s="31"/>
    </row>
    <row r="15887" spans="13:13" x14ac:dyDescent="0.25">
      <c r="M15887" s="31"/>
    </row>
    <row r="15888" spans="13:13" x14ac:dyDescent="0.25">
      <c r="M15888" s="31"/>
    </row>
    <row r="15889" spans="13:13" x14ac:dyDescent="0.25">
      <c r="M15889" s="31"/>
    </row>
    <row r="15890" spans="13:13" x14ac:dyDescent="0.25">
      <c r="M15890" s="31"/>
    </row>
    <row r="15891" spans="13:13" x14ac:dyDescent="0.25">
      <c r="M15891" s="31"/>
    </row>
    <row r="15892" spans="13:13" x14ac:dyDescent="0.25">
      <c r="M15892" s="31"/>
    </row>
    <row r="15893" spans="13:13" x14ac:dyDescent="0.25">
      <c r="M15893" s="31"/>
    </row>
    <row r="15894" spans="13:13" x14ac:dyDescent="0.25">
      <c r="M15894" s="31"/>
    </row>
    <row r="15895" spans="13:13" x14ac:dyDescent="0.25">
      <c r="M15895" s="31"/>
    </row>
    <row r="15896" spans="13:13" x14ac:dyDescent="0.25">
      <c r="M15896" s="31"/>
    </row>
    <row r="15897" spans="13:13" x14ac:dyDescent="0.25">
      <c r="M15897" s="31"/>
    </row>
    <row r="15898" spans="13:13" x14ac:dyDescent="0.25">
      <c r="M15898" s="31"/>
    </row>
    <row r="15899" spans="13:13" x14ac:dyDescent="0.25">
      <c r="M15899" s="31"/>
    </row>
    <row r="15900" spans="13:13" x14ac:dyDescent="0.25">
      <c r="M15900" s="31"/>
    </row>
    <row r="15901" spans="13:13" x14ac:dyDescent="0.25">
      <c r="M15901" s="31"/>
    </row>
    <row r="15902" spans="13:13" x14ac:dyDescent="0.25">
      <c r="M15902" s="31"/>
    </row>
    <row r="15903" spans="13:13" x14ac:dyDescent="0.25">
      <c r="M15903" s="31"/>
    </row>
    <row r="15904" spans="13:13" x14ac:dyDescent="0.25">
      <c r="M15904" s="31"/>
    </row>
    <row r="15905" spans="13:13" x14ac:dyDescent="0.25">
      <c r="M15905" s="31"/>
    </row>
    <row r="15906" spans="13:13" x14ac:dyDescent="0.25">
      <c r="M15906" s="31"/>
    </row>
    <row r="15907" spans="13:13" x14ac:dyDescent="0.25">
      <c r="M15907" s="31"/>
    </row>
    <row r="15908" spans="13:13" x14ac:dyDescent="0.25">
      <c r="M15908" s="31"/>
    </row>
    <row r="15909" spans="13:13" x14ac:dyDescent="0.25">
      <c r="M15909" s="31"/>
    </row>
    <row r="15910" spans="13:13" x14ac:dyDescent="0.25">
      <c r="M15910" s="31"/>
    </row>
    <row r="15911" spans="13:13" x14ac:dyDescent="0.25">
      <c r="M15911" s="31"/>
    </row>
    <row r="15912" spans="13:13" x14ac:dyDescent="0.25">
      <c r="M15912" s="31"/>
    </row>
    <row r="15913" spans="13:13" x14ac:dyDescent="0.25">
      <c r="M15913" s="31"/>
    </row>
    <row r="15914" spans="13:13" x14ac:dyDescent="0.25">
      <c r="M15914" s="31"/>
    </row>
    <row r="15915" spans="13:13" x14ac:dyDescent="0.25">
      <c r="M15915" s="31"/>
    </row>
    <row r="15916" spans="13:13" x14ac:dyDescent="0.25">
      <c r="M15916" s="31"/>
    </row>
    <row r="15917" spans="13:13" x14ac:dyDescent="0.25">
      <c r="M15917" s="31"/>
    </row>
    <row r="15918" spans="13:13" x14ac:dyDescent="0.25">
      <c r="M15918" s="31"/>
    </row>
    <row r="15919" spans="13:13" x14ac:dyDescent="0.25">
      <c r="M15919" s="31"/>
    </row>
    <row r="15920" spans="13:13" x14ac:dyDescent="0.25">
      <c r="M15920" s="31"/>
    </row>
    <row r="15921" spans="13:13" x14ac:dyDescent="0.25">
      <c r="M15921" s="31"/>
    </row>
    <row r="15922" spans="13:13" x14ac:dyDescent="0.25">
      <c r="M15922" s="31"/>
    </row>
    <row r="15923" spans="13:13" x14ac:dyDescent="0.25">
      <c r="M15923" s="31"/>
    </row>
    <row r="15924" spans="13:13" x14ac:dyDescent="0.25">
      <c r="M15924" s="31"/>
    </row>
    <row r="15925" spans="13:13" x14ac:dyDescent="0.25">
      <c r="M15925" s="31"/>
    </row>
    <row r="15926" spans="13:13" x14ac:dyDescent="0.25">
      <c r="M15926" s="31"/>
    </row>
    <row r="15927" spans="13:13" x14ac:dyDescent="0.25">
      <c r="M15927" s="31"/>
    </row>
    <row r="15928" spans="13:13" x14ac:dyDescent="0.25">
      <c r="M15928" s="31"/>
    </row>
    <row r="15929" spans="13:13" x14ac:dyDescent="0.25">
      <c r="M15929" s="31"/>
    </row>
    <row r="15930" spans="13:13" x14ac:dyDescent="0.25">
      <c r="M15930" s="31"/>
    </row>
    <row r="15931" spans="13:13" x14ac:dyDescent="0.25">
      <c r="M15931" s="31"/>
    </row>
    <row r="15932" spans="13:13" x14ac:dyDescent="0.25">
      <c r="M15932" s="31"/>
    </row>
    <row r="15933" spans="13:13" x14ac:dyDescent="0.25">
      <c r="M15933" s="31"/>
    </row>
    <row r="15934" spans="13:13" x14ac:dyDescent="0.25">
      <c r="M15934" s="31"/>
    </row>
    <row r="15935" spans="13:13" x14ac:dyDescent="0.25">
      <c r="M15935" s="31"/>
    </row>
    <row r="15936" spans="13:13" x14ac:dyDescent="0.25">
      <c r="M15936" s="31"/>
    </row>
    <row r="15937" spans="13:13" x14ac:dyDescent="0.25">
      <c r="M15937" s="31"/>
    </row>
    <row r="15938" spans="13:13" x14ac:dyDescent="0.25">
      <c r="M15938" s="31"/>
    </row>
    <row r="15939" spans="13:13" x14ac:dyDescent="0.25">
      <c r="M15939" s="31"/>
    </row>
    <row r="15940" spans="13:13" x14ac:dyDescent="0.25">
      <c r="M15940" s="31"/>
    </row>
    <row r="15941" spans="13:13" x14ac:dyDescent="0.25">
      <c r="M15941" s="31"/>
    </row>
    <row r="15942" spans="13:13" x14ac:dyDescent="0.25">
      <c r="M15942" s="31"/>
    </row>
    <row r="15943" spans="13:13" x14ac:dyDescent="0.25">
      <c r="M15943" s="31"/>
    </row>
    <row r="15944" spans="13:13" x14ac:dyDescent="0.25">
      <c r="M15944" s="31"/>
    </row>
    <row r="15945" spans="13:13" x14ac:dyDescent="0.25">
      <c r="M15945" s="31"/>
    </row>
    <row r="15946" spans="13:13" x14ac:dyDescent="0.25">
      <c r="M15946" s="31"/>
    </row>
    <row r="15947" spans="13:13" x14ac:dyDescent="0.25">
      <c r="M15947" s="31"/>
    </row>
    <row r="15948" spans="13:13" x14ac:dyDescent="0.25">
      <c r="M15948" s="31"/>
    </row>
    <row r="15949" spans="13:13" x14ac:dyDescent="0.25">
      <c r="M15949" s="31"/>
    </row>
    <row r="15950" spans="13:13" x14ac:dyDescent="0.25">
      <c r="M15950" s="31"/>
    </row>
    <row r="15951" spans="13:13" x14ac:dyDescent="0.25">
      <c r="M15951" s="31"/>
    </row>
    <row r="15952" spans="13:13" x14ac:dyDescent="0.25">
      <c r="M15952" s="31"/>
    </row>
    <row r="15953" spans="13:13" x14ac:dyDescent="0.25">
      <c r="M15953" s="31"/>
    </row>
    <row r="15954" spans="13:13" x14ac:dyDescent="0.25">
      <c r="M15954" s="31"/>
    </row>
    <row r="15955" spans="13:13" x14ac:dyDescent="0.25">
      <c r="M15955" s="31"/>
    </row>
    <row r="15956" spans="13:13" x14ac:dyDescent="0.25">
      <c r="M15956" s="31"/>
    </row>
    <row r="15957" spans="13:13" x14ac:dyDescent="0.25">
      <c r="M15957" s="31"/>
    </row>
    <row r="15958" spans="13:13" x14ac:dyDescent="0.25">
      <c r="M15958" s="31"/>
    </row>
    <row r="15959" spans="13:13" x14ac:dyDescent="0.25">
      <c r="M15959" s="31"/>
    </row>
    <row r="15960" spans="13:13" x14ac:dyDescent="0.25">
      <c r="M15960" s="31"/>
    </row>
    <row r="15961" spans="13:13" x14ac:dyDescent="0.25">
      <c r="M15961" s="31"/>
    </row>
    <row r="15962" spans="13:13" x14ac:dyDescent="0.25">
      <c r="M15962" s="31"/>
    </row>
    <row r="15963" spans="13:13" x14ac:dyDescent="0.25">
      <c r="M15963" s="31"/>
    </row>
    <row r="15964" spans="13:13" x14ac:dyDescent="0.25">
      <c r="M15964" s="31"/>
    </row>
    <row r="15965" spans="13:13" x14ac:dyDescent="0.25">
      <c r="M15965" s="31"/>
    </row>
    <row r="15966" spans="13:13" x14ac:dyDescent="0.25">
      <c r="M15966" s="31"/>
    </row>
    <row r="15967" spans="13:13" x14ac:dyDescent="0.25">
      <c r="M15967" s="31"/>
    </row>
    <row r="15968" spans="13:13" x14ac:dyDescent="0.25">
      <c r="M15968" s="31"/>
    </row>
    <row r="15969" spans="13:13" x14ac:dyDescent="0.25">
      <c r="M15969" s="31"/>
    </row>
    <row r="15970" spans="13:13" x14ac:dyDescent="0.25">
      <c r="M15970" s="31"/>
    </row>
    <row r="15971" spans="13:13" x14ac:dyDescent="0.25">
      <c r="M15971" s="31"/>
    </row>
    <row r="15972" spans="13:13" x14ac:dyDescent="0.25">
      <c r="M15972" s="31"/>
    </row>
    <row r="15973" spans="13:13" x14ac:dyDescent="0.25">
      <c r="M15973" s="31"/>
    </row>
    <row r="15974" spans="13:13" x14ac:dyDescent="0.25">
      <c r="M15974" s="31"/>
    </row>
    <row r="15975" spans="13:13" x14ac:dyDescent="0.25">
      <c r="M15975" s="31"/>
    </row>
    <row r="15976" spans="13:13" x14ac:dyDescent="0.25">
      <c r="M15976" s="31"/>
    </row>
    <row r="15977" spans="13:13" x14ac:dyDescent="0.25">
      <c r="M15977" s="31"/>
    </row>
    <row r="15978" spans="13:13" x14ac:dyDescent="0.25">
      <c r="M15978" s="31"/>
    </row>
    <row r="15979" spans="13:13" x14ac:dyDescent="0.25">
      <c r="M15979" s="31"/>
    </row>
    <row r="15980" spans="13:13" x14ac:dyDescent="0.25">
      <c r="M15980" s="31"/>
    </row>
    <row r="15981" spans="13:13" x14ac:dyDescent="0.25">
      <c r="M15981" s="31"/>
    </row>
    <row r="15982" spans="13:13" x14ac:dyDescent="0.25">
      <c r="M15982" s="31"/>
    </row>
    <row r="15983" spans="13:13" x14ac:dyDescent="0.25">
      <c r="M15983" s="31"/>
    </row>
    <row r="15984" spans="13:13" x14ac:dyDescent="0.25">
      <c r="M15984" s="31"/>
    </row>
    <row r="15985" spans="13:13" x14ac:dyDescent="0.25">
      <c r="M15985" s="31"/>
    </row>
    <row r="15986" spans="13:13" x14ac:dyDescent="0.25">
      <c r="M15986" s="31"/>
    </row>
    <row r="15987" spans="13:13" x14ac:dyDescent="0.25">
      <c r="M15987" s="31"/>
    </row>
    <row r="15988" spans="13:13" x14ac:dyDescent="0.25">
      <c r="M15988" s="31"/>
    </row>
    <row r="15989" spans="13:13" x14ac:dyDescent="0.25">
      <c r="M15989" s="31"/>
    </row>
    <row r="15990" spans="13:13" x14ac:dyDescent="0.25">
      <c r="M15990" s="31"/>
    </row>
    <row r="15991" spans="13:13" x14ac:dyDescent="0.25">
      <c r="M15991" s="31"/>
    </row>
    <row r="15992" spans="13:13" x14ac:dyDescent="0.25">
      <c r="M15992" s="31"/>
    </row>
    <row r="15993" spans="13:13" x14ac:dyDescent="0.25">
      <c r="M15993" s="31"/>
    </row>
    <row r="15994" spans="13:13" x14ac:dyDescent="0.25">
      <c r="M15994" s="31"/>
    </row>
    <row r="15995" spans="13:13" x14ac:dyDescent="0.25">
      <c r="M15995" s="31"/>
    </row>
    <row r="15996" spans="13:13" x14ac:dyDescent="0.25">
      <c r="M15996" s="31"/>
    </row>
    <row r="15997" spans="13:13" x14ac:dyDescent="0.25">
      <c r="M15997" s="31"/>
    </row>
    <row r="15998" spans="13:13" x14ac:dyDescent="0.25">
      <c r="M15998" s="31"/>
    </row>
    <row r="15999" spans="13:13" x14ac:dyDescent="0.25">
      <c r="M15999" s="31"/>
    </row>
    <row r="16000" spans="13:13" x14ac:dyDescent="0.25">
      <c r="M16000" s="31"/>
    </row>
    <row r="16001" spans="13:13" x14ac:dyDescent="0.25">
      <c r="M16001" s="31"/>
    </row>
    <row r="16002" spans="13:13" x14ac:dyDescent="0.25">
      <c r="M16002" s="31"/>
    </row>
    <row r="16003" spans="13:13" x14ac:dyDescent="0.25">
      <c r="M16003" s="31"/>
    </row>
    <row r="16004" spans="13:13" x14ac:dyDescent="0.25">
      <c r="M16004" s="31"/>
    </row>
    <row r="16005" spans="13:13" x14ac:dyDescent="0.25">
      <c r="M16005" s="31"/>
    </row>
    <row r="16006" spans="13:13" x14ac:dyDescent="0.25">
      <c r="M16006" s="31"/>
    </row>
    <row r="16007" spans="13:13" x14ac:dyDescent="0.25">
      <c r="M16007" s="31"/>
    </row>
    <row r="16008" spans="13:13" x14ac:dyDescent="0.25">
      <c r="M16008" s="31"/>
    </row>
    <row r="16009" spans="13:13" x14ac:dyDescent="0.25">
      <c r="M16009" s="31"/>
    </row>
    <row r="16010" spans="13:13" x14ac:dyDescent="0.25">
      <c r="M16010" s="31"/>
    </row>
    <row r="16011" spans="13:13" x14ac:dyDescent="0.25">
      <c r="M16011" s="31"/>
    </row>
    <row r="16012" spans="13:13" x14ac:dyDescent="0.25">
      <c r="M16012" s="31"/>
    </row>
    <row r="16013" spans="13:13" x14ac:dyDescent="0.25">
      <c r="M16013" s="31"/>
    </row>
    <row r="16014" spans="13:13" x14ac:dyDescent="0.25">
      <c r="M16014" s="31"/>
    </row>
    <row r="16015" spans="13:13" x14ac:dyDescent="0.25">
      <c r="M16015" s="31"/>
    </row>
    <row r="16016" spans="13:13" x14ac:dyDescent="0.25">
      <c r="M16016" s="31"/>
    </row>
    <row r="16017" spans="13:13" x14ac:dyDescent="0.25">
      <c r="M16017" s="31"/>
    </row>
    <row r="16018" spans="13:13" x14ac:dyDescent="0.25">
      <c r="M16018" s="31"/>
    </row>
    <row r="16019" spans="13:13" x14ac:dyDescent="0.25">
      <c r="M16019" s="31"/>
    </row>
    <row r="16020" spans="13:13" x14ac:dyDescent="0.25">
      <c r="M16020" s="31"/>
    </row>
    <row r="16021" spans="13:13" x14ac:dyDescent="0.25">
      <c r="M16021" s="31"/>
    </row>
    <row r="16022" spans="13:13" x14ac:dyDescent="0.25">
      <c r="M16022" s="31"/>
    </row>
    <row r="16023" spans="13:13" x14ac:dyDescent="0.25">
      <c r="M16023" s="31"/>
    </row>
    <row r="16024" spans="13:13" x14ac:dyDescent="0.25">
      <c r="M16024" s="31"/>
    </row>
    <row r="16025" spans="13:13" x14ac:dyDescent="0.25">
      <c r="M16025" s="31"/>
    </row>
    <row r="16026" spans="13:13" x14ac:dyDescent="0.25">
      <c r="M16026" s="31"/>
    </row>
    <row r="16027" spans="13:13" x14ac:dyDescent="0.25">
      <c r="M16027" s="31"/>
    </row>
    <row r="16028" spans="13:13" x14ac:dyDescent="0.25">
      <c r="M16028" s="31"/>
    </row>
    <row r="16029" spans="13:13" x14ac:dyDescent="0.25">
      <c r="M16029" s="31"/>
    </row>
    <row r="16030" spans="13:13" x14ac:dyDescent="0.25">
      <c r="M16030" s="31"/>
    </row>
    <row r="16031" spans="13:13" x14ac:dyDescent="0.25">
      <c r="M16031" s="31"/>
    </row>
    <row r="16032" spans="13:13" x14ac:dyDescent="0.25">
      <c r="M16032" s="31"/>
    </row>
    <row r="16033" spans="13:13" x14ac:dyDescent="0.25">
      <c r="M16033" s="31"/>
    </row>
    <row r="16034" spans="13:13" x14ac:dyDescent="0.25">
      <c r="M16034" s="31"/>
    </row>
    <row r="16035" spans="13:13" x14ac:dyDescent="0.25">
      <c r="M16035" s="31"/>
    </row>
    <row r="16036" spans="13:13" x14ac:dyDescent="0.25">
      <c r="M16036" s="31"/>
    </row>
    <row r="16037" spans="13:13" x14ac:dyDescent="0.25">
      <c r="M16037" s="31"/>
    </row>
    <row r="16038" spans="13:13" x14ac:dyDescent="0.25">
      <c r="M16038" s="31"/>
    </row>
    <row r="16039" spans="13:13" x14ac:dyDescent="0.25">
      <c r="M16039" s="31"/>
    </row>
    <row r="16040" spans="13:13" x14ac:dyDescent="0.25">
      <c r="M16040" s="31"/>
    </row>
    <row r="16041" spans="13:13" x14ac:dyDescent="0.25">
      <c r="M16041" s="31"/>
    </row>
    <row r="16042" spans="13:13" x14ac:dyDescent="0.25">
      <c r="M16042" s="31"/>
    </row>
    <row r="16043" spans="13:13" x14ac:dyDescent="0.25">
      <c r="M16043" s="31"/>
    </row>
    <row r="16044" spans="13:13" x14ac:dyDescent="0.25">
      <c r="M16044" s="31"/>
    </row>
    <row r="16045" spans="13:13" x14ac:dyDescent="0.25">
      <c r="M16045" s="31"/>
    </row>
    <row r="16046" spans="13:13" x14ac:dyDescent="0.25">
      <c r="M16046" s="31"/>
    </row>
    <row r="16047" spans="13:13" x14ac:dyDescent="0.25">
      <c r="M16047" s="31"/>
    </row>
    <row r="16048" spans="13:13" x14ac:dyDescent="0.25">
      <c r="M16048" s="31"/>
    </row>
    <row r="16049" spans="13:13" x14ac:dyDescent="0.25">
      <c r="M16049" s="31"/>
    </row>
    <row r="16050" spans="13:13" x14ac:dyDescent="0.25">
      <c r="M16050" s="31"/>
    </row>
    <row r="16051" spans="13:13" x14ac:dyDescent="0.25">
      <c r="M16051" s="31"/>
    </row>
    <row r="16052" spans="13:13" x14ac:dyDescent="0.25">
      <c r="M16052" s="31"/>
    </row>
    <row r="16053" spans="13:13" x14ac:dyDescent="0.25">
      <c r="M16053" s="31"/>
    </row>
    <row r="16054" spans="13:13" x14ac:dyDescent="0.25">
      <c r="M16054" s="31"/>
    </row>
    <row r="16055" spans="13:13" x14ac:dyDescent="0.25">
      <c r="M16055" s="31"/>
    </row>
    <row r="16056" spans="13:13" x14ac:dyDescent="0.25">
      <c r="M16056" s="31"/>
    </row>
    <row r="16057" spans="13:13" x14ac:dyDescent="0.25">
      <c r="M16057" s="31"/>
    </row>
    <row r="16058" spans="13:13" x14ac:dyDescent="0.25">
      <c r="M16058" s="31"/>
    </row>
    <row r="16059" spans="13:13" x14ac:dyDescent="0.25">
      <c r="M16059" s="31"/>
    </row>
    <row r="16060" spans="13:13" x14ac:dyDescent="0.25">
      <c r="M16060" s="31"/>
    </row>
    <row r="16061" spans="13:13" x14ac:dyDescent="0.25">
      <c r="M16061" s="31"/>
    </row>
    <row r="16062" spans="13:13" x14ac:dyDescent="0.25">
      <c r="M16062" s="31"/>
    </row>
    <row r="16063" spans="13:13" x14ac:dyDescent="0.25">
      <c r="M16063" s="31"/>
    </row>
    <row r="16064" spans="13:13" x14ac:dyDescent="0.25">
      <c r="M16064" s="31"/>
    </row>
    <row r="16065" spans="13:13" x14ac:dyDescent="0.25">
      <c r="M16065" s="31"/>
    </row>
    <row r="16066" spans="13:13" x14ac:dyDescent="0.25">
      <c r="M16066" s="31"/>
    </row>
    <row r="16067" spans="13:13" x14ac:dyDescent="0.25">
      <c r="M16067" s="31"/>
    </row>
    <row r="16068" spans="13:13" x14ac:dyDescent="0.25">
      <c r="M16068" s="31"/>
    </row>
    <row r="16069" spans="13:13" x14ac:dyDescent="0.25">
      <c r="M16069" s="31"/>
    </row>
    <row r="16070" spans="13:13" x14ac:dyDescent="0.25">
      <c r="M16070" s="31"/>
    </row>
    <row r="16071" spans="13:13" x14ac:dyDescent="0.25">
      <c r="M16071" s="31"/>
    </row>
    <row r="16072" spans="13:13" x14ac:dyDescent="0.25">
      <c r="M16072" s="31"/>
    </row>
    <row r="16073" spans="13:13" x14ac:dyDescent="0.25">
      <c r="M16073" s="31"/>
    </row>
    <row r="16074" spans="13:13" x14ac:dyDescent="0.25">
      <c r="M16074" s="31"/>
    </row>
    <row r="16075" spans="13:13" x14ac:dyDescent="0.25">
      <c r="M16075" s="31"/>
    </row>
    <row r="16076" spans="13:13" x14ac:dyDescent="0.25">
      <c r="M16076" s="31"/>
    </row>
    <row r="16077" spans="13:13" x14ac:dyDescent="0.25">
      <c r="M16077" s="31"/>
    </row>
    <row r="16078" spans="13:13" x14ac:dyDescent="0.25">
      <c r="M16078" s="31"/>
    </row>
    <row r="16079" spans="13:13" x14ac:dyDescent="0.25">
      <c r="M16079" s="31"/>
    </row>
    <row r="16080" spans="13:13" x14ac:dyDescent="0.25">
      <c r="M16080" s="31"/>
    </row>
    <row r="16081" spans="13:13" x14ac:dyDescent="0.25">
      <c r="M16081" s="31"/>
    </row>
    <row r="16082" spans="13:13" x14ac:dyDescent="0.25">
      <c r="M16082" s="31"/>
    </row>
    <row r="16083" spans="13:13" x14ac:dyDescent="0.25">
      <c r="M16083" s="31"/>
    </row>
    <row r="16084" spans="13:13" x14ac:dyDescent="0.25">
      <c r="M16084" s="31"/>
    </row>
    <row r="16085" spans="13:13" x14ac:dyDescent="0.25">
      <c r="M16085" s="31"/>
    </row>
    <row r="16086" spans="13:13" x14ac:dyDescent="0.25">
      <c r="M16086" s="31"/>
    </row>
    <row r="16087" spans="13:13" x14ac:dyDescent="0.25">
      <c r="M16087" s="31"/>
    </row>
    <row r="16088" spans="13:13" x14ac:dyDescent="0.25">
      <c r="M16088" s="31"/>
    </row>
    <row r="16089" spans="13:13" x14ac:dyDescent="0.25">
      <c r="M16089" s="31"/>
    </row>
    <row r="16090" spans="13:13" x14ac:dyDescent="0.25">
      <c r="M16090" s="31"/>
    </row>
    <row r="16091" spans="13:13" x14ac:dyDescent="0.25">
      <c r="M16091" s="31"/>
    </row>
    <row r="16092" spans="13:13" x14ac:dyDescent="0.25">
      <c r="M16092" s="31"/>
    </row>
    <row r="16093" spans="13:13" x14ac:dyDescent="0.25">
      <c r="M16093" s="31"/>
    </row>
    <row r="16094" spans="13:13" x14ac:dyDescent="0.25">
      <c r="M16094" s="31"/>
    </row>
    <row r="16095" spans="13:13" x14ac:dyDescent="0.25">
      <c r="M16095" s="31"/>
    </row>
    <row r="16096" spans="13:13" x14ac:dyDescent="0.25">
      <c r="M16096" s="31"/>
    </row>
    <row r="16097" spans="13:13" x14ac:dyDescent="0.25">
      <c r="M16097" s="31"/>
    </row>
    <row r="16098" spans="13:13" x14ac:dyDescent="0.25">
      <c r="M16098" s="31"/>
    </row>
    <row r="16099" spans="13:13" x14ac:dyDescent="0.25">
      <c r="M16099" s="31"/>
    </row>
    <row r="16100" spans="13:13" x14ac:dyDescent="0.25">
      <c r="M16100" s="31"/>
    </row>
    <row r="16101" spans="13:13" x14ac:dyDescent="0.25">
      <c r="M16101" s="31"/>
    </row>
    <row r="16102" spans="13:13" x14ac:dyDescent="0.25">
      <c r="M16102" s="31"/>
    </row>
    <row r="16103" spans="13:13" x14ac:dyDescent="0.25">
      <c r="M16103" s="31"/>
    </row>
    <row r="16104" spans="13:13" x14ac:dyDescent="0.25">
      <c r="M16104" s="31"/>
    </row>
    <row r="16105" spans="13:13" x14ac:dyDescent="0.25">
      <c r="M16105" s="31"/>
    </row>
    <row r="16106" spans="13:13" x14ac:dyDescent="0.25">
      <c r="M16106" s="31"/>
    </row>
    <row r="16107" spans="13:13" x14ac:dyDescent="0.25">
      <c r="M16107" s="31"/>
    </row>
    <row r="16108" spans="13:13" x14ac:dyDescent="0.25">
      <c r="M16108" s="31"/>
    </row>
    <row r="16109" spans="13:13" x14ac:dyDescent="0.25">
      <c r="M16109" s="31"/>
    </row>
    <row r="16110" spans="13:13" x14ac:dyDescent="0.25">
      <c r="M16110" s="31"/>
    </row>
    <row r="16111" spans="13:13" x14ac:dyDescent="0.25">
      <c r="M16111" s="31"/>
    </row>
    <row r="16112" spans="13:13" x14ac:dyDescent="0.25">
      <c r="M16112" s="31"/>
    </row>
    <row r="16113" spans="13:13" x14ac:dyDescent="0.25">
      <c r="M16113" s="31"/>
    </row>
    <row r="16114" spans="13:13" x14ac:dyDescent="0.25">
      <c r="M16114" s="31"/>
    </row>
    <row r="16115" spans="13:13" x14ac:dyDescent="0.25">
      <c r="M16115" s="31"/>
    </row>
    <row r="16116" spans="13:13" x14ac:dyDescent="0.25">
      <c r="M16116" s="31"/>
    </row>
    <row r="16117" spans="13:13" x14ac:dyDescent="0.25">
      <c r="M16117" s="31"/>
    </row>
    <row r="16118" spans="13:13" x14ac:dyDescent="0.25">
      <c r="M16118" s="31"/>
    </row>
    <row r="16119" spans="13:13" x14ac:dyDescent="0.25">
      <c r="M16119" s="31"/>
    </row>
    <row r="16120" spans="13:13" x14ac:dyDescent="0.25">
      <c r="M16120" s="31"/>
    </row>
    <row r="16121" spans="13:13" x14ac:dyDescent="0.25">
      <c r="M16121" s="31"/>
    </row>
    <row r="16122" spans="13:13" x14ac:dyDescent="0.25">
      <c r="M16122" s="31"/>
    </row>
    <row r="16123" spans="13:13" x14ac:dyDescent="0.25">
      <c r="M16123" s="31"/>
    </row>
    <row r="16124" spans="13:13" x14ac:dyDescent="0.25">
      <c r="M16124" s="31"/>
    </row>
    <row r="16125" spans="13:13" x14ac:dyDescent="0.25">
      <c r="M16125" s="31"/>
    </row>
    <row r="16126" spans="13:13" x14ac:dyDescent="0.25">
      <c r="M16126" s="31"/>
    </row>
    <row r="16127" spans="13:13" x14ac:dyDescent="0.25">
      <c r="M16127" s="31"/>
    </row>
    <row r="16128" spans="13:13" x14ac:dyDescent="0.25">
      <c r="M16128" s="31"/>
    </row>
    <row r="16129" spans="13:13" x14ac:dyDescent="0.25">
      <c r="M16129" s="31"/>
    </row>
    <row r="16130" spans="13:13" x14ac:dyDescent="0.25">
      <c r="M16130" s="31"/>
    </row>
    <row r="16131" spans="13:13" x14ac:dyDescent="0.25">
      <c r="M16131" s="31"/>
    </row>
    <row r="16132" spans="13:13" x14ac:dyDescent="0.25">
      <c r="M16132" s="31"/>
    </row>
    <row r="16133" spans="13:13" x14ac:dyDescent="0.25">
      <c r="M16133" s="31"/>
    </row>
    <row r="16134" spans="13:13" x14ac:dyDescent="0.25">
      <c r="M16134" s="31"/>
    </row>
    <row r="16135" spans="13:13" x14ac:dyDescent="0.25">
      <c r="M16135" s="31"/>
    </row>
    <row r="16136" spans="13:13" x14ac:dyDescent="0.25">
      <c r="M16136" s="31"/>
    </row>
    <row r="16137" spans="13:13" x14ac:dyDescent="0.25">
      <c r="M16137" s="31"/>
    </row>
    <row r="16138" spans="13:13" x14ac:dyDescent="0.25">
      <c r="M16138" s="31"/>
    </row>
    <row r="16139" spans="13:13" x14ac:dyDescent="0.25">
      <c r="M16139" s="31"/>
    </row>
    <row r="16140" spans="13:13" x14ac:dyDescent="0.25">
      <c r="M16140" s="31"/>
    </row>
    <row r="16141" spans="13:13" x14ac:dyDescent="0.25">
      <c r="M16141" s="31"/>
    </row>
    <row r="16142" spans="13:13" x14ac:dyDescent="0.25">
      <c r="M16142" s="31"/>
    </row>
    <row r="16143" spans="13:13" x14ac:dyDescent="0.25">
      <c r="M16143" s="31"/>
    </row>
    <row r="16144" spans="13:13" x14ac:dyDescent="0.25">
      <c r="M16144" s="31"/>
    </row>
    <row r="16145" spans="13:13" x14ac:dyDescent="0.25">
      <c r="M16145" s="31"/>
    </row>
    <row r="16146" spans="13:13" x14ac:dyDescent="0.25">
      <c r="M16146" s="31"/>
    </row>
    <row r="16147" spans="13:13" x14ac:dyDescent="0.25">
      <c r="M16147" s="31"/>
    </row>
    <row r="16148" spans="13:13" x14ac:dyDescent="0.25">
      <c r="M16148" s="31"/>
    </row>
    <row r="16149" spans="13:13" x14ac:dyDescent="0.25">
      <c r="M16149" s="31"/>
    </row>
    <row r="16150" spans="13:13" x14ac:dyDescent="0.25">
      <c r="M16150" s="31"/>
    </row>
    <row r="16151" spans="13:13" x14ac:dyDescent="0.25">
      <c r="M16151" s="31"/>
    </row>
    <row r="16152" spans="13:13" x14ac:dyDescent="0.25">
      <c r="M16152" s="31"/>
    </row>
    <row r="16153" spans="13:13" x14ac:dyDescent="0.25">
      <c r="M16153" s="31"/>
    </row>
    <row r="16154" spans="13:13" x14ac:dyDescent="0.25">
      <c r="M16154" s="31"/>
    </row>
    <row r="16155" spans="13:13" x14ac:dyDescent="0.25">
      <c r="M16155" s="31"/>
    </row>
    <row r="16156" spans="13:13" x14ac:dyDescent="0.25">
      <c r="M16156" s="31"/>
    </row>
    <row r="16157" spans="13:13" x14ac:dyDescent="0.25">
      <c r="M16157" s="31"/>
    </row>
    <row r="16158" spans="13:13" x14ac:dyDescent="0.25">
      <c r="M16158" s="31"/>
    </row>
    <row r="16159" spans="13:13" x14ac:dyDescent="0.25">
      <c r="M16159" s="31"/>
    </row>
    <row r="16160" spans="13:13" x14ac:dyDescent="0.25">
      <c r="M16160" s="31"/>
    </row>
    <row r="16161" spans="13:13" x14ac:dyDescent="0.25">
      <c r="M16161" s="31"/>
    </row>
    <row r="16162" spans="13:13" x14ac:dyDescent="0.25">
      <c r="M16162" s="31"/>
    </row>
    <row r="16163" spans="13:13" x14ac:dyDescent="0.25">
      <c r="M16163" s="31"/>
    </row>
    <row r="16164" spans="13:13" x14ac:dyDescent="0.25">
      <c r="M16164" s="31"/>
    </row>
    <row r="16165" spans="13:13" x14ac:dyDescent="0.25">
      <c r="M16165" s="31"/>
    </row>
    <row r="16166" spans="13:13" x14ac:dyDescent="0.25">
      <c r="M16166" s="31"/>
    </row>
    <row r="16167" spans="13:13" x14ac:dyDescent="0.25">
      <c r="M16167" s="31"/>
    </row>
    <row r="16168" spans="13:13" x14ac:dyDescent="0.25">
      <c r="M16168" s="31"/>
    </row>
    <row r="16169" spans="13:13" x14ac:dyDescent="0.25">
      <c r="M16169" s="31"/>
    </row>
    <row r="16170" spans="13:13" x14ac:dyDescent="0.25">
      <c r="M16170" s="31"/>
    </row>
    <row r="16171" spans="13:13" x14ac:dyDescent="0.25">
      <c r="M16171" s="31"/>
    </row>
    <row r="16172" spans="13:13" x14ac:dyDescent="0.25">
      <c r="M16172" s="31"/>
    </row>
    <row r="16173" spans="13:13" x14ac:dyDescent="0.25">
      <c r="M16173" s="31"/>
    </row>
    <row r="16174" spans="13:13" x14ac:dyDescent="0.25">
      <c r="M16174" s="31"/>
    </row>
    <row r="16175" spans="13:13" x14ac:dyDescent="0.25">
      <c r="M16175" s="31"/>
    </row>
    <row r="16176" spans="13:13" x14ac:dyDescent="0.25">
      <c r="M16176" s="31"/>
    </row>
    <row r="16177" spans="13:13" x14ac:dyDescent="0.25">
      <c r="M16177" s="31"/>
    </row>
    <row r="16178" spans="13:13" x14ac:dyDescent="0.25">
      <c r="M16178" s="31"/>
    </row>
    <row r="16179" spans="13:13" x14ac:dyDescent="0.25">
      <c r="M16179" s="31"/>
    </row>
    <row r="16180" spans="13:13" x14ac:dyDescent="0.25">
      <c r="M16180" s="31"/>
    </row>
    <row r="16181" spans="13:13" x14ac:dyDescent="0.25">
      <c r="M16181" s="31"/>
    </row>
    <row r="16182" spans="13:13" x14ac:dyDescent="0.25">
      <c r="M16182" s="31"/>
    </row>
    <row r="16183" spans="13:13" x14ac:dyDescent="0.25">
      <c r="M16183" s="31"/>
    </row>
    <row r="16184" spans="13:13" x14ac:dyDescent="0.25">
      <c r="M16184" s="31"/>
    </row>
    <row r="16185" spans="13:13" x14ac:dyDescent="0.25">
      <c r="M16185" s="31"/>
    </row>
    <row r="16186" spans="13:13" x14ac:dyDescent="0.25">
      <c r="M16186" s="31"/>
    </row>
    <row r="16187" spans="13:13" x14ac:dyDescent="0.25">
      <c r="M16187" s="31"/>
    </row>
    <row r="16188" spans="13:13" x14ac:dyDescent="0.25">
      <c r="M16188" s="31"/>
    </row>
    <row r="16189" spans="13:13" x14ac:dyDescent="0.25">
      <c r="M16189" s="31"/>
    </row>
    <row r="16190" spans="13:13" x14ac:dyDescent="0.25">
      <c r="M16190" s="31"/>
    </row>
    <row r="16191" spans="13:13" x14ac:dyDescent="0.25">
      <c r="M16191" s="31"/>
    </row>
    <row r="16192" spans="13:13" x14ac:dyDescent="0.25">
      <c r="M16192" s="31"/>
    </row>
    <row r="16193" spans="13:13" x14ac:dyDescent="0.25">
      <c r="M16193" s="31"/>
    </row>
    <row r="16194" spans="13:13" x14ac:dyDescent="0.25">
      <c r="M16194" s="31"/>
    </row>
    <row r="16195" spans="13:13" x14ac:dyDescent="0.25">
      <c r="M16195" s="31"/>
    </row>
    <row r="16196" spans="13:13" x14ac:dyDescent="0.25">
      <c r="M16196" s="31"/>
    </row>
    <row r="16197" spans="13:13" x14ac:dyDescent="0.25">
      <c r="M16197" s="31"/>
    </row>
    <row r="16198" spans="13:13" x14ac:dyDescent="0.25">
      <c r="M16198" s="31"/>
    </row>
    <row r="16199" spans="13:13" x14ac:dyDescent="0.25">
      <c r="M16199" s="31"/>
    </row>
    <row r="16200" spans="13:13" x14ac:dyDescent="0.25">
      <c r="M16200" s="31"/>
    </row>
    <row r="16201" spans="13:13" x14ac:dyDescent="0.25">
      <c r="M16201" s="31"/>
    </row>
    <row r="16202" spans="13:13" x14ac:dyDescent="0.25">
      <c r="M16202" s="31"/>
    </row>
    <row r="16203" spans="13:13" x14ac:dyDescent="0.25">
      <c r="M16203" s="31"/>
    </row>
    <row r="16204" spans="13:13" x14ac:dyDescent="0.25">
      <c r="M16204" s="31"/>
    </row>
    <row r="16205" spans="13:13" x14ac:dyDescent="0.25">
      <c r="M16205" s="31"/>
    </row>
    <row r="16206" spans="13:13" x14ac:dyDescent="0.25">
      <c r="M16206" s="31"/>
    </row>
    <row r="16207" spans="13:13" x14ac:dyDescent="0.25">
      <c r="M16207" s="31"/>
    </row>
    <row r="16208" spans="13:13" x14ac:dyDescent="0.25">
      <c r="M16208" s="31"/>
    </row>
    <row r="16209" spans="13:13" x14ac:dyDescent="0.25">
      <c r="M16209" s="31"/>
    </row>
    <row r="16210" spans="13:13" x14ac:dyDescent="0.25">
      <c r="M16210" s="31"/>
    </row>
    <row r="16211" spans="13:13" x14ac:dyDescent="0.25">
      <c r="M16211" s="31"/>
    </row>
    <row r="16212" spans="13:13" x14ac:dyDescent="0.25">
      <c r="M16212" s="31"/>
    </row>
    <row r="16213" spans="13:13" x14ac:dyDescent="0.25">
      <c r="M16213" s="31"/>
    </row>
    <row r="16214" spans="13:13" x14ac:dyDescent="0.25">
      <c r="M16214" s="31"/>
    </row>
    <row r="16215" spans="13:13" x14ac:dyDescent="0.25">
      <c r="M16215" s="31"/>
    </row>
    <row r="16216" spans="13:13" x14ac:dyDescent="0.25">
      <c r="M16216" s="31"/>
    </row>
    <row r="16217" spans="13:13" x14ac:dyDescent="0.25">
      <c r="M16217" s="31"/>
    </row>
    <row r="16218" spans="13:13" x14ac:dyDescent="0.25">
      <c r="M16218" s="31"/>
    </row>
    <row r="16219" spans="13:13" x14ac:dyDescent="0.25">
      <c r="M16219" s="31"/>
    </row>
    <row r="16220" spans="13:13" x14ac:dyDescent="0.25">
      <c r="M16220" s="31"/>
    </row>
    <row r="16221" spans="13:13" x14ac:dyDescent="0.25">
      <c r="M16221" s="31"/>
    </row>
    <row r="16222" spans="13:13" x14ac:dyDescent="0.25">
      <c r="M16222" s="31"/>
    </row>
    <row r="16223" spans="13:13" x14ac:dyDescent="0.25">
      <c r="M16223" s="31"/>
    </row>
    <row r="16224" spans="13:13" x14ac:dyDescent="0.25">
      <c r="M16224" s="31"/>
    </row>
    <row r="16225" spans="13:13" x14ac:dyDescent="0.25">
      <c r="M16225" s="31"/>
    </row>
    <row r="16226" spans="13:13" x14ac:dyDescent="0.25">
      <c r="M16226" s="31"/>
    </row>
    <row r="16227" spans="13:13" x14ac:dyDescent="0.25">
      <c r="M16227" s="31"/>
    </row>
    <row r="16228" spans="13:13" x14ac:dyDescent="0.25">
      <c r="M16228" s="31"/>
    </row>
    <row r="16229" spans="13:13" x14ac:dyDescent="0.25">
      <c r="M16229" s="31"/>
    </row>
    <row r="16230" spans="13:13" x14ac:dyDescent="0.25">
      <c r="M16230" s="31"/>
    </row>
    <row r="16231" spans="13:13" x14ac:dyDescent="0.25">
      <c r="M16231" s="31"/>
    </row>
    <row r="16232" spans="13:13" x14ac:dyDescent="0.25">
      <c r="M16232" s="31"/>
    </row>
    <row r="16233" spans="13:13" x14ac:dyDescent="0.25">
      <c r="M16233" s="31"/>
    </row>
    <row r="16234" spans="13:13" x14ac:dyDescent="0.25">
      <c r="M16234" s="31"/>
    </row>
    <row r="16235" spans="13:13" x14ac:dyDescent="0.25">
      <c r="M16235" s="31"/>
    </row>
    <row r="16236" spans="13:13" x14ac:dyDescent="0.25">
      <c r="M16236" s="31"/>
    </row>
    <row r="16237" spans="13:13" x14ac:dyDescent="0.25">
      <c r="M16237" s="31"/>
    </row>
    <row r="16238" spans="13:13" x14ac:dyDescent="0.25">
      <c r="M16238" s="31"/>
    </row>
    <row r="16239" spans="13:13" x14ac:dyDescent="0.25">
      <c r="M16239" s="31"/>
    </row>
    <row r="16240" spans="13:13" x14ac:dyDescent="0.25">
      <c r="M16240" s="31"/>
    </row>
    <row r="16241" spans="13:13" x14ac:dyDescent="0.25">
      <c r="M16241" s="31"/>
    </row>
    <row r="16242" spans="13:13" x14ac:dyDescent="0.25">
      <c r="M16242" s="31"/>
    </row>
    <row r="16243" spans="13:13" x14ac:dyDescent="0.25">
      <c r="M16243" s="31"/>
    </row>
    <row r="16244" spans="13:13" x14ac:dyDescent="0.25">
      <c r="M16244" s="31"/>
    </row>
    <row r="16245" spans="13:13" x14ac:dyDescent="0.25">
      <c r="M16245" s="31"/>
    </row>
    <row r="16246" spans="13:13" x14ac:dyDescent="0.25">
      <c r="M16246" s="31"/>
    </row>
    <row r="16247" spans="13:13" x14ac:dyDescent="0.25">
      <c r="M16247" s="31"/>
    </row>
    <row r="16248" spans="13:13" x14ac:dyDescent="0.25">
      <c r="M16248" s="31"/>
    </row>
    <row r="16249" spans="13:13" x14ac:dyDescent="0.25">
      <c r="M16249" s="31"/>
    </row>
    <row r="16250" spans="13:13" x14ac:dyDescent="0.25">
      <c r="M16250" s="31"/>
    </row>
    <row r="16251" spans="13:13" x14ac:dyDescent="0.25">
      <c r="M16251" s="31"/>
    </row>
    <row r="16252" spans="13:13" x14ac:dyDescent="0.25">
      <c r="M16252" s="31"/>
    </row>
    <row r="16253" spans="13:13" x14ac:dyDescent="0.25">
      <c r="M16253" s="31"/>
    </row>
    <row r="16254" spans="13:13" x14ac:dyDescent="0.25">
      <c r="M16254" s="31"/>
    </row>
    <row r="16255" spans="13:13" x14ac:dyDescent="0.25">
      <c r="M16255" s="31"/>
    </row>
    <row r="16256" spans="13:13" x14ac:dyDescent="0.25">
      <c r="M16256" s="31"/>
    </row>
    <row r="16257" spans="13:13" x14ac:dyDescent="0.25">
      <c r="M16257" s="31"/>
    </row>
    <row r="16258" spans="13:13" x14ac:dyDescent="0.25">
      <c r="M16258" s="31"/>
    </row>
    <row r="16259" spans="13:13" x14ac:dyDescent="0.25">
      <c r="M16259" s="31"/>
    </row>
    <row r="16260" spans="13:13" x14ac:dyDescent="0.25">
      <c r="M16260" s="31"/>
    </row>
    <row r="16261" spans="13:13" x14ac:dyDescent="0.25">
      <c r="M16261" s="31"/>
    </row>
    <row r="16262" spans="13:13" x14ac:dyDescent="0.25">
      <c r="M16262" s="31"/>
    </row>
    <row r="16263" spans="13:13" x14ac:dyDescent="0.25">
      <c r="M16263" s="31"/>
    </row>
    <row r="16264" spans="13:13" x14ac:dyDescent="0.25">
      <c r="M16264" s="31"/>
    </row>
    <row r="16265" spans="13:13" x14ac:dyDescent="0.25">
      <c r="M16265" s="31"/>
    </row>
    <row r="16266" spans="13:13" x14ac:dyDescent="0.25">
      <c r="M16266" s="31"/>
    </row>
    <row r="16267" spans="13:13" x14ac:dyDescent="0.25">
      <c r="M16267" s="31"/>
    </row>
    <row r="16268" spans="13:13" x14ac:dyDescent="0.25">
      <c r="M16268" s="31"/>
    </row>
    <row r="16269" spans="13:13" x14ac:dyDescent="0.25">
      <c r="M16269" s="31"/>
    </row>
    <row r="16270" spans="13:13" x14ac:dyDescent="0.25">
      <c r="M16270" s="31"/>
    </row>
    <row r="16271" spans="13:13" x14ac:dyDescent="0.25">
      <c r="M16271" s="31"/>
    </row>
    <row r="16272" spans="13:13" x14ac:dyDescent="0.25">
      <c r="M16272" s="31"/>
    </row>
    <row r="16273" spans="13:13" x14ac:dyDescent="0.25">
      <c r="M16273" s="31"/>
    </row>
    <row r="16274" spans="13:13" x14ac:dyDescent="0.25">
      <c r="M16274" s="31"/>
    </row>
    <row r="16275" spans="13:13" x14ac:dyDescent="0.25">
      <c r="M16275" s="31"/>
    </row>
    <row r="16276" spans="13:13" x14ac:dyDescent="0.25">
      <c r="M16276" s="31"/>
    </row>
    <row r="16277" spans="13:13" x14ac:dyDescent="0.25">
      <c r="M16277" s="31"/>
    </row>
    <row r="16278" spans="13:13" x14ac:dyDescent="0.25">
      <c r="M16278" s="31"/>
    </row>
    <row r="16279" spans="13:13" x14ac:dyDescent="0.25">
      <c r="M16279" s="31"/>
    </row>
    <row r="16280" spans="13:13" x14ac:dyDescent="0.25">
      <c r="M16280" s="31"/>
    </row>
    <row r="16281" spans="13:13" x14ac:dyDescent="0.25">
      <c r="M16281" s="31"/>
    </row>
    <row r="16282" spans="13:13" x14ac:dyDescent="0.25">
      <c r="M16282" s="31"/>
    </row>
    <row r="16283" spans="13:13" x14ac:dyDescent="0.25">
      <c r="M16283" s="31"/>
    </row>
    <row r="16284" spans="13:13" x14ac:dyDescent="0.25">
      <c r="M16284" s="31"/>
    </row>
    <row r="16285" spans="13:13" x14ac:dyDescent="0.25">
      <c r="M16285" s="31"/>
    </row>
    <row r="16286" spans="13:13" x14ac:dyDescent="0.25">
      <c r="M16286" s="31"/>
    </row>
    <row r="16287" spans="13:13" x14ac:dyDescent="0.25">
      <c r="M16287" s="31"/>
    </row>
    <row r="16288" spans="13:13" x14ac:dyDescent="0.25">
      <c r="M16288" s="31"/>
    </row>
    <row r="16289" spans="13:13" x14ac:dyDescent="0.25">
      <c r="M16289" s="31"/>
    </row>
    <row r="16290" spans="13:13" x14ac:dyDescent="0.25">
      <c r="M16290" s="31"/>
    </row>
    <row r="16291" spans="13:13" x14ac:dyDescent="0.25">
      <c r="M16291" s="31"/>
    </row>
    <row r="16292" spans="13:13" x14ac:dyDescent="0.25">
      <c r="M16292" s="31"/>
    </row>
    <row r="16293" spans="13:13" x14ac:dyDescent="0.25">
      <c r="M16293" s="31"/>
    </row>
    <row r="16294" spans="13:13" x14ac:dyDescent="0.25">
      <c r="M16294" s="31"/>
    </row>
    <row r="16295" spans="13:13" x14ac:dyDescent="0.25">
      <c r="M16295" s="31"/>
    </row>
    <row r="16296" spans="13:13" x14ac:dyDescent="0.25">
      <c r="M16296" s="31"/>
    </row>
    <row r="16297" spans="13:13" x14ac:dyDescent="0.25">
      <c r="M16297" s="31"/>
    </row>
    <row r="16298" spans="13:13" x14ac:dyDescent="0.25">
      <c r="M16298" s="31"/>
    </row>
    <row r="16299" spans="13:13" x14ac:dyDescent="0.25">
      <c r="M16299" s="31"/>
    </row>
    <row r="16300" spans="13:13" x14ac:dyDescent="0.25">
      <c r="M16300" s="31"/>
    </row>
    <row r="16301" spans="13:13" x14ac:dyDescent="0.25">
      <c r="M16301" s="31"/>
    </row>
    <row r="16302" spans="13:13" x14ac:dyDescent="0.25">
      <c r="M16302" s="31"/>
    </row>
    <row r="16303" spans="13:13" x14ac:dyDescent="0.25">
      <c r="M16303" s="31"/>
    </row>
    <row r="16304" spans="13:13" x14ac:dyDescent="0.25">
      <c r="M16304" s="31"/>
    </row>
    <row r="16305" spans="13:13" x14ac:dyDescent="0.25">
      <c r="M16305" s="31"/>
    </row>
    <row r="16306" spans="13:13" x14ac:dyDescent="0.25">
      <c r="M16306" s="31"/>
    </row>
    <row r="16307" spans="13:13" x14ac:dyDescent="0.25">
      <c r="M16307" s="31"/>
    </row>
    <row r="16308" spans="13:13" x14ac:dyDescent="0.25">
      <c r="M16308" s="31"/>
    </row>
    <row r="16309" spans="13:13" x14ac:dyDescent="0.25">
      <c r="M16309" s="31"/>
    </row>
    <row r="16310" spans="13:13" x14ac:dyDescent="0.25">
      <c r="M16310" s="31"/>
    </row>
    <row r="16311" spans="13:13" x14ac:dyDescent="0.25">
      <c r="M16311" s="31"/>
    </row>
    <row r="16312" spans="13:13" x14ac:dyDescent="0.25">
      <c r="M16312" s="31"/>
    </row>
    <row r="16313" spans="13:13" x14ac:dyDescent="0.25">
      <c r="M16313" s="31"/>
    </row>
    <row r="16314" spans="13:13" x14ac:dyDescent="0.25">
      <c r="M16314" s="31"/>
    </row>
    <row r="16315" spans="13:13" x14ac:dyDescent="0.25">
      <c r="M16315" s="31"/>
    </row>
    <row r="16316" spans="13:13" x14ac:dyDescent="0.25">
      <c r="M16316" s="31"/>
    </row>
    <row r="16317" spans="13:13" x14ac:dyDescent="0.25">
      <c r="M16317" s="31"/>
    </row>
    <row r="16318" spans="13:13" x14ac:dyDescent="0.25">
      <c r="M16318" s="31"/>
    </row>
    <row r="16319" spans="13:13" x14ac:dyDescent="0.25">
      <c r="M16319" s="31"/>
    </row>
    <row r="16320" spans="13:13" x14ac:dyDescent="0.25">
      <c r="M16320" s="31"/>
    </row>
    <row r="16321" spans="13:13" x14ac:dyDescent="0.25">
      <c r="M16321" s="31"/>
    </row>
    <row r="16322" spans="13:13" x14ac:dyDescent="0.25">
      <c r="M16322" s="31"/>
    </row>
    <row r="16323" spans="13:13" x14ac:dyDescent="0.25">
      <c r="M16323" s="31"/>
    </row>
    <row r="16324" spans="13:13" x14ac:dyDescent="0.25">
      <c r="M16324" s="31"/>
    </row>
    <row r="16325" spans="13:13" x14ac:dyDescent="0.25">
      <c r="M16325" s="31"/>
    </row>
    <row r="16326" spans="13:13" x14ac:dyDescent="0.25">
      <c r="M16326" s="31"/>
    </row>
    <row r="16327" spans="13:13" x14ac:dyDescent="0.25">
      <c r="M16327" s="31"/>
    </row>
    <row r="16328" spans="13:13" x14ac:dyDescent="0.25">
      <c r="M16328" s="31"/>
    </row>
    <row r="16329" spans="13:13" x14ac:dyDescent="0.25">
      <c r="M16329" s="31"/>
    </row>
    <row r="16330" spans="13:13" x14ac:dyDescent="0.25">
      <c r="M16330" s="31"/>
    </row>
    <row r="16331" spans="13:13" x14ac:dyDescent="0.25">
      <c r="M16331" s="31"/>
    </row>
    <row r="16332" spans="13:13" x14ac:dyDescent="0.25">
      <c r="M16332" s="31"/>
    </row>
    <row r="16333" spans="13:13" x14ac:dyDescent="0.25">
      <c r="M16333" s="31"/>
    </row>
    <row r="16334" spans="13:13" x14ac:dyDescent="0.25">
      <c r="M16334" s="31"/>
    </row>
    <row r="16335" spans="13:13" x14ac:dyDescent="0.25">
      <c r="M16335" s="31"/>
    </row>
    <row r="16336" spans="13:13" x14ac:dyDescent="0.25">
      <c r="M16336" s="31"/>
    </row>
    <row r="16337" spans="13:13" x14ac:dyDescent="0.25">
      <c r="M16337" s="31"/>
    </row>
    <row r="16338" spans="13:13" x14ac:dyDescent="0.25">
      <c r="M16338" s="31"/>
    </row>
    <row r="16339" spans="13:13" x14ac:dyDescent="0.25">
      <c r="M16339" s="31"/>
    </row>
    <row r="16340" spans="13:13" x14ac:dyDescent="0.25">
      <c r="M16340" s="31"/>
    </row>
    <row r="16341" spans="13:13" x14ac:dyDescent="0.25">
      <c r="M16341" s="31"/>
    </row>
    <row r="16342" spans="13:13" x14ac:dyDescent="0.25">
      <c r="M16342" s="31"/>
    </row>
    <row r="16343" spans="13:13" x14ac:dyDescent="0.25">
      <c r="M16343" s="31"/>
    </row>
    <row r="16344" spans="13:13" x14ac:dyDescent="0.25">
      <c r="M16344" s="31"/>
    </row>
    <row r="16345" spans="13:13" x14ac:dyDescent="0.25">
      <c r="M16345" s="31"/>
    </row>
    <row r="16346" spans="13:13" x14ac:dyDescent="0.25">
      <c r="M16346" s="31"/>
    </row>
    <row r="16347" spans="13:13" x14ac:dyDescent="0.25">
      <c r="M16347" s="31"/>
    </row>
    <row r="16348" spans="13:13" x14ac:dyDescent="0.25">
      <c r="M16348" s="31"/>
    </row>
    <row r="16349" spans="13:13" x14ac:dyDescent="0.25">
      <c r="M16349" s="31"/>
    </row>
    <row r="16350" spans="13:13" x14ac:dyDescent="0.25">
      <c r="M16350" s="31"/>
    </row>
    <row r="16351" spans="13:13" x14ac:dyDescent="0.25">
      <c r="M16351" s="31"/>
    </row>
    <row r="16352" spans="13:13" x14ac:dyDescent="0.25">
      <c r="M16352" s="31"/>
    </row>
    <row r="16353" spans="13:13" x14ac:dyDescent="0.25">
      <c r="M16353" s="31"/>
    </row>
    <row r="16354" spans="13:13" x14ac:dyDescent="0.25">
      <c r="M16354" s="31"/>
    </row>
    <row r="16355" spans="13:13" x14ac:dyDescent="0.25">
      <c r="M16355" s="31"/>
    </row>
    <row r="16356" spans="13:13" x14ac:dyDescent="0.25">
      <c r="M16356" s="31"/>
    </row>
    <row r="16357" spans="13:13" x14ac:dyDescent="0.25">
      <c r="M16357" s="31"/>
    </row>
    <row r="16358" spans="13:13" x14ac:dyDescent="0.25">
      <c r="M16358" s="31"/>
    </row>
    <row r="16359" spans="13:13" x14ac:dyDescent="0.25">
      <c r="M16359" s="31"/>
    </row>
    <row r="16360" spans="13:13" x14ac:dyDescent="0.25">
      <c r="M16360" s="31"/>
    </row>
    <row r="16361" spans="13:13" x14ac:dyDescent="0.25">
      <c r="M16361" s="31"/>
    </row>
    <row r="16362" spans="13:13" x14ac:dyDescent="0.25">
      <c r="M16362" s="31"/>
    </row>
    <row r="16363" spans="13:13" x14ac:dyDescent="0.25">
      <c r="M16363" s="31"/>
    </row>
    <row r="16364" spans="13:13" x14ac:dyDescent="0.25">
      <c r="M16364" s="31"/>
    </row>
    <row r="16365" spans="13:13" x14ac:dyDescent="0.25">
      <c r="M16365" s="31"/>
    </row>
    <row r="16366" spans="13:13" x14ac:dyDescent="0.25">
      <c r="M16366" s="31"/>
    </row>
    <row r="16367" spans="13:13" x14ac:dyDescent="0.25">
      <c r="M16367" s="31"/>
    </row>
    <row r="16368" spans="13:13" x14ac:dyDescent="0.25">
      <c r="M16368" s="31"/>
    </row>
    <row r="16369" spans="13:13" x14ac:dyDescent="0.25">
      <c r="M16369" s="31"/>
    </row>
    <row r="16370" spans="13:13" x14ac:dyDescent="0.25">
      <c r="M16370" s="31"/>
    </row>
    <row r="16371" spans="13:13" x14ac:dyDescent="0.25">
      <c r="M16371" s="31"/>
    </row>
    <row r="16372" spans="13:13" x14ac:dyDescent="0.25">
      <c r="M16372" s="31"/>
    </row>
    <row r="16373" spans="13:13" x14ac:dyDescent="0.25">
      <c r="M16373" s="31"/>
    </row>
    <row r="16374" spans="13:13" x14ac:dyDescent="0.25">
      <c r="M16374" s="31"/>
    </row>
    <row r="16375" spans="13:13" x14ac:dyDescent="0.25">
      <c r="M16375" s="31"/>
    </row>
    <row r="16376" spans="13:13" x14ac:dyDescent="0.25">
      <c r="M16376" s="31"/>
    </row>
    <row r="16377" spans="13:13" x14ac:dyDescent="0.25">
      <c r="M16377" s="31"/>
    </row>
    <row r="16378" spans="13:13" x14ac:dyDescent="0.25">
      <c r="M16378" s="31"/>
    </row>
    <row r="16379" spans="13:13" x14ac:dyDescent="0.25">
      <c r="M16379" s="31"/>
    </row>
    <row r="16380" spans="13:13" x14ac:dyDescent="0.25">
      <c r="M16380" s="31"/>
    </row>
    <row r="16381" spans="13:13" x14ac:dyDescent="0.25">
      <c r="M16381" s="31"/>
    </row>
    <row r="16382" spans="13:13" x14ac:dyDescent="0.25">
      <c r="M16382" s="31"/>
    </row>
    <row r="16383" spans="13:13" x14ac:dyDescent="0.25">
      <c r="M16383" s="31"/>
    </row>
    <row r="16384" spans="13:13" x14ac:dyDescent="0.25">
      <c r="M16384" s="31"/>
    </row>
    <row r="16385" spans="13:13" x14ac:dyDescent="0.25">
      <c r="M16385" s="31"/>
    </row>
    <row r="16386" spans="13:13" x14ac:dyDescent="0.25">
      <c r="M16386" s="31"/>
    </row>
    <row r="16387" spans="13:13" x14ac:dyDescent="0.25">
      <c r="M16387" s="31"/>
    </row>
    <row r="16388" spans="13:13" x14ac:dyDescent="0.25">
      <c r="M16388" s="31"/>
    </row>
    <row r="16389" spans="13:13" x14ac:dyDescent="0.25">
      <c r="M16389" s="31"/>
    </row>
    <row r="16390" spans="13:13" x14ac:dyDescent="0.25">
      <c r="M16390" s="31"/>
    </row>
    <row r="16391" spans="13:13" x14ac:dyDescent="0.25">
      <c r="M16391" s="31"/>
    </row>
    <row r="16392" spans="13:13" x14ac:dyDescent="0.25">
      <c r="M16392" s="31"/>
    </row>
    <row r="16393" spans="13:13" x14ac:dyDescent="0.25">
      <c r="M16393" s="31"/>
    </row>
    <row r="16394" spans="13:13" x14ac:dyDescent="0.25">
      <c r="M16394" s="31"/>
    </row>
    <row r="16395" spans="13:13" x14ac:dyDescent="0.25">
      <c r="M16395" s="31"/>
    </row>
    <row r="16396" spans="13:13" x14ac:dyDescent="0.25">
      <c r="M16396" s="31"/>
    </row>
    <row r="16397" spans="13:13" x14ac:dyDescent="0.25">
      <c r="M16397" s="31"/>
    </row>
    <row r="16398" spans="13:13" x14ac:dyDescent="0.25">
      <c r="M16398" s="31"/>
    </row>
    <row r="16399" spans="13:13" x14ac:dyDescent="0.25">
      <c r="M16399" s="31"/>
    </row>
    <row r="16400" spans="13:13" x14ac:dyDescent="0.25">
      <c r="M16400" s="31"/>
    </row>
    <row r="16401" spans="13:13" x14ac:dyDescent="0.25">
      <c r="M16401" s="31"/>
    </row>
    <row r="16402" spans="13:13" x14ac:dyDescent="0.25">
      <c r="M16402" s="31"/>
    </row>
    <row r="16403" spans="13:13" x14ac:dyDescent="0.25">
      <c r="M16403" s="31"/>
    </row>
    <row r="16404" spans="13:13" x14ac:dyDescent="0.25">
      <c r="M16404" s="31"/>
    </row>
    <row r="16405" spans="13:13" x14ac:dyDescent="0.25">
      <c r="M16405" s="31"/>
    </row>
    <row r="16406" spans="13:13" x14ac:dyDescent="0.25">
      <c r="M16406" s="31"/>
    </row>
    <row r="16407" spans="13:13" x14ac:dyDescent="0.25">
      <c r="M16407" s="31"/>
    </row>
    <row r="16408" spans="13:13" x14ac:dyDescent="0.25">
      <c r="M16408" s="31"/>
    </row>
    <row r="16409" spans="13:13" x14ac:dyDescent="0.25">
      <c r="M16409" s="31"/>
    </row>
    <row r="16410" spans="13:13" x14ac:dyDescent="0.25">
      <c r="M16410" s="31"/>
    </row>
    <row r="16411" spans="13:13" x14ac:dyDescent="0.25">
      <c r="M16411" s="31"/>
    </row>
    <row r="16412" spans="13:13" x14ac:dyDescent="0.25">
      <c r="M16412" s="31"/>
    </row>
    <row r="16413" spans="13:13" x14ac:dyDescent="0.25">
      <c r="M16413" s="31"/>
    </row>
    <row r="16414" spans="13:13" x14ac:dyDescent="0.25">
      <c r="M16414" s="31"/>
    </row>
    <row r="16415" spans="13:13" x14ac:dyDescent="0.25">
      <c r="M16415" s="31"/>
    </row>
    <row r="16416" spans="13:13" x14ac:dyDescent="0.25">
      <c r="M16416" s="31"/>
    </row>
    <row r="16417" spans="13:13" x14ac:dyDescent="0.25">
      <c r="M16417" s="31"/>
    </row>
    <row r="16418" spans="13:13" x14ac:dyDescent="0.25">
      <c r="M16418" s="31"/>
    </row>
    <row r="16419" spans="13:13" x14ac:dyDescent="0.25">
      <c r="M16419" s="31"/>
    </row>
    <row r="16420" spans="13:13" x14ac:dyDescent="0.25">
      <c r="M16420" s="31"/>
    </row>
    <row r="16421" spans="13:13" x14ac:dyDescent="0.25">
      <c r="M16421" s="31"/>
    </row>
    <row r="16422" spans="13:13" x14ac:dyDescent="0.25">
      <c r="M16422" s="31"/>
    </row>
    <row r="16423" spans="13:13" x14ac:dyDescent="0.25">
      <c r="M16423" s="31"/>
    </row>
    <row r="16424" spans="13:13" x14ac:dyDescent="0.25">
      <c r="M16424" s="31"/>
    </row>
    <row r="16425" spans="13:13" x14ac:dyDescent="0.25">
      <c r="M16425" s="31"/>
    </row>
    <row r="16426" spans="13:13" x14ac:dyDescent="0.25">
      <c r="M16426" s="31"/>
    </row>
    <row r="16427" spans="13:13" x14ac:dyDescent="0.25">
      <c r="M16427" s="31"/>
    </row>
    <row r="16428" spans="13:13" x14ac:dyDescent="0.25">
      <c r="M16428" s="31"/>
    </row>
    <row r="16429" spans="13:13" x14ac:dyDescent="0.25">
      <c r="M16429" s="31"/>
    </row>
    <row r="16430" spans="13:13" x14ac:dyDescent="0.25">
      <c r="M16430" s="31"/>
    </row>
    <row r="16431" spans="13:13" x14ac:dyDescent="0.25">
      <c r="M16431" s="31"/>
    </row>
    <row r="16432" spans="13:13" x14ac:dyDescent="0.25">
      <c r="M16432" s="31"/>
    </row>
    <row r="16433" spans="13:13" x14ac:dyDescent="0.25">
      <c r="M16433" s="31"/>
    </row>
    <row r="16434" spans="13:13" x14ac:dyDescent="0.25">
      <c r="M16434" s="31"/>
    </row>
    <row r="16435" spans="13:13" x14ac:dyDescent="0.25">
      <c r="M16435" s="31"/>
    </row>
    <row r="16436" spans="13:13" x14ac:dyDescent="0.25">
      <c r="M16436" s="31"/>
    </row>
    <row r="16437" spans="13:13" x14ac:dyDescent="0.25">
      <c r="M16437" s="31"/>
    </row>
    <row r="16438" spans="13:13" x14ac:dyDescent="0.25">
      <c r="M16438" s="31"/>
    </row>
    <row r="16439" spans="13:13" x14ac:dyDescent="0.25">
      <c r="M16439" s="31"/>
    </row>
    <row r="16440" spans="13:13" x14ac:dyDescent="0.25">
      <c r="M16440" s="31"/>
    </row>
    <row r="16441" spans="13:13" x14ac:dyDescent="0.25">
      <c r="M16441" s="31"/>
    </row>
    <row r="16442" spans="13:13" x14ac:dyDescent="0.25">
      <c r="M16442" s="31"/>
    </row>
    <row r="16443" spans="13:13" x14ac:dyDescent="0.25">
      <c r="M16443" s="31"/>
    </row>
    <row r="16444" spans="13:13" x14ac:dyDescent="0.25">
      <c r="M16444" s="31"/>
    </row>
    <row r="16445" spans="13:13" x14ac:dyDescent="0.25">
      <c r="M16445" s="31"/>
    </row>
    <row r="16446" spans="13:13" x14ac:dyDescent="0.25">
      <c r="M16446" s="31"/>
    </row>
    <row r="16447" spans="13:13" x14ac:dyDescent="0.25">
      <c r="M16447" s="31"/>
    </row>
    <row r="16448" spans="13:13" x14ac:dyDescent="0.25">
      <c r="M16448" s="31"/>
    </row>
    <row r="16449" spans="13:13" x14ac:dyDescent="0.25">
      <c r="M16449" s="31"/>
    </row>
    <row r="16450" spans="13:13" x14ac:dyDescent="0.25">
      <c r="M16450" s="31"/>
    </row>
    <row r="16451" spans="13:13" x14ac:dyDescent="0.25">
      <c r="M16451" s="31"/>
    </row>
    <row r="16452" spans="13:13" x14ac:dyDescent="0.25">
      <c r="M16452" s="31"/>
    </row>
    <row r="16453" spans="13:13" x14ac:dyDescent="0.25">
      <c r="M16453" s="31"/>
    </row>
    <row r="16454" spans="13:13" x14ac:dyDescent="0.25">
      <c r="M16454" s="31"/>
    </row>
    <row r="16455" spans="13:13" x14ac:dyDescent="0.25">
      <c r="M16455" s="31"/>
    </row>
    <row r="16456" spans="13:13" x14ac:dyDescent="0.25">
      <c r="M16456" s="31"/>
    </row>
    <row r="16457" spans="13:13" x14ac:dyDescent="0.25">
      <c r="M16457" s="31"/>
    </row>
    <row r="16458" spans="13:13" x14ac:dyDescent="0.25">
      <c r="M16458" s="31"/>
    </row>
    <row r="16459" spans="13:13" x14ac:dyDescent="0.25">
      <c r="M16459" s="31"/>
    </row>
    <row r="16460" spans="13:13" x14ac:dyDescent="0.25">
      <c r="M16460" s="31"/>
    </row>
    <row r="16461" spans="13:13" x14ac:dyDescent="0.25">
      <c r="M16461" s="31"/>
    </row>
    <row r="16462" spans="13:13" x14ac:dyDescent="0.25">
      <c r="M16462" s="31"/>
    </row>
    <row r="16463" spans="13:13" x14ac:dyDescent="0.25">
      <c r="M16463" s="31"/>
    </row>
    <row r="16464" spans="13:13" x14ac:dyDescent="0.25">
      <c r="M16464" s="31"/>
    </row>
    <row r="16465" spans="13:13" x14ac:dyDescent="0.25">
      <c r="M16465" s="31"/>
    </row>
    <row r="16466" spans="13:13" x14ac:dyDescent="0.25">
      <c r="M16466" s="31"/>
    </row>
    <row r="16467" spans="13:13" x14ac:dyDescent="0.25">
      <c r="M16467" s="31"/>
    </row>
    <row r="16468" spans="13:13" x14ac:dyDescent="0.25">
      <c r="M16468" s="31"/>
    </row>
    <row r="16469" spans="13:13" x14ac:dyDescent="0.25">
      <c r="M16469" s="31"/>
    </row>
    <row r="16470" spans="13:13" x14ac:dyDescent="0.25">
      <c r="M16470" s="31"/>
    </row>
    <row r="16471" spans="13:13" x14ac:dyDescent="0.25">
      <c r="M16471" s="31"/>
    </row>
    <row r="16472" spans="13:13" x14ac:dyDescent="0.25">
      <c r="M16472" s="31"/>
    </row>
    <row r="16473" spans="13:13" x14ac:dyDescent="0.25">
      <c r="M16473" s="31"/>
    </row>
    <row r="16474" spans="13:13" x14ac:dyDescent="0.25">
      <c r="M16474" s="31"/>
    </row>
    <row r="16475" spans="13:13" x14ac:dyDescent="0.25">
      <c r="M16475" s="31"/>
    </row>
    <row r="16476" spans="13:13" x14ac:dyDescent="0.25">
      <c r="M16476" s="31"/>
    </row>
    <row r="16477" spans="13:13" x14ac:dyDescent="0.25">
      <c r="M16477" s="31"/>
    </row>
    <row r="16478" spans="13:13" x14ac:dyDescent="0.25">
      <c r="M16478" s="31"/>
    </row>
    <row r="16479" spans="13:13" x14ac:dyDescent="0.25">
      <c r="M16479" s="31"/>
    </row>
    <row r="16480" spans="13:13" x14ac:dyDescent="0.25">
      <c r="M16480" s="31"/>
    </row>
    <row r="16481" spans="13:13" x14ac:dyDescent="0.25">
      <c r="M16481" s="31"/>
    </row>
    <row r="16482" spans="13:13" x14ac:dyDescent="0.25">
      <c r="M16482" s="31"/>
    </row>
    <row r="16483" spans="13:13" x14ac:dyDescent="0.25">
      <c r="M16483" s="31"/>
    </row>
    <row r="16484" spans="13:13" x14ac:dyDescent="0.25">
      <c r="M16484" s="31"/>
    </row>
    <row r="16485" spans="13:13" x14ac:dyDescent="0.25">
      <c r="M16485" s="31"/>
    </row>
    <row r="16486" spans="13:13" x14ac:dyDescent="0.25">
      <c r="M16486" s="31"/>
    </row>
    <row r="16487" spans="13:13" x14ac:dyDescent="0.25">
      <c r="M16487" s="31"/>
    </row>
    <row r="16488" spans="13:13" x14ac:dyDescent="0.25">
      <c r="M16488" s="31"/>
    </row>
    <row r="16489" spans="13:13" x14ac:dyDescent="0.25">
      <c r="M16489" s="31"/>
    </row>
    <row r="16490" spans="13:13" x14ac:dyDescent="0.25">
      <c r="M16490" s="31"/>
    </row>
    <row r="16491" spans="13:13" x14ac:dyDescent="0.25">
      <c r="M16491" s="31"/>
    </row>
    <row r="16492" spans="13:13" x14ac:dyDescent="0.25">
      <c r="M16492" s="31"/>
    </row>
    <row r="16493" spans="13:13" x14ac:dyDescent="0.25">
      <c r="M16493" s="31"/>
    </row>
    <row r="16494" spans="13:13" x14ac:dyDescent="0.25">
      <c r="M16494" s="31"/>
    </row>
    <row r="16495" spans="13:13" x14ac:dyDescent="0.25">
      <c r="M16495" s="31"/>
    </row>
    <row r="16496" spans="13:13" x14ac:dyDescent="0.25">
      <c r="M16496" s="31"/>
    </row>
    <row r="16497" spans="13:13" x14ac:dyDescent="0.25">
      <c r="M16497" s="31"/>
    </row>
    <row r="16498" spans="13:13" x14ac:dyDescent="0.25">
      <c r="M16498" s="31"/>
    </row>
    <row r="16499" spans="13:13" x14ac:dyDescent="0.25">
      <c r="M16499" s="31"/>
    </row>
    <row r="16500" spans="13:13" x14ac:dyDescent="0.25">
      <c r="M16500" s="31"/>
    </row>
    <row r="16501" spans="13:13" x14ac:dyDescent="0.25">
      <c r="M16501" s="31"/>
    </row>
    <row r="16502" spans="13:13" x14ac:dyDescent="0.25">
      <c r="M16502" s="31"/>
    </row>
    <row r="16503" spans="13:13" x14ac:dyDescent="0.25">
      <c r="M16503" s="31"/>
    </row>
    <row r="16504" spans="13:13" x14ac:dyDescent="0.25">
      <c r="M16504" s="31"/>
    </row>
    <row r="16505" spans="13:13" x14ac:dyDescent="0.25">
      <c r="M16505" s="31"/>
    </row>
    <row r="16506" spans="13:13" x14ac:dyDescent="0.25">
      <c r="M16506" s="31"/>
    </row>
    <row r="16507" spans="13:13" x14ac:dyDescent="0.25">
      <c r="M16507" s="31"/>
    </row>
    <row r="16508" spans="13:13" x14ac:dyDescent="0.25">
      <c r="M16508" s="31"/>
    </row>
    <row r="16509" spans="13:13" x14ac:dyDescent="0.25">
      <c r="M16509" s="31"/>
    </row>
    <row r="16510" spans="13:13" x14ac:dyDescent="0.25">
      <c r="M16510" s="31"/>
    </row>
    <row r="16511" spans="13:13" x14ac:dyDescent="0.25">
      <c r="M16511" s="31"/>
    </row>
    <row r="16512" spans="13:13" x14ac:dyDescent="0.25">
      <c r="M16512" s="31"/>
    </row>
    <row r="16513" spans="13:13" x14ac:dyDescent="0.25">
      <c r="M16513" s="31"/>
    </row>
    <row r="16514" spans="13:13" x14ac:dyDescent="0.25">
      <c r="M16514" s="31"/>
    </row>
    <row r="16515" spans="13:13" x14ac:dyDescent="0.25">
      <c r="M16515" s="31"/>
    </row>
    <row r="16516" spans="13:13" x14ac:dyDescent="0.25">
      <c r="M16516" s="31"/>
    </row>
    <row r="16517" spans="13:13" x14ac:dyDescent="0.25">
      <c r="M16517" s="31"/>
    </row>
    <row r="16518" spans="13:13" x14ac:dyDescent="0.25">
      <c r="M16518" s="31"/>
    </row>
    <row r="16519" spans="13:13" x14ac:dyDescent="0.25">
      <c r="M16519" s="31"/>
    </row>
    <row r="16520" spans="13:13" x14ac:dyDescent="0.25">
      <c r="M16520" s="31"/>
    </row>
    <row r="16521" spans="13:13" x14ac:dyDescent="0.25">
      <c r="M16521" s="31"/>
    </row>
    <row r="16522" spans="13:13" x14ac:dyDescent="0.25">
      <c r="M16522" s="31"/>
    </row>
    <row r="16523" spans="13:13" x14ac:dyDescent="0.25">
      <c r="M16523" s="31"/>
    </row>
    <row r="16524" spans="13:13" x14ac:dyDescent="0.25">
      <c r="M16524" s="31"/>
    </row>
    <row r="16525" spans="13:13" x14ac:dyDescent="0.25">
      <c r="M16525" s="31"/>
    </row>
    <row r="16526" spans="13:13" x14ac:dyDescent="0.25">
      <c r="M16526" s="31"/>
    </row>
    <row r="16527" spans="13:13" x14ac:dyDescent="0.25">
      <c r="M16527" s="31"/>
    </row>
    <row r="16528" spans="13:13" x14ac:dyDescent="0.25">
      <c r="M16528" s="31"/>
    </row>
    <row r="16529" spans="13:13" x14ac:dyDescent="0.25">
      <c r="M16529" s="31"/>
    </row>
    <row r="16530" spans="13:13" x14ac:dyDescent="0.25">
      <c r="M16530" s="31"/>
    </row>
    <row r="16531" spans="13:13" x14ac:dyDescent="0.25">
      <c r="M16531" s="31"/>
    </row>
    <row r="16532" spans="13:13" x14ac:dyDescent="0.25">
      <c r="M16532" s="31"/>
    </row>
    <row r="16533" spans="13:13" x14ac:dyDescent="0.25">
      <c r="M16533" s="31"/>
    </row>
    <row r="16534" spans="13:13" x14ac:dyDescent="0.25">
      <c r="M16534" s="31"/>
    </row>
    <row r="16535" spans="13:13" x14ac:dyDescent="0.25">
      <c r="M16535" s="31"/>
    </row>
    <row r="16536" spans="13:13" x14ac:dyDescent="0.25">
      <c r="M16536" s="31"/>
    </row>
    <row r="16537" spans="13:13" x14ac:dyDescent="0.25">
      <c r="M16537" s="31"/>
    </row>
    <row r="16538" spans="13:13" x14ac:dyDescent="0.25">
      <c r="M16538" s="31"/>
    </row>
    <row r="16539" spans="13:13" x14ac:dyDescent="0.25">
      <c r="M16539" s="31"/>
    </row>
    <row r="16540" spans="13:13" x14ac:dyDescent="0.25">
      <c r="M16540" s="31"/>
    </row>
    <row r="16541" spans="13:13" x14ac:dyDescent="0.25">
      <c r="M16541" s="31"/>
    </row>
    <row r="16542" spans="13:13" x14ac:dyDescent="0.25">
      <c r="M16542" s="31"/>
    </row>
    <row r="16543" spans="13:13" x14ac:dyDescent="0.25">
      <c r="M16543" s="31"/>
    </row>
    <row r="16544" spans="13:13" x14ac:dyDescent="0.25">
      <c r="M16544" s="31"/>
    </row>
    <row r="16545" spans="13:13" x14ac:dyDescent="0.25">
      <c r="M16545" s="31"/>
    </row>
    <row r="16546" spans="13:13" x14ac:dyDescent="0.25">
      <c r="M16546" s="31"/>
    </row>
    <row r="16547" spans="13:13" x14ac:dyDescent="0.25">
      <c r="M16547" s="31"/>
    </row>
    <row r="16548" spans="13:13" x14ac:dyDescent="0.25">
      <c r="M16548" s="31"/>
    </row>
    <row r="16549" spans="13:13" x14ac:dyDescent="0.25">
      <c r="M16549" s="31"/>
    </row>
    <row r="16550" spans="13:13" x14ac:dyDescent="0.25">
      <c r="M16550" s="31"/>
    </row>
    <row r="16551" spans="13:13" x14ac:dyDescent="0.25">
      <c r="M16551" s="31"/>
    </row>
    <row r="16552" spans="13:13" x14ac:dyDescent="0.25">
      <c r="M16552" s="31"/>
    </row>
    <row r="16553" spans="13:13" x14ac:dyDescent="0.25">
      <c r="M16553" s="31"/>
    </row>
    <row r="16554" spans="13:13" x14ac:dyDescent="0.25">
      <c r="M16554" s="31"/>
    </row>
    <row r="16555" spans="13:13" x14ac:dyDescent="0.25">
      <c r="M16555" s="31"/>
    </row>
    <row r="16556" spans="13:13" x14ac:dyDescent="0.25">
      <c r="M16556" s="31"/>
    </row>
    <row r="16557" spans="13:13" x14ac:dyDescent="0.25">
      <c r="M16557" s="31"/>
    </row>
    <row r="16558" spans="13:13" x14ac:dyDescent="0.25">
      <c r="M16558" s="31"/>
    </row>
    <row r="16559" spans="13:13" x14ac:dyDescent="0.25">
      <c r="M16559" s="31"/>
    </row>
    <row r="16560" spans="13:13" x14ac:dyDescent="0.25">
      <c r="M16560" s="31"/>
    </row>
    <row r="16561" spans="13:13" x14ac:dyDescent="0.25">
      <c r="M16561" s="31"/>
    </row>
    <row r="16562" spans="13:13" x14ac:dyDescent="0.25">
      <c r="M16562" s="31"/>
    </row>
    <row r="16563" spans="13:13" x14ac:dyDescent="0.25">
      <c r="M16563" s="31"/>
    </row>
    <row r="16564" spans="13:13" x14ac:dyDescent="0.25">
      <c r="M16564" s="31"/>
    </row>
    <row r="16565" spans="13:13" x14ac:dyDescent="0.25">
      <c r="M16565" s="31"/>
    </row>
    <row r="16566" spans="13:13" x14ac:dyDescent="0.25">
      <c r="M16566" s="31"/>
    </row>
    <row r="16567" spans="13:13" x14ac:dyDescent="0.25">
      <c r="M16567" s="31"/>
    </row>
    <row r="16568" spans="13:13" x14ac:dyDescent="0.25">
      <c r="M16568" s="31"/>
    </row>
    <row r="16569" spans="13:13" x14ac:dyDescent="0.25">
      <c r="M16569" s="31"/>
    </row>
    <row r="16570" spans="13:13" x14ac:dyDescent="0.25">
      <c r="M16570" s="31"/>
    </row>
    <row r="16571" spans="13:13" x14ac:dyDescent="0.25">
      <c r="M16571" s="31"/>
    </row>
    <row r="16572" spans="13:13" x14ac:dyDescent="0.25">
      <c r="M16572" s="31"/>
    </row>
    <row r="16573" spans="13:13" x14ac:dyDescent="0.25">
      <c r="M16573" s="31"/>
    </row>
    <row r="16574" spans="13:13" x14ac:dyDescent="0.25">
      <c r="M16574" s="31"/>
    </row>
    <row r="16575" spans="13:13" x14ac:dyDescent="0.25">
      <c r="M16575" s="31"/>
    </row>
    <row r="16576" spans="13:13" x14ac:dyDescent="0.25">
      <c r="M16576" s="31"/>
    </row>
    <row r="16577" spans="13:13" x14ac:dyDescent="0.25">
      <c r="M16577" s="31"/>
    </row>
    <row r="16578" spans="13:13" x14ac:dyDescent="0.25">
      <c r="M16578" s="31"/>
    </row>
    <row r="16579" spans="13:13" x14ac:dyDescent="0.25">
      <c r="M16579" s="31"/>
    </row>
    <row r="16580" spans="13:13" x14ac:dyDescent="0.25">
      <c r="M16580" s="31"/>
    </row>
    <row r="16581" spans="13:13" x14ac:dyDescent="0.25">
      <c r="M16581" s="31"/>
    </row>
    <row r="16582" spans="13:13" x14ac:dyDescent="0.25">
      <c r="M16582" s="31"/>
    </row>
    <row r="16583" spans="13:13" x14ac:dyDescent="0.25">
      <c r="M16583" s="31"/>
    </row>
    <row r="16584" spans="13:13" x14ac:dyDescent="0.25">
      <c r="M16584" s="31"/>
    </row>
    <row r="16585" spans="13:13" x14ac:dyDescent="0.25">
      <c r="M16585" s="31"/>
    </row>
    <row r="16586" spans="13:13" x14ac:dyDescent="0.25">
      <c r="M16586" s="31"/>
    </row>
    <row r="16587" spans="13:13" x14ac:dyDescent="0.25">
      <c r="M16587" s="31"/>
    </row>
    <row r="16588" spans="13:13" x14ac:dyDescent="0.25">
      <c r="M16588" s="31"/>
    </row>
    <row r="16589" spans="13:13" x14ac:dyDescent="0.25">
      <c r="M16589" s="31"/>
    </row>
    <row r="16590" spans="13:13" x14ac:dyDescent="0.25">
      <c r="M16590" s="31"/>
    </row>
    <row r="16591" spans="13:13" x14ac:dyDescent="0.25">
      <c r="M16591" s="31"/>
    </row>
    <row r="16592" spans="13:13" x14ac:dyDescent="0.25">
      <c r="M16592" s="31"/>
    </row>
    <row r="16593" spans="13:13" x14ac:dyDescent="0.25">
      <c r="M16593" s="31"/>
    </row>
    <row r="16594" spans="13:13" x14ac:dyDescent="0.25">
      <c r="M16594" s="31"/>
    </row>
    <row r="16595" spans="13:13" x14ac:dyDescent="0.25">
      <c r="M16595" s="31"/>
    </row>
    <row r="16596" spans="13:13" x14ac:dyDescent="0.25">
      <c r="M16596" s="31"/>
    </row>
    <row r="16597" spans="13:13" x14ac:dyDescent="0.25">
      <c r="M16597" s="31"/>
    </row>
    <row r="16598" spans="13:13" x14ac:dyDescent="0.25">
      <c r="M16598" s="31"/>
    </row>
    <row r="16599" spans="13:13" x14ac:dyDescent="0.25">
      <c r="M16599" s="31"/>
    </row>
    <row r="16600" spans="13:13" x14ac:dyDescent="0.25">
      <c r="M16600" s="31"/>
    </row>
    <row r="16601" spans="13:13" x14ac:dyDescent="0.25">
      <c r="M16601" s="31"/>
    </row>
    <row r="16602" spans="13:13" x14ac:dyDescent="0.25">
      <c r="M16602" s="31"/>
    </row>
    <row r="16603" spans="13:13" x14ac:dyDescent="0.25">
      <c r="M16603" s="31"/>
    </row>
    <row r="16604" spans="13:13" x14ac:dyDescent="0.25">
      <c r="M16604" s="31"/>
    </row>
    <row r="16605" spans="13:13" x14ac:dyDescent="0.25">
      <c r="M16605" s="31"/>
    </row>
    <row r="16606" spans="13:13" x14ac:dyDescent="0.25">
      <c r="M16606" s="31"/>
    </row>
    <row r="16607" spans="13:13" x14ac:dyDescent="0.25">
      <c r="M16607" s="31"/>
    </row>
    <row r="16608" spans="13:13" x14ac:dyDescent="0.25">
      <c r="M16608" s="31"/>
    </row>
    <row r="16609" spans="13:13" x14ac:dyDescent="0.25">
      <c r="M16609" s="31"/>
    </row>
    <row r="16610" spans="13:13" x14ac:dyDescent="0.25">
      <c r="M16610" s="31"/>
    </row>
    <row r="16611" spans="13:13" x14ac:dyDescent="0.25">
      <c r="M16611" s="31"/>
    </row>
    <row r="16612" spans="13:13" x14ac:dyDescent="0.25">
      <c r="M16612" s="31"/>
    </row>
    <row r="16613" spans="13:13" x14ac:dyDescent="0.25">
      <c r="M16613" s="31"/>
    </row>
    <row r="16614" spans="13:13" x14ac:dyDescent="0.25">
      <c r="M16614" s="31"/>
    </row>
    <row r="16615" spans="13:13" x14ac:dyDescent="0.25">
      <c r="M16615" s="31"/>
    </row>
    <row r="16616" spans="13:13" x14ac:dyDescent="0.25">
      <c r="M16616" s="31"/>
    </row>
    <row r="16617" spans="13:13" x14ac:dyDescent="0.25">
      <c r="M16617" s="31"/>
    </row>
    <row r="16618" spans="13:13" x14ac:dyDescent="0.25">
      <c r="M16618" s="31"/>
    </row>
    <row r="16619" spans="13:13" x14ac:dyDescent="0.25">
      <c r="M16619" s="31"/>
    </row>
    <row r="16620" spans="13:13" x14ac:dyDescent="0.25">
      <c r="M16620" s="31"/>
    </row>
    <row r="16621" spans="13:13" x14ac:dyDescent="0.25">
      <c r="M16621" s="31"/>
    </row>
    <row r="16622" spans="13:13" x14ac:dyDescent="0.25">
      <c r="M16622" s="31"/>
    </row>
    <row r="16623" spans="13:13" x14ac:dyDescent="0.25">
      <c r="M16623" s="31"/>
    </row>
    <row r="16624" spans="13:13" x14ac:dyDescent="0.25">
      <c r="M16624" s="31"/>
    </row>
    <row r="16625" spans="13:13" x14ac:dyDescent="0.25">
      <c r="M16625" s="31"/>
    </row>
    <row r="16626" spans="13:13" x14ac:dyDescent="0.25">
      <c r="M16626" s="31"/>
    </row>
    <row r="16627" spans="13:13" x14ac:dyDescent="0.25">
      <c r="M16627" s="31"/>
    </row>
    <row r="16628" spans="13:13" x14ac:dyDescent="0.25">
      <c r="M16628" s="31"/>
    </row>
    <row r="16629" spans="13:13" x14ac:dyDescent="0.25">
      <c r="M16629" s="31"/>
    </row>
    <row r="16630" spans="13:13" x14ac:dyDescent="0.25">
      <c r="M16630" s="31"/>
    </row>
    <row r="16631" spans="13:13" x14ac:dyDescent="0.25">
      <c r="M16631" s="31"/>
    </row>
    <row r="16632" spans="13:13" x14ac:dyDescent="0.25">
      <c r="M16632" s="31"/>
    </row>
    <row r="16633" spans="13:13" x14ac:dyDescent="0.25">
      <c r="M16633" s="31"/>
    </row>
    <row r="16634" spans="13:13" x14ac:dyDescent="0.25">
      <c r="M16634" s="31"/>
    </row>
    <row r="16635" spans="13:13" x14ac:dyDescent="0.25">
      <c r="M16635" s="31"/>
    </row>
    <row r="16636" spans="13:13" x14ac:dyDescent="0.25">
      <c r="M16636" s="31"/>
    </row>
    <row r="16637" spans="13:13" x14ac:dyDescent="0.25">
      <c r="M16637" s="31"/>
    </row>
    <row r="16638" spans="13:13" x14ac:dyDescent="0.25">
      <c r="M16638" s="31"/>
    </row>
    <row r="16639" spans="13:13" x14ac:dyDescent="0.25">
      <c r="M16639" s="31"/>
    </row>
    <row r="16640" spans="13:13" x14ac:dyDescent="0.25">
      <c r="M16640" s="31"/>
    </row>
    <row r="16641" spans="13:13" x14ac:dyDescent="0.25">
      <c r="M16641" s="31"/>
    </row>
    <row r="16642" spans="13:13" x14ac:dyDescent="0.25">
      <c r="M16642" s="31"/>
    </row>
    <row r="16643" spans="13:13" x14ac:dyDescent="0.25">
      <c r="M16643" s="31"/>
    </row>
    <row r="16644" spans="13:13" x14ac:dyDescent="0.25">
      <c r="M16644" s="31"/>
    </row>
    <row r="16645" spans="13:13" x14ac:dyDescent="0.25">
      <c r="M16645" s="31"/>
    </row>
    <row r="16646" spans="13:13" x14ac:dyDescent="0.25">
      <c r="M16646" s="31"/>
    </row>
    <row r="16647" spans="13:13" x14ac:dyDescent="0.25">
      <c r="M16647" s="31"/>
    </row>
    <row r="16648" spans="13:13" x14ac:dyDescent="0.25">
      <c r="M16648" s="31"/>
    </row>
    <row r="16649" spans="13:13" x14ac:dyDescent="0.25">
      <c r="M16649" s="31"/>
    </row>
    <row r="16650" spans="13:13" x14ac:dyDescent="0.25">
      <c r="M16650" s="31"/>
    </row>
    <row r="16651" spans="13:13" x14ac:dyDescent="0.25">
      <c r="M16651" s="31"/>
    </row>
    <row r="16652" spans="13:13" x14ac:dyDescent="0.25">
      <c r="M16652" s="31"/>
    </row>
    <row r="16653" spans="13:13" x14ac:dyDescent="0.25">
      <c r="M16653" s="31"/>
    </row>
    <row r="16654" spans="13:13" x14ac:dyDescent="0.25">
      <c r="M16654" s="31"/>
    </row>
    <row r="16655" spans="13:13" x14ac:dyDescent="0.25">
      <c r="M16655" s="31"/>
    </row>
    <row r="16656" spans="13:13" x14ac:dyDescent="0.25">
      <c r="M16656" s="31"/>
    </row>
    <row r="16657" spans="13:13" x14ac:dyDescent="0.25">
      <c r="M16657" s="31"/>
    </row>
    <row r="16658" spans="13:13" x14ac:dyDescent="0.25">
      <c r="M16658" s="31"/>
    </row>
    <row r="16659" spans="13:13" x14ac:dyDescent="0.25">
      <c r="M16659" s="31"/>
    </row>
    <row r="16660" spans="13:13" x14ac:dyDescent="0.25">
      <c r="M16660" s="31"/>
    </row>
    <row r="16661" spans="13:13" x14ac:dyDescent="0.25">
      <c r="M16661" s="31"/>
    </row>
    <row r="16662" spans="13:13" x14ac:dyDescent="0.25">
      <c r="M16662" s="31"/>
    </row>
    <row r="16663" spans="13:13" x14ac:dyDescent="0.25">
      <c r="M16663" s="31"/>
    </row>
    <row r="16664" spans="13:13" x14ac:dyDescent="0.25">
      <c r="M16664" s="31"/>
    </row>
    <row r="16665" spans="13:13" x14ac:dyDescent="0.25">
      <c r="M16665" s="31"/>
    </row>
    <row r="16666" spans="13:13" x14ac:dyDescent="0.25">
      <c r="M16666" s="31"/>
    </row>
    <row r="16667" spans="13:13" x14ac:dyDescent="0.25">
      <c r="M16667" s="31"/>
    </row>
    <row r="16668" spans="13:13" x14ac:dyDescent="0.25">
      <c r="M16668" s="31"/>
    </row>
    <row r="16669" spans="13:13" x14ac:dyDescent="0.25">
      <c r="M16669" s="31"/>
    </row>
    <row r="16670" spans="13:13" x14ac:dyDescent="0.25">
      <c r="M16670" s="31"/>
    </row>
    <row r="16671" spans="13:13" x14ac:dyDescent="0.25">
      <c r="M16671" s="31"/>
    </row>
    <row r="16672" spans="13:13" x14ac:dyDescent="0.25">
      <c r="M16672" s="31"/>
    </row>
    <row r="16673" spans="13:13" x14ac:dyDescent="0.25">
      <c r="M16673" s="31"/>
    </row>
    <row r="16674" spans="13:13" x14ac:dyDescent="0.25">
      <c r="M16674" s="31"/>
    </row>
    <row r="16675" spans="13:13" x14ac:dyDescent="0.25">
      <c r="M16675" s="31"/>
    </row>
    <row r="16676" spans="13:13" x14ac:dyDescent="0.25">
      <c r="M16676" s="31"/>
    </row>
    <row r="16677" spans="13:13" x14ac:dyDescent="0.25">
      <c r="M16677" s="31"/>
    </row>
    <row r="16678" spans="13:13" x14ac:dyDescent="0.25">
      <c r="M16678" s="31"/>
    </row>
    <row r="16679" spans="13:13" x14ac:dyDescent="0.25">
      <c r="M16679" s="31"/>
    </row>
    <row r="16680" spans="13:13" x14ac:dyDescent="0.25">
      <c r="M16680" s="31"/>
    </row>
    <row r="16681" spans="13:13" x14ac:dyDescent="0.25">
      <c r="M16681" s="31"/>
    </row>
    <row r="16682" spans="13:13" x14ac:dyDescent="0.25">
      <c r="M16682" s="31"/>
    </row>
    <row r="16683" spans="13:13" x14ac:dyDescent="0.25">
      <c r="M16683" s="31"/>
    </row>
    <row r="16684" spans="13:13" x14ac:dyDescent="0.25">
      <c r="M16684" s="31"/>
    </row>
    <row r="16685" spans="13:13" x14ac:dyDescent="0.25">
      <c r="M16685" s="31"/>
    </row>
    <row r="16686" spans="13:13" x14ac:dyDescent="0.25">
      <c r="M16686" s="31"/>
    </row>
    <row r="16687" spans="13:13" x14ac:dyDescent="0.25">
      <c r="M16687" s="31"/>
    </row>
    <row r="16688" spans="13:13" x14ac:dyDescent="0.25">
      <c r="M16688" s="31"/>
    </row>
    <row r="16689" spans="13:13" x14ac:dyDescent="0.25">
      <c r="M16689" s="31"/>
    </row>
    <row r="16690" spans="13:13" x14ac:dyDescent="0.25">
      <c r="M16690" s="31"/>
    </row>
    <row r="16691" spans="13:13" x14ac:dyDescent="0.25">
      <c r="M16691" s="31"/>
    </row>
    <row r="16692" spans="13:13" x14ac:dyDescent="0.25">
      <c r="M16692" s="31"/>
    </row>
    <row r="16693" spans="13:13" x14ac:dyDescent="0.25">
      <c r="M16693" s="31"/>
    </row>
    <row r="16694" spans="13:13" x14ac:dyDescent="0.25">
      <c r="M16694" s="31"/>
    </row>
    <row r="16695" spans="13:13" x14ac:dyDescent="0.25">
      <c r="M16695" s="31"/>
    </row>
    <row r="16696" spans="13:13" x14ac:dyDescent="0.25">
      <c r="M16696" s="31"/>
    </row>
    <row r="16697" spans="13:13" x14ac:dyDescent="0.25">
      <c r="M16697" s="31"/>
    </row>
    <row r="16698" spans="13:13" x14ac:dyDescent="0.25">
      <c r="M16698" s="31"/>
    </row>
    <row r="16699" spans="13:13" x14ac:dyDescent="0.25">
      <c r="M16699" s="31"/>
    </row>
    <row r="16700" spans="13:13" x14ac:dyDescent="0.25">
      <c r="M16700" s="31"/>
    </row>
    <row r="16701" spans="13:13" x14ac:dyDescent="0.25">
      <c r="M16701" s="31"/>
    </row>
    <row r="16702" spans="13:13" x14ac:dyDescent="0.25">
      <c r="M16702" s="31"/>
    </row>
    <row r="16703" spans="13:13" x14ac:dyDescent="0.25">
      <c r="M16703" s="31"/>
    </row>
    <row r="16704" spans="13:13" x14ac:dyDescent="0.25">
      <c r="M16704" s="31"/>
    </row>
    <row r="16705" spans="13:13" x14ac:dyDescent="0.25">
      <c r="M16705" s="31"/>
    </row>
    <row r="16706" spans="13:13" x14ac:dyDescent="0.25">
      <c r="M16706" s="31"/>
    </row>
    <row r="16707" spans="13:13" x14ac:dyDescent="0.25">
      <c r="M16707" s="31"/>
    </row>
    <row r="16708" spans="13:13" x14ac:dyDescent="0.25">
      <c r="M16708" s="31"/>
    </row>
    <row r="16709" spans="13:13" x14ac:dyDescent="0.25">
      <c r="M16709" s="31"/>
    </row>
    <row r="16710" spans="13:13" x14ac:dyDescent="0.25">
      <c r="M16710" s="31"/>
    </row>
    <row r="16711" spans="13:13" x14ac:dyDescent="0.25">
      <c r="M16711" s="31"/>
    </row>
    <row r="16712" spans="13:13" x14ac:dyDescent="0.25">
      <c r="M16712" s="31"/>
    </row>
    <row r="16713" spans="13:13" x14ac:dyDescent="0.25">
      <c r="M16713" s="31"/>
    </row>
    <row r="16714" spans="13:13" x14ac:dyDescent="0.25">
      <c r="M16714" s="31"/>
    </row>
    <row r="16715" spans="13:13" x14ac:dyDescent="0.25">
      <c r="M16715" s="31"/>
    </row>
    <row r="16716" spans="13:13" x14ac:dyDescent="0.25">
      <c r="M16716" s="31"/>
    </row>
    <row r="16717" spans="13:13" x14ac:dyDescent="0.25">
      <c r="M16717" s="31"/>
    </row>
    <row r="16718" spans="13:13" x14ac:dyDescent="0.25">
      <c r="M16718" s="31"/>
    </row>
    <row r="16719" spans="13:13" x14ac:dyDescent="0.25">
      <c r="M16719" s="31"/>
    </row>
    <row r="16720" spans="13:13" x14ac:dyDescent="0.25">
      <c r="M16720" s="31"/>
    </row>
    <row r="16721" spans="13:13" x14ac:dyDescent="0.25">
      <c r="M16721" s="31"/>
    </row>
    <row r="16722" spans="13:13" x14ac:dyDescent="0.25">
      <c r="M16722" s="31"/>
    </row>
    <row r="16723" spans="13:13" x14ac:dyDescent="0.25">
      <c r="M16723" s="31"/>
    </row>
    <row r="16724" spans="13:13" x14ac:dyDescent="0.25">
      <c r="M16724" s="31"/>
    </row>
    <row r="16725" spans="13:13" x14ac:dyDescent="0.25">
      <c r="M16725" s="31"/>
    </row>
    <row r="16726" spans="13:13" x14ac:dyDescent="0.25">
      <c r="M16726" s="31"/>
    </row>
    <row r="16727" spans="13:13" x14ac:dyDescent="0.25">
      <c r="M16727" s="31"/>
    </row>
    <row r="16728" spans="13:13" x14ac:dyDescent="0.25">
      <c r="M16728" s="31"/>
    </row>
    <row r="16729" spans="13:13" x14ac:dyDescent="0.25">
      <c r="M16729" s="31"/>
    </row>
    <row r="16730" spans="13:13" x14ac:dyDescent="0.25">
      <c r="M16730" s="31"/>
    </row>
    <row r="16731" spans="13:13" x14ac:dyDescent="0.25">
      <c r="M16731" s="31"/>
    </row>
    <row r="16732" spans="13:13" x14ac:dyDescent="0.25">
      <c r="M16732" s="31"/>
    </row>
    <row r="16733" spans="13:13" x14ac:dyDescent="0.25">
      <c r="M16733" s="31"/>
    </row>
    <row r="16734" spans="13:13" x14ac:dyDescent="0.25">
      <c r="M16734" s="31"/>
    </row>
    <row r="16735" spans="13:13" x14ac:dyDescent="0.25">
      <c r="M16735" s="31"/>
    </row>
    <row r="16736" spans="13:13" x14ac:dyDescent="0.25">
      <c r="M16736" s="31"/>
    </row>
    <row r="16737" spans="13:13" x14ac:dyDescent="0.25">
      <c r="M16737" s="31"/>
    </row>
    <row r="16738" spans="13:13" x14ac:dyDescent="0.25">
      <c r="M16738" s="31"/>
    </row>
    <row r="16739" spans="13:13" x14ac:dyDescent="0.25">
      <c r="M16739" s="31"/>
    </row>
    <row r="16740" spans="13:13" x14ac:dyDescent="0.25">
      <c r="M16740" s="31"/>
    </row>
    <row r="16741" spans="13:13" x14ac:dyDescent="0.25">
      <c r="M16741" s="31"/>
    </row>
    <row r="16742" spans="13:13" x14ac:dyDescent="0.25">
      <c r="M16742" s="31"/>
    </row>
    <row r="16743" spans="13:13" x14ac:dyDescent="0.25">
      <c r="M16743" s="31"/>
    </row>
    <row r="16744" spans="13:13" x14ac:dyDescent="0.25">
      <c r="M16744" s="31"/>
    </row>
    <row r="16745" spans="13:13" x14ac:dyDescent="0.25">
      <c r="M16745" s="31"/>
    </row>
    <row r="16746" spans="13:13" x14ac:dyDescent="0.25">
      <c r="M16746" s="31"/>
    </row>
    <row r="16747" spans="13:13" x14ac:dyDescent="0.25">
      <c r="M16747" s="31"/>
    </row>
    <row r="16748" spans="13:13" x14ac:dyDescent="0.25">
      <c r="M16748" s="31"/>
    </row>
    <row r="16749" spans="13:13" x14ac:dyDescent="0.25">
      <c r="M16749" s="31"/>
    </row>
    <row r="16750" spans="13:13" x14ac:dyDescent="0.25">
      <c r="M16750" s="31"/>
    </row>
    <row r="16751" spans="13:13" x14ac:dyDescent="0.25">
      <c r="M16751" s="31"/>
    </row>
    <row r="16752" spans="13:13" x14ac:dyDescent="0.25">
      <c r="M16752" s="31"/>
    </row>
    <row r="16753" spans="13:13" x14ac:dyDescent="0.25">
      <c r="M16753" s="31"/>
    </row>
    <row r="16754" spans="13:13" x14ac:dyDescent="0.25">
      <c r="M16754" s="31"/>
    </row>
    <row r="16755" spans="13:13" x14ac:dyDescent="0.25">
      <c r="M16755" s="31"/>
    </row>
    <row r="16756" spans="13:13" x14ac:dyDescent="0.25">
      <c r="M16756" s="31"/>
    </row>
    <row r="16757" spans="13:13" x14ac:dyDescent="0.25">
      <c r="M16757" s="31"/>
    </row>
    <row r="16758" spans="13:13" x14ac:dyDescent="0.25">
      <c r="M16758" s="31"/>
    </row>
    <row r="16759" spans="13:13" x14ac:dyDescent="0.25">
      <c r="M16759" s="31"/>
    </row>
    <row r="16760" spans="13:13" x14ac:dyDescent="0.25">
      <c r="M16760" s="31"/>
    </row>
    <row r="16761" spans="13:13" x14ac:dyDescent="0.25">
      <c r="M16761" s="31"/>
    </row>
    <row r="16762" spans="13:13" x14ac:dyDescent="0.25">
      <c r="M16762" s="31"/>
    </row>
    <row r="16763" spans="13:13" x14ac:dyDescent="0.25">
      <c r="M16763" s="31"/>
    </row>
    <row r="16764" spans="13:13" x14ac:dyDescent="0.25">
      <c r="M16764" s="31"/>
    </row>
    <row r="16765" spans="13:13" x14ac:dyDescent="0.25">
      <c r="M16765" s="31"/>
    </row>
    <row r="16766" spans="13:13" x14ac:dyDescent="0.25">
      <c r="M16766" s="31"/>
    </row>
    <row r="16767" spans="13:13" x14ac:dyDescent="0.25">
      <c r="M16767" s="31"/>
    </row>
    <row r="16768" spans="13:13" x14ac:dyDescent="0.25">
      <c r="M16768" s="31"/>
    </row>
    <row r="16769" spans="13:13" x14ac:dyDescent="0.25">
      <c r="M16769" s="31"/>
    </row>
    <row r="16770" spans="13:13" x14ac:dyDescent="0.25">
      <c r="M16770" s="31"/>
    </row>
    <row r="16771" spans="13:13" x14ac:dyDescent="0.25">
      <c r="M16771" s="31"/>
    </row>
    <row r="16772" spans="13:13" x14ac:dyDescent="0.25">
      <c r="M16772" s="31"/>
    </row>
    <row r="16773" spans="13:13" x14ac:dyDescent="0.25">
      <c r="M16773" s="31"/>
    </row>
    <row r="16774" spans="13:13" x14ac:dyDescent="0.25">
      <c r="M16774" s="31"/>
    </row>
    <row r="16775" spans="13:13" x14ac:dyDescent="0.25">
      <c r="M16775" s="31"/>
    </row>
    <row r="16776" spans="13:13" x14ac:dyDescent="0.25">
      <c r="M16776" s="31"/>
    </row>
    <row r="16777" spans="13:13" x14ac:dyDescent="0.25">
      <c r="M16777" s="31"/>
    </row>
    <row r="16778" spans="13:13" x14ac:dyDescent="0.25">
      <c r="M16778" s="31"/>
    </row>
    <row r="16779" spans="13:13" x14ac:dyDescent="0.25">
      <c r="M16779" s="31"/>
    </row>
    <row r="16780" spans="13:13" x14ac:dyDescent="0.25">
      <c r="M16780" s="31"/>
    </row>
    <row r="16781" spans="13:13" x14ac:dyDescent="0.25">
      <c r="M16781" s="31"/>
    </row>
    <row r="16782" spans="13:13" x14ac:dyDescent="0.25">
      <c r="M16782" s="31"/>
    </row>
    <row r="16783" spans="13:13" x14ac:dyDescent="0.25">
      <c r="M16783" s="31"/>
    </row>
    <row r="16784" spans="13:13" x14ac:dyDescent="0.25">
      <c r="M16784" s="31"/>
    </row>
    <row r="16785" spans="13:13" x14ac:dyDescent="0.25">
      <c r="M16785" s="31"/>
    </row>
    <row r="16786" spans="13:13" x14ac:dyDescent="0.25">
      <c r="M16786" s="31"/>
    </row>
    <row r="16787" spans="13:13" x14ac:dyDescent="0.25">
      <c r="M16787" s="31"/>
    </row>
    <row r="16788" spans="13:13" x14ac:dyDescent="0.25">
      <c r="M16788" s="31"/>
    </row>
    <row r="16789" spans="13:13" x14ac:dyDescent="0.25">
      <c r="M16789" s="31"/>
    </row>
    <row r="16790" spans="13:13" x14ac:dyDescent="0.25">
      <c r="M16790" s="31"/>
    </row>
    <row r="16791" spans="13:13" x14ac:dyDescent="0.25">
      <c r="M16791" s="31"/>
    </row>
    <row r="16792" spans="13:13" x14ac:dyDescent="0.25">
      <c r="M16792" s="31"/>
    </row>
    <row r="16793" spans="13:13" x14ac:dyDescent="0.25">
      <c r="M16793" s="31"/>
    </row>
    <row r="16794" spans="13:13" x14ac:dyDescent="0.25">
      <c r="M16794" s="31"/>
    </row>
    <row r="16795" spans="13:13" x14ac:dyDescent="0.25">
      <c r="M16795" s="31"/>
    </row>
    <row r="16796" spans="13:13" x14ac:dyDescent="0.25">
      <c r="M16796" s="31"/>
    </row>
    <row r="16797" spans="13:13" x14ac:dyDescent="0.25">
      <c r="M16797" s="31"/>
    </row>
    <row r="16798" spans="13:13" x14ac:dyDescent="0.25">
      <c r="M16798" s="31"/>
    </row>
    <row r="16799" spans="13:13" x14ac:dyDescent="0.25">
      <c r="M16799" s="31"/>
    </row>
    <row r="16800" spans="13:13" x14ac:dyDescent="0.25">
      <c r="M16800" s="31"/>
    </row>
    <row r="16801" spans="13:13" x14ac:dyDescent="0.25">
      <c r="M16801" s="31"/>
    </row>
    <row r="16802" spans="13:13" x14ac:dyDescent="0.25">
      <c r="M16802" s="31"/>
    </row>
    <row r="16803" spans="13:13" x14ac:dyDescent="0.25">
      <c r="M16803" s="31"/>
    </row>
    <row r="16804" spans="13:13" x14ac:dyDescent="0.25">
      <c r="M16804" s="31"/>
    </row>
    <row r="16805" spans="13:13" x14ac:dyDescent="0.25">
      <c r="M16805" s="31"/>
    </row>
    <row r="16806" spans="13:13" x14ac:dyDescent="0.25">
      <c r="M16806" s="31"/>
    </row>
    <row r="16807" spans="13:13" x14ac:dyDescent="0.25">
      <c r="M16807" s="31"/>
    </row>
    <row r="16808" spans="13:13" x14ac:dyDescent="0.25">
      <c r="M16808" s="31"/>
    </row>
    <row r="16809" spans="13:13" x14ac:dyDescent="0.25">
      <c r="M16809" s="31"/>
    </row>
    <row r="16810" spans="13:13" x14ac:dyDescent="0.25">
      <c r="M16810" s="31"/>
    </row>
    <row r="16811" spans="13:13" x14ac:dyDescent="0.25">
      <c r="M16811" s="31"/>
    </row>
    <row r="16812" spans="13:13" x14ac:dyDescent="0.25">
      <c r="M16812" s="31"/>
    </row>
    <row r="16813" spans="13:13" x14ac:dyDescent="0.25">
      <c r="M16813" s="31"/>
    </row>
    <row r="16814" spans="13:13" x14ac:dyDescent="0.25">
      <c r="M16814" s="31"/>
    </row>
    <row r="16815" spans="13:13" x14ac:dyDescent="0.25">
      <c r="M16815" s="31"/>
    </row>
    <row r="16816" spans="13:13" x14ac:dyDescent="0.25">
      <c r="M16816" s="31"/>
    </row>
    <row r="16817" spans="13:13" x14ac:dyDescent="0.25">
      <c r="M16817" s="31"/>
    </row>
    <row r="16818" spans="13:13" x14ac:dyDescent="0.25">
      <c r="M16818" s="31"/>
    </row>
    <row r="16819" spans="13:13" x14ac:dyDescent="0.25">
      <c r="M16819" s="31"/>
    </row>
    <row r="16820" spans="13:13" x14ac:dyDescent="0.25">
      <c r="M16820" s="31"/>
    </row>
    <row r="16821" spans="13:13" x14ac:dyDescent="0.25">
      <c r="M16821" s="31"/>
    </row>
    <row r="16822" spans="13:13" x14ac:dyDescent="0.25">
      <c r="M16822" s="31"/>
    </row>
    <row r="16823" spans="13:13" x14ac:dyDescent="0.25">
      <c r="M16823" s="31"/>
    </row>
    <row r="16824" spans="13:13" x14ac:dyDescent="0.25">
      <c r="M16824" s="31"/>
    </row>
    <row r="16825" spans="13:13" x14ac:dyDescent="0.25">
      <c r="M16825" s="31"/>
    </row>
    <row r="16826" spans="13:13" x14ac:dyDescent="0.25">
      <c r="M16826" s="31"/>
    </row>
    <row r="16827" spans="13:13" x14ac:dyDescent="0.25">
      <c r="M16827" s="31"/>
    </row>
    <row r="16828" spans="13:13" x14ac:dyDescent="0.25">
      <c r="M16828" s="31"/>
    </row>
    <row r="16829" spans="13:13" x14ac:dyDescent="0.25">
      <c r="M16829" s="31"/>
    </row>
    <row r="16830" spans="13:13" x14ac:dyDescent="0.25">
      <c r="M16830" s="31"/>
    </row>
    <row r="16831" spans="13:13" x14ac:dyDescent="0.25">
      <c r="M16831" s="31"/>
    </row>
    <row r="16832" spans="13:13" x14ac:dyDescent="0.25">
      <c r="M16832" s="31"/>
    </row>
    <row r="16833" spans="13:13" x14ac:dyDescent="0.25">
      <c r="M16833" s="31"/>
    </row>
    <row r="16834" spans="13:13" x14ac:dyDescent="0.25">
      <c r="M16834" s="31"/>
    </row>
    <row r="16835" spans="13:13" x14ac:dyDescent="0.25">
      <c r="M16835" s="31"/>
    </row>
    <row r="16836" spans="13:13" x14ac:dyDescent="0.25">
      <c r="M16836" s="31"/>
    </row>
    <row r="16837" spans="13:13" x14ac:dyDescent="0.25">
      <c r="M16837" s="31"/>
    </row>
    <row r="16838" spans="13:13" x14ac:dyDescent="0.25">
      <c r="M16838" s="31"/>
    </row>
    <row r="16839" spans="13:13" x14ac:dyDescent="0.25">
      <c r="M16839" s="31"/>
    </row>
    <row r="16840" spans="13:13" x14ac:dyDescent="0.25">
      <c r="M16840" s="31"/>
    </row>
    <row r="16841" spans="13:13" x14ac:dyDescent="0.25">
      <c r="M16841" s="31"/>
    </row>
    <row r="16842" spans="13:13" x14ac:dyDescent="0.25">
      <c r="M16842" s="31"/>
    </row>
    <row r="16843" spans="13:13" x14ac:dyDescent="0.25">
      <c r="M16843" s="31"/>
    </row>
    <row r="16844" spans="13:13" x14ac:dyDescent="0.25">
      <c r="M16844" s="31"/>
    </row>
    <row r="16845" spans="13:13" x14ac:dyDescent="0.25">
      <c r="M16845" s="31"/>
    </row>
    <row r="16846" spans="13:13" x14ac:dyDescent="0.25">
      <c r="M16846" s="31"/>
    </row>
    <row r="16847" spans="13:13" x14ac:dyDescent="0.25">
      <c r="M16847" s="31"/>
    </row>
    <row r="16848" spans="13:13" x14ac:dyDescent="0.25">
      <c r="M16848" s="31"/>
    </row>
    <row r="16849" spans="13:13" x14ac:dyDescent="0.25">
      <c r="M16849" s="31"/>
    </row>
    <row r="16850" spans="13:13" x14ac:dyDescent="0.25">
      <c r="M16850" s="31"/>
    </row>
    <row r="16851" spans="13:13" x14ac:dyDescent="0.25">
      <c r="M16851" s="31"/>
    </row>
    <row r="16852" spans="13:13" x14ac:dyDescent="0.25">
      <c r="M16852" s="31"/>
    </row>
    <row r="16853" spans="13:13" x14ac:dyDescent="0.25">
      <c r="M16853" s="31"/>
    </row>
    <row r="16854" spans="13:13" x14ac:dyDescent="0.25">
      <c r="M16854" s="31"/>
    </row>
    <row r="16855" spans="13:13" x14ac:dyDescent="0.25">
      <c r="M16855" s="31"/>
    </row>
    <row r="16856" spans="13:13" x14ac:dyDescent="0.25">
      <c r="M16856" s="31"/>
    </row>
    <row r="16857" spans="13:13" x14ac:dyDescent="0.25">
      <c r="M16857" s="31"/>
    </row>
    <row r="16858" spans="13:13" x14ac:dyDescent="0.25">
      <c r="M16858" s="31"/>
    </row>
    <row r="16859" spans="13:13" x14ac:dyDescent="0.25">
      <c r="M16859" s="31"/>
    </row>
    <row r="16860" spans="13:13" x14ac:dyDescent="0.25">
      <c r="M16860" s="31"/>
    </row>
    <row r="16861" spans="13:13" x14ac:dyDescent="0.25">
      <c r="M16861" s="31"/>
    </row>
    <row r="16862" spans="13:13" x14ac:dyDescent="0.25">
      <c r="M16862" s="31"/>
    </row>
    <row r="16863" spans="13:13" x14ac:dyDescent="0.25">
      <c r="M16863" s="31"/>
    </row>
    <row r="16864" spans="13:13" x14ac:dyDescent="0.25">
      <c r="M16864" s="31"/>
    </row>
    <row r="16865" spans="13:13" x14ac:dyDescent="0.25">
      <c r="M16865" s="31"/>
    </row>
    <row r="16866" spans="13:13" x14ac:dyDescent="0.25">
      <c r="M16866" s="31"/>
    </row>
    <row r="16867" spans="13:13" x14ac:dyDescent="0.25">
      <c r="M16867" s="31"/>
    </row>
    <row r="16868" spans="13:13" x14ac:dyDescent="0.25">
      <c r="M16868" s="31"/>
    </row>
    <row r="16869" spans="13:13" x14ac:dyDescent="0.25">
      <c r="M16869" s="31"/>
    </row>
    <row r="16870" spans="13:13" x14ac:dyDescent="0.25">
      <c r="M16870" s="31"/>
    </row>
    <row r="16871" spans="13:13" x14ac:dyDescent="0.25">
      <c r="M16871" s="31"/>
    </row>
    <row r="16872" spans="13:13" x14ac:dyDescent="0.25">
      <c r="M16872" s="31"/>
    </row>
    <row r="16873" spans="13:13" x14ac:dyDescent="0.25">
      <c r="M16873" s="31"/>
    </row>
    <row r="16874" spans="13:13" x14ac:dyDescent="0.25">
      <c r="M16874" s="31"/>
    </row>
    <row r="16875" spans="13:13" x14ac:dyDescent="0.25">
      <c r="M16875" s="31"/>
    </row>
    <row r="16876" spans="13:13" x14ac:dyDescent="0.25">
      <c r="M16876" s="31"/>
    </row>
    <row r="16877" spans="13:13" x14ac:dyDescent="0.25">
      <c r="M16877" s="31"/>
    </row>
    <row r="16878" spans="13:13" x14ac:dyDescent="0.25">
      <c r="M16878" s="31"/>
    </row>
    <row r="16879" spans="13:13" x14ac:dyDescent="0.25">
      <c r="M16879" s="31"/>
    </row>
    <row r="16880" spans="13:13" x14ac:dyDescent="0.25">
      <c r="M16880" s="31"/>
    </row>
    <row r="16881" spans="13:13" x14ac:dyDescent="0.25">
      <c r="M16881" s="31"/>
    </row>
    <row r="16882" spans="13:13" x14ac:dyDescent="0.25">
      <c r="M16882" s="31"/>
    </row>
    <row r="16883" spans="13:13" x14ac:dyDescent="0.25">
      <c r="M16883" s="31"/>
    </row>
    <row r="16884" spans="13:13" x14ac:dyDescent="0.25">
      <c r="M16884" s="31"/>
    </row>
    <row r="16885" spans="13:13" x14ac:dyDescent="0.25">
      <c r="M16885" s="31"/>
    </row>
    <row r="16886" spans="13:13" x14ac:dyDescent="0.25">
      <c r="M16886" s="31"/>
    </row>
    <row r="16887" spans="13:13" x14ac:dyDescent="0.25">
      <c r="M16887" s="31"/>
    </row>
    <row r="16888" spans="13:13" x14ac:dyDescent="0.25">
      <c r="M16888" s="31"/>
    </row>
    <row r="16889" spans="13:13" x14ac:dyDescent="0.25">
      <c r="M16889" s="31"/>
    </row>
    <row r="16890" spans="13:13" x14ac:dyDescent="0.25">
      <c r="M16890" s="31"/>
    </row>
    <row r="16891" spans="13:13" x14ac:dyDescent="0.25">
      <c r="M16891" s="31"/>
    </row>
    <row r="16892" spans="13:13" x14ac:dyDescent="0.25">
      <c r="M16892" s="31"/>
    </row>
    <row r="16893" spans="13:13" x14ac:dyDescent="0.25">
      <c r="M16893" s="31"/>
    </row>
    <row r="16894" spans="13:13" x14ac:dyDescent="0.25">
      <c r="M16894" s="31"/>
    </row>
    <row r="16895" spans="13:13" x14ac:dyDescent="0.25">
      <c r="M16895" s="31"/>
    </row>
    <row r="16896" spans="13:13" x14ac:dyDescent="0.25">
      <c r="M16896" s="31"/>
    </row>
    <row r="16897" spans="13:13" x14ac:dyDescent="0.25">
      <c r="M16897" s="31"/>
    </row>
    <row r="16898" spans="13:13" x14ac:dyDescent="0.25">
      <c r="M16898" s="31"/>
    </row>
    <row r="16899" spans="13:13" x14ac:dyDescent="0.25">
      <c r="M16899" s="31"/>
    </row>
    <row r="16900" spans="13:13" x14ac:dyDescent="0.25">
      <c r="M16900" s="31"/>
    </row>
    <row r="16901" spans="13:13" x14ac:dyDescent="0.25">
      <c r="M16901" s="31"/>
    </row>
    <row r="16902" spans="13:13" x14ac:dyDescent="0.25">
      <c r="M16902" s="31"/>
    </row>
    <row r="16903" spans="13:13" x14ac:dyDescent="0.25">
      <c r="M16903" s="31"/>
    </row>
    <row r="16904" spans="13:13" x14ac:dyDescent="0.25">
      <c r="M16904" s="31"/>
    </row>
    <row r="16905" spans="13:13" x14ac:dyDescent="0.25">
      <c r="M16905" s="31"/>
    </row>
    <row r="16906" spans="13:13" x14ac:dyDescent="0.25">
      <c r="M16906" s="31"/>
    </row>
    <row r="16907" spans="13:13" x14ac:dyDescent="0.25">
      <c r="M16907" s="31"/>
    </row>
    <row r="16908" spans="13:13" x14ac:dyDescent="0.25">
      <c r="M16908" s="31"/>
    </row>
    <row r="16909" spans="13:13" x14ac:dyDescent="0.25">
      <c r="M16909" s="31"/>
    </row>
    <row r="16910" spans="13:13" x14ac:dyDescent="0.25">
      <c r="M16910" s="31"/>
    </row>
    <row r="16911" spans="13:13" x14ac:dyDescent="0.25">
      <c r="M16911" s="31"/>
    </row>
    <row r="16912" spans="13:13" x14ac:dyDescent="0.25">
      <c r="M16912" s="31"/>
    </row>
    <row r="16913" spans="13:13" x14ac:dyDescent="0.25">
      <c r="M16913" s="31"/>
    </row>
    <row r="16914" spans="13:13" x14ac:dyDescent="0.25">
      <c r="M16914" s="31"/>
    </row>
    <row r="16915" spans="13:13" x14ac:dyDescent="0.25">
      <c r="M16915" s="31"/>
    </row>
    <row r="16916" spans="13:13" x14ac:dyDescent="0.25">
      <c r="M16916" s="31"/>
    </row>
    <row r="16917" spans="13:13" x14ac:dyDescent="0.25">
      <c r="M16917" s="31"/>
    </row>
    <row r="16918" spans="13:13" x14ac:dyDescent="0.25">
      <c r="M16918" s="31"/>
    </row>
    <row r="16919" spans="13:13" x14ac:dyDescent="0.25">
      <c r="M16919" s="31"/>
    </row>
    <row r="16920" spans="13:13" x14ac:dyDescent="0.25">
      <c r="M16920" s="31"/>
    </row>
    <row r="16921" spans="13:13" x14ac:dyDescent="0.25">
      <c r="M16921" s="31"/>
    </row>
    <row r="16922" spans="13:13" x14ac:dyDescent="0.25">
      <c r="M16922" s="31"/>
    </row>
    <row r="16923" spans="13:13" x14ac:dyDescent="0.25">
      <c r="M16923" s="31"/>
    </row>
    <row r="16924" spans="13:13" x14ac:dyDescent="0.25">
      <c r="M16924" s="31"/>
    </row>
    <row r="16925" spans="13:13" x14ac:dyDescent="0.25">
      <c r="M16925" s="31"/>
    </row>
    <row r="16926" spans="13:13" x14ac:dyDescent="0.25">
      <c r="M16926" s="31"/>
    </row>
    <row r="16927" spans="13:13" x14ac:dyDescent="0.25">
      <c r="M16927" s="31"/>
    </row>
    <row r="16928" spans="13:13" x14ac:dyDescent="0.25">
      <c r="M16928" s="31"/>
    </row>
    <row r="16929" spans="13:13" x14ac:dyDescent="0.25">
      <c r="M16929" s="31"/>
    </row>
    <row r="16930" spans="13:13" x14ac:dyDescent="0.25">
      <c r="M16930" s="31"/>
    </row>
    <row r="16931" spans="13:13" x14ac:dyDescent="0.25">
      <c r="M16931" s="31"/>
    </row>
    <row r="16932" spans="13:13" x14ac:dyDescent="0.25">
      <c r="M16932" s="31"/>
    </row>
    <row r="16933" spans="13:13" x14ac:dyDescent="0.25">
      <c r="M16933" s="31"/>
    </row>
    <row r="16934" spans="13:13" x14ac:dyDescent="0.25">
      <c r="M16934" s="31"/>
    </row>
    <row r="16935" spans="13:13" x14ac:dyDescent="0.25">
      <c r="M16935" s="31"/>
    </row>
    <row r="16936" spans="13:13" x14ac:dyDescent="0.25">
      <c r="M16936" s="31"/>
    </row>
    <row r="16937" spans="13:13" x14ac:dyDescent="0.25">
      <c r="M16937" s="31"/>
    </row>
    <row r="16938" spans="13:13" x14ac:dyDescent="0.25">
      <c r="M16938" s="31"/>
    </row>
    <row r="16939" spans="13:13" x14ac:dyDescent="0.25">
      <c r="M16939" s="31"/>
    </row>
    <row r="16940" spans="13:13" x14ac:dyDescent="0.25">
      <c r="M16940" s="31"/>
    </row>
    <row r="16941" spans="13:13" x14ac:dyDescent="0.25">
      <c r="M16941" s="31"/>
    </row>
    <row r="16942" spans="13:13" x14ac:dyDescent="0.25">
      <c r="M16942" s="31"/>
    </row>
    <row r="16943" spans="13:13" x14ac:dyDescent="0.25">
      <c r="M16943" s="31"/>
    </row>
    <row r="16944" spans="13:13" x14ac:dyDescent="0.25">
      <c r="M16944" s="31"/>
    </row>
    <row r="16945" spans="13:13" x14ac:dyDescent="0.25">
      <c r="M16945" s="31"/>
    </row>
    <row r="16946" spans="13:13" x14ac:dyDescent="0.25">
      <c r="M16946" s="31"/>
    </row>
    <row r="16947" spans="13:13" x14ac:dyDescent="0.25">
      <c r="M16947" s="31"/>
    </row>
    <row r="16948" spans="13:13" x14ac:dyDescent="0.25">
      <c r="M16948" s="31"/>
    </row>
    <row r="16949" spans="13:13" x14ac:dyDescent="0.25">
      <c r="M16949" s="31"/>
    </row>
    <row r="16950" spans="13:13" x14ac:dyDescent="0.25">
      <c r="M16950" s="31"/>
    </row>
    <row r="16951" spans="13:13" x14ac:dyDescent="0.25">
      <c r="M16951" s="31"/>
    </row>
    <row r="16952" spans="13:13" x14ac:dyDescent="0.25">
      <c r="M16952" s="31"/>
    </row>
    <row r="16953" spans="13:13" x14ac:dyDescent="0.25">
      <c r="M16953" s="31"/>
    </row>
    <row r="16954" spans="13:13" x14ac:dyDescent="0.25">
      <c r="M16954" s="31"/>
    </row>
    <row r="16955" spans="13:13" x14ac:dyDescent="0.25">
      <c r="M16955" s="31"/>
    </row>
    <row r="16956" spans="13:13" x14ac:dyDescent="0.25">
      <c r="M16956" s="31"/>
    </row>
    <row r="16957" spans="13:13" x14ac:dyDescent="0.25">
      <c r="M16957" s="31"/>
    </row>
    <row r="16958" spans="13:13" x14ac:dyDescent="0.25">
      <c r="M16958" s="31"/>
    </row>
    <row r="16959" spans="13:13" x14ac:dyDescent="0.25">
      <c r="M16959" s="31"/>
    </row>
    <row r="16960" spans="13:13" x14ac:dyDescent="0.25">
      <c r="M16960" s="31"/>
    </row>
    <row r="16961" spans="13:13" x14ac:dyDescent="0.25">
      <c r="M16961" s="31"/>
    </row>
    <row r="16962" spans="13:13" x14ac:dyDescent="0.25">
      <c r="M16962" s="31"/>
    </row>
    <row r="16963" spans="13:13" x14ac:dyDescent="0.25">
      <c r="M16963" s="31"/>
    </row>
    <row r="16964" spans="13:13" x14ac:dyDescent="0.25">
      <c r="M16964" s="31"/>
    </row>
    <row r="16965" spans="13:13" x14ac:dyDescent="0.25">
      <c r="M16965" s="31"/>
    </row>
    <row r="16966" spans="13:13" x14ac:dyDescent="0.25">
      <c r="M16966" s="31"/>
    </row>
    <row r="16967" spans="13:13" x14ac:dyDescent="0.25">
      <c r="M16967" s="31"/>
    </row>
    <row r="16968" spans="13:13" x14ac:dyDescent="0.25">
      <c r="M16968" s="31"/>
    </row>
    <row r="16969" spans="13:13" x14ac:dyDescent="0.25">
      <c r="M16969" s="31"/>
    </row>
    <row r="16970" spans="13:13" x14ac:dyDescent="0.25">
      <c r="M16970" s="31"/>
    </row>
    <row r="16971" spans="13:13" x14ac:dyDescent="0.25">
      <c r="M16971" s="31"/>
    </row>
    <row r="16972" spans="13:13" x14ac:dyDescent="0.25">
      <c r="M16972" s="31"/>
    </row>
    <row r="16973" spans="13:13" x14ac:dyDescent="0.25">
      <c r="M16973" s="31"/>
    </row>
    <row r="16974" spans="13:13" x14ac:dyDescent="0.25">
      <c r="M16974" s="31"/>
    </row>
    <row r="16975" spans="13:13" x14ac:dyDescent="0.25">
      <c r="M16975" s="31"/>
    </row>
    <row r="16976" spans="13:13" x14ac:dyDescent="0.25">
      <c r="M16976" s="31"/>
    </row>
    <row r="16977" spans="13:13" x14ac:dyDescent="0.25">
      <c r="M16977" s="31"/>
    </row>
    <row r="16978" spans="13:13" x14ac:dyDescent="0.25">
      <c r="M16978" s="31"/>
    </row>
    <row r="16979" spans="13:13" x14ac:dyDescent="0.25">
      <c r="M16979" s="31"/>
    </row>
    <row r="16980" spans="13:13" x14ac:dyDescent="0.25">
      <c r="M16980" s="31"/>
    </row>
    <row r="16981" spans="13:13" x14ac:dyDescent="0.25">
      <c r="M16981" s="31"/>
    </row>
    <row r="16982" spans="13:13" x14ac:dyDescent="0.25">
      <c r="M16982" s="31"/>
    </row>
    <row r="16983" spans="13:13" x14ac:dyDescent="0.25">
      <c r="M16983" s="31"/>
    </row>
    <row r="16984" spans="13:13" x14ac:dyDescent="0.25">
      <c r="M16984" s="31"/>
    </row>
    <row r="16985" spans="13:13" x14ac:dyDescent="0.25">
      <c r="M16985" s="31"/>
    </row>
    <row r="16986" spans="13:13" x14ac:dyDescent="0.25">
      <c r="M16986" s="31"/>
    </row>
    <row r="16987" spans="13:13" x14ac:dyDescent="0.25">
      <c r="M16987" s="31"/>
    </row>
    <row r="16988" spans="13:13" x14ac:dyDescent="0.25">
      <c r="M16988" s="31"/>
    </row>
    <row r="16989" spans="13:13" x14ac:dyDescent="0.25">
      <c r="M16989" s="31"/>
    </row>
    <row r="16990" spans="13:13" x14ac:dyDescent="0.25">
      <c r="M16990" s="31"/>
    </row>
    <row r="16991" spans="13:13" x14ac:dyDescent="0.25">
      <c r="M16991" s="31"/>
    </row>
    <row r="16992" spans="13:13" x14ac:dyDescent="0.25">
      <c r="M16992" s="31"/>
    </row>
    <row r="16993" spans="13:13" x14ac:dyDescent="0.25">
      <c r="M16993" s="31"/>
    </row>
    <row r="16994" spans="13:13" x14ac:dyDescent="0.25">
      <c r="M16994" s="31"/>
    </row>
    <row r="16995" spans="13:13" x14ac:dyDescent="0.25">
      <c r="M16995" s="31"/>
    </row>
    <row r="16996" spans="13:13" x14ac:dyDescent="0.25">
      <c r="M16996" s="31"/>
    </row>
    <row r="16997" spans="13:13" x14ac:dyDescent="0.25">
      <c r="M16997" s="31"/>
    </row>
    <row r="16998" spans="13:13" x14ac:dyDescent="0.25">
      <c r="M16998" s="31"/>
    </row>
    <row r="16999" spans="13:13" x14ac:dyDescent="0.25">
      <c r="M16999" s="31"/>
    </row>
    <row r="17000" spans="13:13" x14ac:dyDescent="0.25">
      <c r="M17000" s="31"/>
    </row>
    <row r="17001" spans="13:13" x14ac:dyDescent="0.25">
      <c r="M17001" s="31"/>
    </row>
    <row r="17002" spans="13:13" x14ac:dyDescent="0.25">
      <c r="M17002" s="31"/>
    </row>
    <row r="17003" spans="13:13" x14ac:dyDescent="0.25">
      <c r="M17003" s="31"/>
    </row>
    <row r="17004" spans="13:13" x14ac:dyDescent="0.25">
      <c r="M17004" s="31"/>
    </row>
    <row r="17005" spans="13:13" x14ac:dyDescent="0.25">
      <c r="M17005" s="31"/>
    </row>
    <row r="17006" spans="13:13" x14ac:dyDescent="0.25">
      <c r="M17006" s="31"/>
    </row>
    <row r="17007" spans="13:13" x14ac:dyDescent="0.25">
      <c r="M17007" s="31"/>
    </row>
    <row r="17008" spans="13:13" x14ac:dyDescent="0.25">
      <c r="M17008" s="31"/>
    </row>
    <row r="17009" spans="13:13" x14ac:dyDescent="0.25">
      <c r="M17009" s="31"/>
    </row>
    <row r="17010" spans="13:13" x14ac:dyDescent="0.25">
      <c r="M17010" s="31"/>
    </row>
    <row r="17011" spans="13:13" x14ac:dyDescent="0.25">
      <c r="M17011" s="31"/>
    </row>
    <row r="17012" spans="13:13" x14ac:dyDescent="0.25">
      <c r="M17012" s="31"/>
    </row>
    <row r="17013" spans="13:13" x14ac:dyDescent="0.25">
      <c r="M17013" s="31"/>
    </row>
    <row r="17014" spans="13:13" x14ac:dyDescent="0.25">
      <c r="M17014" s="31"/>
    </row>
    <row r="17015" spans="13:13" x14ac:dyDescent="0.25">
      <c r="M17015" s="31"/>
    </row>
    <row r="17016" spans="13:13" x14ac:dyDescent="0.25">
      <c r="M17016" s="31"/>
    </row>
    <row r="17017" spans="13:13" x14ac:dyDescent="0.25">
      <c r="M17017" s="31"/>
    </row>
    <row r="17018" spans="13:13" x14ac:dyDescent="0.25">
      <c r="M17018" s="31"/>
    </row>
    <row r="17019" spans="13:13" x14ac:dyDescent="0.25">
      <c r="M17019" s="31"/>
    </row>
    <row r="17020" spans="13:13" x14ac:dyDescent="0.25">
      <c r="M17020" s="31"/>
    </row>
    <row r="17021" spans="13:13" x14ac:dyDescent="0.25">
      <c r="M17021" s="31"/>
    </row>
    <row r="17022" spans="13:13" x14ac:dyDescent="0.25">
      <c r="M17022" s="31"/>
    </row>
    <row r="17023" spans="13:13" x14ac:dyDescent="0.25">
      <c r="M17023" s="31"/>
    </row>
    <row r="17024" spans="13:13" x14ac:dyDescent="0.25">
      <c r="M17024" s="31"/>
    </row>
    <row r="17025" spans="13:13" x14ac:dyDescent="0.25">
      <c r="M17025" s="31"/>
    </row>
    <row r="17026" spans="13:13" x14ac:dyDescent="0.25">
      <c r="M17026" s="31"/>
    </row>
    <row r="17027" spans="13:13" x14ac:dyDescent="0.25">
      <c r="M17027" s="31"/>
    </row>
    <row r="17028" spans="13:13" x14ac:dyDescent="0.25">
      <c r="M17028" s="31"/>
    </row>
    <row r="17029" spans="13:13" x14ac:dyDescent="0.25">
      <c r="M17029" s="31"/>
    </row>
    <row r="17030" spans="13:13" x14ac:dyDescent="0.25">
      <c r="M17030" s="31"/>
    </row>
    <row r="17031" spans="13:13" x14ac:dyDescent="0.25">
      <c r="M17031" s="31"/>
    </row>
    <row r="17032" spans="13:13" x14ac:dyDescent="0.25">
      <c r="M17032" s="31"/>
    </row>
    <row r="17033" spans="13:13" x14ac:dyDescent="0.25">
      <c r="M17033" s="31"/>
    </row>
    <row r="17034" spans="13:13" x14ac:dyDescent="0.25">
      <c r="M17034" s="31"/>
    </row>
    <row r="17035" spans="13:13" x14ac:dyDescent="0.25">
      <c r="M17035" s="31"/>
    </row>
    <row r="17036" spans="13:13" x14ac:dyDescent="0.25">
      <c r="M17036" s="31"/>
    </row>
    <row r="17037" spans="13:13" x14ac:dyDescent="0.25">
      <c r="M17037" s="31"/>
    </row>
    <row r="17038" spans="13:13" x14ac:dyDescent="0.25">
      <c r="M17038" s="31"/>
    </row>
    <row r="17039" spans="13:13" x14ac:dyDescent="0.25">
      <c r="M17039" s="31"/>
    </row>
    <row r="17040" spans="13:13" x14ac:dyDescent="0.25">
      <c r="M17040" s="31"/>
    </row>
    <row r="17041" spans="13:13" x14ac:dyDescent="0.25">
      <c r="M17041" s="31"/>
    </row>
    <row r="17042" spans="13:13" x14ac:dyDescent="0.25">
      <c r="M17042" s="31"/>
    </row>
    <row r="17043" spans="13:13" x14ac:dyDescent="0.25">
      <c r="M17043" s="31"/>
    </row>
    <row r="17044" spans="13:13" x14ac:dyDescent="0.25">
      <c r="M17044" s="31"/>
    </row>
    <row r="17045" spans="13:13" x14ac:dyDescent="0.25">
      <c r="M17045" s="31"/>
    </row>
    <row r="17046" spans="13:13" x14ac:dyDescent="0.25">
      <c r="M17046" s="31"/>
    </row>
    <row r="17047" spans="13:13" x14ac:dyDescent="0.25">
      <c r="M17047" s="31"/>
    </row>
    <row r="17048" spans="13:13" x14ac:dyDescent="0.25">
      <c r="M17048" s="31"/>
    </row>
    <row r="17049" spans="13:13" x14ac:dyDescent="0.25">
      <c r="M17049" s="31"/>
    </row>
    <row r="17050" spans="13:13" x14ac:dyDescent="0.25">
      <c r="M17050" s="31"/>
    </row>
    <row r="17051" spans="13:13" x14ac:dyDescent="0.25">
      <c r="M17051" s="31"/>
    </row>
    <row r="17052" spans="13:13" x14ac:dyDescent="0.25">
      <c r="M17052" s="31"/>
    </row>
    <row r="17053" spans="13:13" x14ac:dyDescent="0.25">
      <c r="M17053" s="31"/>
    </row>
    <row r="17054" spans="13:13" x14ac:dyDescent="0.25">
      <c r="M17054" s="31"/>
    </row>
    <row r="17055" spans="13:13" x14ac:dyDescent="0.25">
      <c r="M17055" s="31"/>
    </row>
    <row r="17056" spans="13:13" x14ac:dyDescent="0.25">
      <c r="M17056" s="31"/>
    </row>
    <row r="17057" spans="13:13" x14ac:dyDescent="0.25">
      <c r="M17057" s="31"/>
    </row>
    <row r="17058" spans="13:13" x14ac:dyDescent="0.25">
      <c r="M17058" s="31"/>
    </row>
    <row r="17059" spans="13:13" x14ac:dyDescent="0.25">
      <c r="M17059" s="31"/>
    </row>
    <row r="17060" spans="13:13" x14ac:dyDescent="0.25">
      <c r="M17060" s="31"/>
    </row>
    <row r="17061" spans="13:13" x14ac:dyDescent="0.25">
      <c r="M17061" s="31"/>
    </row>
    <row r="17062" spans="13:13" x14ac:dyDescent="0.25">
      <c r="M17062" s="31"/>
    </row>
    <row r="17063" spans="13:13" x14ac:dyDescent="0.25">
      <c r="M17063" s="31"/>
    </row>
    <row r="17064" spans="13:13" x14ac:dyDescent="0.25">
      <c r="M17064" s="31"/>
    </row>
    <row r="17065" spans="13:13" x14ac:dyDescent="0.25">
      <c r="M17065" s="31"/>
    </row>
    <row r="17066" spans="13:13" x14ac:dyDescent="0.25">
      <c r="M17066" s="31"/>
    </row>
    <row r="17067" spans="13:13" x14ac:dyDescent="0.25">
      <c r="M17067" s="31"/>
    </row>
    <row r="17068" spans="13:13" x14ac:dyDescent="0.25">
      <c r="M17068" s="31"/>
    </row>
    <row r="17069" spans="13:13" x14ac:dyDescent="0.25">
      <c r="M17069" s="31"/>
    </row>
    <row r="17070" spans="13:13" x14ac:dyDescent="0.25">
      <c r="M17070" s="31"/>
    </row>
    <row r="17071" spans="13:13" x14ac:dyDescent="0.25">
      <c r="M17071" s="31"/>
    </row>
    <row r="17072" spans="13:13" x14ac:dyDescent="0.25">
      <c r="M17072" s="31"/>
    </row>
    <row r="17073" spans="13:13" x14ac:dyDescent="0.25">
      <c r="M17073" s="31"/>
    </row>
    <row r="17074" spans="13:13" x14ac:dyDescent="0.25">
      <c r="M17074" s="31"/>
    </row>
    <row r="17075" spans="13:13" x14ac:dyDescent="0.25">
      <c r="M17075" s="31"/>
    </row>
    <row r="17076" spans="13:13" x14ac:dyDescent="0.25">
      <c r="M17076" s="31"/>
    </row>
    <row r="17077" spans="13:13" x14ac:dyDescent="0.25">
      <c r="M17077" s="31"/>
    </row>
    <row r="17078" spans="13:13" x14ac:dyDescent="0.25">
      <c r="M17078" s="31"/>
    </row>
    <row r="17079" spans="13:13" x14ac:dyDescent="0.25">
      <c r="M17079" s="31"/>
    </row>
    <row r="17080" spans="13:13" x14ac:dyDescent="0.25">
      <c r="M17080" s="31"/>
    </row>
    <row r="17081" spans="13:13" x14ac:dyDescent="0.25">
      <c r="M17081" s="31"/>
    </row>
    <row r="17082" spans="13:13" x14ac:dyDescent="0.25">
      <c r="M17082" s="31"/>
    </row>
    <row r="17083" spans="13:13" x14ac:dyDescent="0.25">
      <c r="M17083" s="31"/>
    </row>
    <row r="17084" spans="13:13" x14ac:dyDescent="0.25">
      <c r="M17084" s="31"/>
    </row>
    <row r="17085" spans="13:13" x14ac:dyDescent="0.25">
      <c r="M17085" s="31"/>
    </row>
    <row r="17086" spans="13:13" x14ac:dyDescent="0.25">
      <c r="M17086" s="31"/>
    </row>
    <row r="17087" spans="13:13" x14ac:dyDescent="0.25">
      <c r="M17087" s="31"/>
    </row>
    <row r="17088" spans="13:13" x14ac:dyDescent="0.25">
      <c r="M17088" s="31"/>
    </row>
    <row r="17089" spans="13:13" x14ac:dyDescent="0.25">
      <c r="M17089" s="31"/>
    </row>
    <row r="17090" spans="13:13" x14ac:dyDescent="0.25">
      <c r="M17090" s="31"/>
    </row>
    <row r="17091" spans="13:13" x14ac:dyDescent="0.25">
      <c r="M17091" s="31"/>
    </row>
    <row r="17092" spans="13:13" x14ac:dyDescent="0.25">
      <c r="M17092" s="31"/>
    </row>
    <row r="17093" spans="13:13" x14ac:dyDescent="0.25">
      <c r="M17093" s="31"/>
    </row>
    <row r="17094" spans="13:13" x14ac:dyDescent="0.25">
      <c r="M17094" s="31"/>
    </row>
    <row r="17095" spans="13:13" x14ac:dyDescent="0.25">
      <c r="M17095" s="31"/>
    </row>
    <row r="17096" spans="13:13" x14ac:dyDescent="0.25">
      <c r="M17096" s="31"/>
    </row>
    <row r="17097" spans="13:13" x14ac:dyDescent="0.25">
      <c r="M17097" s="31"/>
    </row>
    <row r="17098" spans="13:13" x14ac:dyDescent="0.25">
      <c r="M17098" s="31"/>
    </row>
    <row r="17099" spans="13:13" x14ac:dyDescent="0.25">
      <c r="M17099" s="31"/>
    </row>
    <row r="17100" spans="13:13" x14ac:dyDescent="0.25">
      <c r="M17100" s="31"/>
    </row>
    <row r="17101" spans="13:13" x14ac:dyDescent="0.25">
      <c r="M17101" s="31"/>
    </row>
    <row r="17102" spans="13:13" x14ac:dyDescent="0.25">
      <c r="M17102" s="31"/>
    </row>
    <row r="17103" spans="13:13" x14ac:dyDescent="0.25">
      <c r="M17103" s="31"/>
    </row>
    <row r="17104" spans="13:13" x14ac:dyDescent="0.25">
      <c r="M17104" s="31"/>
    </row>
    <row r="17105" spans="13:13" x14ac:dyDescent="0.25">
      <c r="M17105" s="31"/>
    </row>
    <row r="17106" spans="13:13" x14ac:dyDescent="0.25">
      <c r="M17106" s="31"/>
    </row>
    <row r="17107" spans="13:13" x14ac:dyDescent="0.25">
      <c r="M17107" s="31"/>
    </row>
    <row r="17108" spans="13:13" x14ac:dyDescent="0.25">
      <c r="M17108" s="31"/>
    </row>
    <row r="17109" spans="13:13" x14ac:dyDescent="0.25">
      <c r="M17109" s="31"/>
    </row>
    <row r="17110" spans="13:13" x14ac:dyDescent="0.25">
      <c r="M17110" s="31"/>
    </row>
    <row r="17111" spans="13:13" x14ac:dyDescent="0.25">
      <c r="M17111" s="31"/>
    </row>
    <row r="17112" spans="13:13" x14ac:dyDescent="0.25">
      <c r="M17112" s="31"/>
    </row>
    <row r="17113" spans="13:13" x14ac:dyDescent="0.25">
      <c r="M17113" s="31"/>
    </row>
    <row r="17114" spans="13:13" x14ac:dyDescent="0.25">
      <c r="M17114" s="31"/>
    </row>
    <row r="17115" spans="13:13" x14ac:dyDescent="0.25">
      <c r="M17115" s="31"/>
    </row>
    <row r="17116" spans="13:13" x14ac:dyDescent="0.25">
      <c r="M17116" s="31"/>
    </row>
    <row r="17117" spans="13:13" x14ac:dyDescent="0.25">
      <c r="M17117" s="31"/>
    </row>
    <row r="17118" spans="13:13" x14ac:dyDescent="0.25">
      <c r="M17118" s="31"/>
    </row>
    <row r="17119" spans="13:13" x14ac:dyDescent="0.25">
      <c r="M17119" s="31"/>
    </row>
    <row r="17120" spans="13:13" x14ac:dyDescent="0.25">
      <c r="M17120" s="31"/>
    </row>
    <row r="17121" spans="13:13" x14ac:dyDescent="0.25">
      <c r="M17121" s="31"/>
    </row>
    <row r="17122" spans="13:13" x14ac:dyDescent="0.25">
      <c r="M17122" s="31"/>
    </row>
    <row r="17123" spans="13:13" x14ac:dyDescent="0.25">
      <c r="M17123" s="31"/>
    </row>
    <row r="17124" spans="13:13" x14ac:dyDescent="0.25">
      <c r="M17124" s="31"/>
    </row>
    <row r="17125" spans="13:13" x14ac:dyDescent="0.25">
      <c r="M17125" s="31"/>
    </row>
    <row r="17126" spans="13:13" x14ac:dyDescent="0.25">
      <c r="M17126" s="31"/>
    </row>
    <row r="17127" spans="13:13" x14ac:dyDescent="0.25">
      <c r="M17127" s="31"/>
    </row>
    <row r="17128" spans="13:13" x14ac:dyDescent="0.25">
      <c r="M17128" s="31"/>
    </row>
    <row r="17129" spans="13:13" x14ac:dyDescent="0.25">
      <c r="M17129" s="31"/>
    </row>
    <row r="17130" spans="13:13" x14ac:dyDescent="0.25">
      <c r="M17130" s="31"/>
    </row>
    <row r="17131" spans="13:13" x14ac:dyDescent="0.25">
      <c r="M17131" s="31"/>
    </row>
    <row r="17132" spans="13:13" x14ac:dyDescent="0.25">
      <c r="M17132" s="31"/>
    </row>
    <row r="17133" spans="13:13" x14ac:dyDescent="0.25">
      <c r="M17133" s="31"/>
    </row>
    <row r="17134" spans="13:13" x14ac:dyDescent="0.25">
      <c r="M17134" s="31"/>
    </row>
    <row r="17135" spans="13:13" x14ac:dyDescent="0.25">
      <c r="M17135" s="31"/>
    </row>
    <row r="17136" spans="13:13" x14ac:dyDescent="0.25">
      <c r="M17136" s="31"/>
    </row>
    <row r="17137" spans="13:13" x14ac:dyDescent="0.25">
      <c r="M17137" s="31"/>
    </row>
    <row r="17138" spans="13:13" x14ac:dyDescent="0.25">
      <c r="M17138" s="31"/>
    </row>
    <row r="17139" spans="13:13" x14ac:dyDescent="0.25">
      <c r="M17139" s="31"/>
    </row>
    <row r="17140" spans="13:13" x14ac:dyDescent="0.25">
      <c r="M17140" s="31"/>
    </row>
    <row r="17141" spans="13:13" x14ac:dyDescent="0.25">
      <c r="M17141" s="31"/>
    </row>
    <row r="17142" spans="13:13" x14ac:dyDescent="0.25">
      <c r="M17142" s="31"/>
    </row>
    <row r="17143" spans="13:13" x14ac:dyDescent="0.25">
      <c r="M17143" s="31"/>
    </row>
    <row r="17144" spans="13:13" x14ac:dyDescent="0.25">
      <c r="M17144" s="31"/>
    </row>
    <row r="17145" spans="13:13" x14ac:dyDescent="0.25">
      <c r="M17145" s="31"/>
    </row>
    <row r="17146" spans="13:13" x14ac:dyDescent="0.25">
      <c r="M17146" s="31"/>
    </row>
    <row r="17147" spans="13:13" x14ac:dyDescent="0.25">
      <c r="M17147" s="31"/>
    </row>
    <row r="17148" spans="13:13" x14ac:dyDescent="0.25">
      <c r="M17148" s="31"/>
    </row>
    <row r="17149" spans="13:13" x14ac:dyDescent="0.25">
      <c r="M17149" s="31"/>
    </row>
    <row r="17150" spans="13:13" x14ac:dyDescent="0.25">
      <c r="M17150" s="31"/>
    </row>
    <row r="17151" spans="13:13" x14ac:dyDescent="0.25">
      <c r="M17151" s="31"/>
    </row>
    <row r="17152" spans="13:13" x14ac:dyDescent="0.25">
      <c r="M17152" s="31"/>
    </row>
    <row r="17153" spans="13:13" x14ac:dyDescent="0.25">
      <c r="M17153" s="31"/>
    </row>
    <row r="17154" spans="13:13" x14ac:dyDescent="0.25">
      <c r="M17154" s="31"/>
    </row>
    <row r="17155" spans="13:13" x14ac:dyDescent="0.25">
      <c r="M17155" s="31"/>
    </row>
    <row r="17156" spans="13:13" x14ac:dyDescent="0.25">
      <c r="M17156" s="31"/>
    </row>
    <row r="17157" spans="13:13" x14ac:dyDescent="0.25">
      <c r="M17157" s="31"/>
    </row>
    <row r="17158" spans="13:13" x14ac:dyDescent="0.25">
      <c r="M17158" s="31"/>
    </row>
    <row r="17159" spans="13:13" x14ac:dyDescent="0.25">
      <c r="M17159" s="31"/>
    </row>
    <row r="17160" spans="13:13" x14ac:dyDescent="0.25">
      <c r="M17160" s="31"/>
    </row>
    <row r="17161" spans="13:13" x14ac:dyDescent="0.25">
      <c r="M17161" s="31"/>
    </row>
    <row r="17162" spans="13:13" x14ac:dyDescent="0.25">
      <c r="M17162" s="31"/>
    </row>
    <row r="17163" spans="13:13" x14ac:dyDescent="0.25">
      <c r="M17163" s="31"/>
    </row>
    <row r="17164" spans="13:13" x14ac:dyDescent="0.25">
      <c r="M17164" s="31"/>
    </row>
    <row r="17165" spans="13:13" x14ac:dyDescent="0.25">
      <c r="M17165" s="31"/>
    </row>
    <row r="17166" spans="13:13" x14ac:dyDescent="0.25">
      <c r="M17166" s="31"/>
    </row>
    <row r="17167" spans="13:13" x14ac:dyDescent="0.25">
      <c r="M17167" s="31"/>
    </row>
    <row r="17168" spans="13:13" x14ac:dyDescent="0.25">
      <c r="M17168" s="31"/>
    </row>
    <row r="17169" spans="13:13" x14ac:dyDescent="0.25">
      <c r="M17169" s="31"/>
    </row>
    <row r="17170" spans="13:13" x14ac:dyDescent="0.25">
      <c r="M17170" s="31"/>
    </row>
    <row r="17171" spans="13:13" x14ac:dyDescent="0.25">
      <c r="M17171" s="31"/>
    </row>
    <row r="17172" spans="13:13" x14ac:dyDescent="0.25">
      <c r="M17172" s="31"/>
    </row>
    <row r="17173" spans="13:13" x14ac:dyDescent="0.25">
      <c r="M17173" s="31"/>
    </row>
    <row r="17174" spans="13:13" x14ac:dyDescent="0.25">
      <c r="M17174" s="31"/>
    </row>
    <row r="17175" spans="13:13" x14ac:dyDescent="0.25">
      <c r="M17175" s="31"/>
    </row>
    <row r="17176" spans="13:13" x14ac:dyDescent="0.25">
      <c r="M17176" s="31"/>
    </row>
    <row r="17177" spans="13:13" x14ac:dyDescent="0.25">
      <c r="M17177" s="31"/>
    </row>
    <row r="17178" spans="13:13" x14ac:dyDescent="0.25">
      <c r="M17178" s="31"/>
    </row>
    <row r="17179" spans="13:13" x14ac:dyDescent="0.25">
      <c r="M17179" s="31"/>
    </row>
    <row r="17180" spans="13:13" x14ac:dyDescent="0.25">
      <c r="M17180" s="31"/>
    </row>
    <row r="17181" spans="13:13" x14ac:dyDescent="0.25">
      <c r="M17181" s="31"/>
    </row>
    <row r="17182" spans="13:13" x14ac:dyDescent="0.25">
      <c r="M17182" s="31"/>
    </row>
    <row r="17183" spans="13:13" x14ac:dyDescent="0.25">
      <c r="M17183" s="31"/>
    </row>
    <row r="17184" spans="13:13" x14ac:dyDescent="0.25">
      <c r="M17184" s="31"/>
    </row>
    <row r="17185" spans="13:13" x14ac:dyDescent="0.25">
      <c r="M17185" s="31"/>
    </row>
    <row r="17186" spans="13:13" x14ac:dyDescent="0.25">
      <c r="M17186" s="31"/>
    </row>
    <row r="17187" spans="13:13" x14ac:dyDescent="0.25">
      <c r="M17187" s="31"/>
    </row>
    <row r="17188" spans="13:13" x14ac:dyDescent="0.25">
      <c r="M17188" s="31"/>
    </row>
    <row r="17189" spans="13:13" x14ac:dyDescent="0.25">
      <c r="M17189" s="31"/>
    </row>
    <row r="17190" spans="13:13" x14ac:dyDescent="0.25">
      <c r="M17190" s="31"/>
    </row>
    <row r="17191" spans="13:13" x14ac:dyDescent="0.25">
      <c r="M17191" s="31"/>
    </row>
    <row r="17192" spans="13:13" x14ac:dyDescent="0.25">
      <c r="M17192" s="31"/>
    </row>
    <row r="17193" spans="13:13" x14ac:dyDescent="0.25">
      <c r="M17193" s="31"/>
    </row>
    <row r="17194" spans="13:13" x14ac:dyDescent="0.25">
      <c r="M17194" s="31"/>
    </row>
    <row r="17195" spans="13:13" x14ac:dyDescent="0.25">
      <c r="M17195" s="31"/>
    </row>
    <row r="17196" spans="13:13" x14ac:dyDescent="0.25">
      <c r="M17196" s="31"/>
    </row>
    <row r="17197" spans="13:13" x14ac:dyDescent="0.25">
      <c r="M17197" s="31"/>
    </row>
    <row r="17198" spans="13:13" x14ac:dyDescent="0.25">
      <c r="M17198" s="31"/>
    </row>
    <row r="17199" spans="13:13" x14ac:dyDescent="0.25">
      <c r="M17199" s="31"/>
    </row>
    <row r="17200" spans="13:13" x14ac:dyDescent="0.25">
      <c r="M17200" s="31"/>
    </row>
    <row r="17201" spans="13:13" x14ac:dyDescent="0.25">
      <c r="M17201" s="31"/>
    </row>
    <row r="17202" spans="13:13" x14ac:dyDescent="0.25">
      <c r="M17202" s="31"/>
    </row>
    <row r="17203" spans="13:13" x14ac:dyDescent="0.25">
      <c r="M17203" s="31"/>
    </row>
    <row r="17204" spans="13:13" x14ac:dyDescent="0.25">
      <c r="M17204" s="31"/>
    </row>
    <row r="17205" spans="13:13" x14ac:dyDescent="0.25">
      <c r="M17205" s="31"/>
    </row>
    <row r="17206" spans="13:13" x14ac:dyDescent="0.25">
      <c r="M17206" s="31"/>
    </row>
    <row r="17207" spans="13:13" x14ac:dyDescent="0.25">
      <c r="M17207" s="31"/>
    </row>
    <row r="17208" spans="13:13" x14ac:dyDescent="0.25">
      <c r="M17208" s="31"/>
    </row>
    <row r="17209" spans="13:13" x14ac:dyDescent="0.25">
      <c r="M17209" s="31"/>
    </row>
    <row r="17210" spans="13:13" x14ac:dyDescent="0.25">
      <c r="M17210" s="31"/>
    </row>
    <row r="17211" spans="13:13" x14ac:dyDescent="0.25">
      <c r="M17211" s="31"/>
    </row>
    <row r="17212" spans="13:13" x14ac:dyDescent="0.25">
      <c r="M17212" s="31"/>
    </row>
    <row r="17213" spans="13:13" x14ac:dyDescent="0.25">
      <c r="M17213" s="31"/>
    </row>
    <row r="17214" spans="13:13" x14ac:dyDescent="0.25">
      <c r="M17214" s="31"/>
    </row>
    <row r="17215" spans="13:13" x14ac:dyDescent="0.25">
      <c r="M17215" s="31"/>
    </row>
    <row r="17216" spans="13:13" x14ac:dyDescent="0.25">
      <c r="M17216" s="31"/>
    </row>
    <row r="17217" spans="13:13" x14ac:dyDescent="0.25">
      <c r="M17217" s="31"/>
    </row>
    <row r="17218" spans="13:13" x14ac:dyDescent="0.25">
      <c r="M17218" s="31"/>
    </row>
    <row r="17219" spans="13:13" x14ac:dyDescent="0.25">
      <c r="M17219" s="31"/>
    </row>
    <row r="17220" spans="13:13" x14ac:dyDescent="0.25">
      <c r="M17220" s="31"/>
    </row>
    <row r="17221" spans="13:13" x14ac:dyDescent="0.25">
      <c r="M17221" s="31"/>
    </row>
    <row r="17222" spans="13:13" x14ac:dyDescent="0.25">
      <c r="M17222" s="31"/>
    </row>
    <row r="17223" spans="13:13" x14ac:dyDescent="0.25">
      <c r="M17223" s="31"/>
    </row>
    <row r="17224" spans="13:13" x14ac:dyDescent="0.25">
      <c r="M17224" s="31"/>
    </row>
    <row r="17225" spans="13:13" x14ac:dyDescent="0.25">
      <c r="M17225" s="31"/>
    </row>
    <row r="17226" spans="13:13" x14ac:dyDescent="0.25">
      <c r="M17226" s="31"/>
    </row>
    <row r="17227" spans="13:13" x14ac:dyDescent="0.25">
      <c r="M17227" s="31"/>
    </row>
    <row r="17228" spans="13:13" x14ac:dyDescent="0.25">
      <c r="M17228" s="31"/>
    </row>
    <row r="17229" spans="13:13" x14ac:dyDescent="0.25">
      <c r="M17229" s="31"/>
    </row>
    <row r="17230" spans="13:13" x14ac:dyDescent="0.25">
      <c r="M17230" s="31"/>
    </row>
    <row r="17231" spans="13:13" x14ac:dyDescent="0.25">
      <c r="M17231" s="31"/>
    </row>
    <row r="17232" spans="13:13" x14ac:dyDescent="0.25">
      <c r="M17232" s="31"/>
    </row>
    <row r="17233" spans="13:13" x14ac:dyDescent="0.25">
      <c r="M17233" s="31"/>
    </row>
    <row r="17234" spans="13:13" x14ac:dyDescent="0.25">
      <c r="M17234" s="31"/>
    </row>
    <row r="17235" spans="13:13" x14ac:dyDescent="0.25">
      <c r="M17235" s="31"/>
    </row>
    <row r="17236" spans="13:13" x14ac:dyDescent="0.25">
      <c r="M17236" s="31"/>
    </row>
    <row r="17237" spans="13:13" x14ac:dyDescent="0.25">
      <c r="M17237" s="31"/>
    </row>
    <row r="17238" spans="13:13" x14ac:dyDescent="0.25">
      <c r="M17238" s="31"/>
    </row>
    <row r="17239" spans="13:13" x14ac:dyDescent="0.25">
      <c r="M17239" s="31"/>
    </row>
    <row r="17240" spans="13:13" x14ac:dyDescent="0.25">
      <c r="M17240" s="31"/>
    </row>
    <row r="17241" spans="13:13" x14ac:dyDescent="0.25">
      <c r="M17241" s="31"/>
    </row>
    <row r="17242" spans="13:13" x14ac:dyDescent="0.25">
      <c r="M17242" s="31"/>
    </row>
    <row r="17243" spans="13:13" x14ac:dyDescent="0.25">
      <c r="M17243" s="31"/>
    </row>
    <row r="17244" spans="13:13" x14ac:dyDescent="0.25">
      <c r="M17244" s="31"/>
    </row>
    <row r="17245" spans="13:13" x14ac:dyDescent="0.25">
      <c r="M17245" s="31"/>
    </row>
    <row r="17246" spans="13:13" x14ac:dyDescent="0.25">
      <c r="M17246" s="31"/>
    </row>
    <row r="17247" spans="13:13" x14ac:dyDescent="0.25">
      <c r="M17247" s="31"/>
    </row>
    <row r="17248" spans="13:13" x14ac:dyDescent="0.25">
      <c r="M17248" s="31"/>
    </row>
    <row r="17249" spans="13:13" x14ac:dyDescent="0.25">
      <c r="M17249" s="31"/>
    </row>
    <row r="17250" spans="13:13" x14ac:dyDescent="0.25">
      <c r="M17250" s="31"/>
    </row>
    <row r="17251" spans="13:13" x14ac:dyDescent="0.25">
      <c r="M17251" s="31"/>
    </row>
    <row r="17252" spans="13:13" x14ac:dyDescent="0.25">
      <c r="M17252" s="31"/>
    </row>
    <row r="17253" spans="13:13" x14ac:dyDescent="0.25">
      <c r="M17253" s="31"/>
    </row>
    <row r="17254" spans="13:13" x14ac:dyDescent="0.25">
      <c r="M17254" s="31"/>
    </row>
    <row r="17255" spans="13:13" x14ac:dyDescent="0.25">
      <c r="M17255" s="31"/>
    </row>
    <row r="17256" spans="13:13" x14ac:dyDescent="0.25">
      <c r="M17256" s="31"/>
    </row>
    <row r="17257" spans="13:13" x14ac:dyDescent="0.25">
      <c r="M17257" s="31"/>
    </row>
    <row r="17258" spans="13:13" x14ac:dyDescent="0.25">
      <c r="M17258" s="31"/>
    </row>
    <row r="17259" spans="13:13" x14ac:dyDescent="0.25">
      <c r="M17259" s="31"/>
    </row>
    <row r="17260" spans="13:13" x14ac:dyDescent="0.25">
      <c r="M17260" s="31"/>
    </row>
    <row r="17261" spans="13:13" x14ac:dyDescent="0.25">
      <c r="M17261" s="31"/>
    </row>
    <row r="17262" spans="13:13" x14ac:dyDescent="0.25">
      <c r="M17262" s="31"/>
    </row>
    <row r="17263" spans="13:13" x14ac:dyDescent="0.25">
      <c r="M17263" s="31"/>
    </row>
    <row r="17264" spans="13:13" x14ac:dyDescent="0.25">
      <c r="M17264" s="31"/>
    </row>
    <row r="17265" spans="13:13" x14ac:dyDescent="0.25">
      <c r="M17265" s="31"/>
    </row>
    <row r="17266" spans="13:13" x14ac:dyDescent="0.25">
      <c r="M17266" s="31"/>
    </row>
    <row r="17267" spans="13:13" x14ac:dyDescent="0.25">
      <c r="M17267" s="31"/>
    </row>
    <row r="17268" spans="13:13" x14ac:dyDescent="0.25">
      <c r="M17268" s="31"/>
    </row>
    <row r="17269" spans="13:13" x14ac:dyDescent="0.25">
      <c r="M17269" s="31"/>
    </row>
    <row r="17270" spans="13:13" x14ac:dyDescent="0.25">
      <c r="M17270" s="31"/>
    </row>
    <row r="17271" spans="13:13" x14ac:dyDescent="0.25">
      <c r="M17271" s="31"/>
    </row>
    <row r="17272" spans="13:13" x14ac:dyDescent="0.25">
      <c r="M17272" s="31"/>
    </row>
    <row r="17273" spans="13:13" x14ac:dyDescent="0.25">
      <c r="M17273" s="31"/>
    </row>
    <row r="17274" spans="13:13" x14ac:dyDescent="0.25">
      <c r="M17274" s="31"/>
    </row>
    <row r="17275" spans="13:13" x14ac:dyDescent="0.25">
      <c r="M17275" s="31"/>
    </row>
    <row r="17276" spans="13:13" x14ac:dyDescent="0.25">
      <c r="M17276" s="31"/>
    </row>
    <row r="17277" spans="13:13" x14ac:dyDescent="0.25">
      <c r="M17277" s="31"/>
    </row>
    <row r="17278" spans="13:13" x14ac:dyDescent="0.25">
      <c r="M17278" s="31"/>
    </row>
    <row r="17279" spans="13:13" x14ac:dyDescent="0.25">
      <c r="M17279" s="31"/>
    </row>
    <row r="17280" spans="13:13" x14ac:dyDescent="0.25">
      <c r="M17280" s="31"/>
    </row>
    <row r="17281" spans="13:13" x14ac:dyDescent="0.25">
      <c r="M17281" s="31"/>
    </row>
    <row r="17282" spans="13:13" x14ac:dyDescent="0.25">
      <c r="M17282" s="31"/>
    </row>
    <row r="17283" spans="13:13" x14ac:dyDescent="0.25">
      <c r="M17283" s="31"/>
    </row>
    <row r="17284" spans="13:13" x14ac:dyDescent="0.25">
      <c r="M17284" s="31"/>
    </row>
    <row r="17285" spans="13:13" x14ac:dyDescent="0.25">
      <c r="M17285" s="31"/>
    </row>
    <row r="17286" spans="13:13" x14ac:dyDescent="0.25">
      <c r="M17286" s="31"/>
    </row>
    <row r="17287" spans="13:13" x14ac:dyDescent="0.25">
      <c r="M17287" s="31"/>
    </row>
    <row r="17288" spans="13:13" x14ac:dyDescent="0.25">
      <c r="M17288" s="31"/>
    </row>
    <row r="17289" spans="13:13" x14ac:dyDescent="0.25">
      <c r="M17289" s="31"/>
    </row>
    <row r="17290" spans="13:13" x14ac:dyDescent="0.25">
      <c r="M17290" s="31"/>
    </row>
    <row r="17291" spans="13:13" x14ac:dyDescent="0.25">
      <c r="M17291" s="31"/>
    </row>
    <row r="17292" spans="13:13" x14ac:dyDescent="0.25">
      <c r="M17292" s="31"/>
    </row>
    <row r="17293" spans="13:13" x14ac:dyDescent="0.25">
      <c r="M17293" s="31"/>
    </row>
    <row r="17294" spans="13:13" x14ac:dyDescent="0.25">
      <c r="M17294" s="31"/>
    </row>
    <row r="17295" spans="13:13" x14ac:dyDescent="0.25">
      <c r="M17295" s="31"/>
    </row>
    <row r="17296" spans="13:13" x14ac:dyDescent="0.25">
      <c r="M17296" s="31"/>
    </row>
    <row r="17297" spans="13:13" x14ac:dyDescent="0.25">
      <c r="M17297" s="31"/>
    </row>
    <row r="17298" spans="13:13" x14ac:dyDescent="0.25">
      <c r="M17298" s="31"/>
    </row>
    <row r="17299" spans="13:13" x14ac:dyDescent="0.25">
      <c r="M17299" s="31"/>
    </row>
    <row r="17300" spans="13:13" x14ac:dyDescent="0.25">
      <c r="M17300" s="31"/>
    </row>
    <row r="17301" spans="13:13" x14ac:dyDescent="0.25">
      <c r="M17301" s="31"/>
    </row>
    <row r="17302" spans="13:13" x14ac:dyDescent="0.25">
      <c r="M17302" s="31"/>
    </row>
    <row r="17303" spans="13:13" x14ac:dyDescent="0.25">
      <c r="M17303" s="31"/>
    </row>
    <row r="17304" spans="13:13" x14ac:dyDescent="0.25">
      <c r="M17304" s="31"/>
    </row>
    <row r="17305" spans="13:13" x14ac:dyDescent="0.25">
      <c r="M17305" s="31"/>
    </row>
    <row r="17306" spans="13:13" x14ac:dyDescent="0.25">
      <c r="M17306" s="31"/>
    </row>
    <row r="17307" spans="13:13" x14ac:dyDescent="0.25">
      <c r="M17307" s="31"/>
    </row>
    <row r="17308" spans="13:13" x14ac:dyDescent="0.25">
      <c r="M17308" s="31"/>
    </row>
    <row r="17309" spans="13:13" x14ac:dyDescent="0.25">
      <c r="M17309" s="31"/>
    </row>
    <row r="17310" spans="13:13" x14ac:dyDescent="0.25">
      <c r="M17310" s="31"/>
    </row>
    <row r="17311" spans="13:13" x14ac:dyDescent="0.25">
      <c r="M17311" s="31"/>
    </row>
    <row r="17312" spans="13:13" x14ac:dyDescent="0.25">
      <c r="M17312" s="31"/>
    </row>
    <row r="17313" spans="13:13" x14ac:dyDescent="0.25">
      <c r="M17313" s="31"/>
    </row>
    <row r="17314" spans="13:13" x14ac:dyDescent="0.25">
      <c r="M17314" s="31"/>
    </row>
    <row r="17315" spans="13:13" x14ac:dyDescent="0.25">
      <c r="M17315" s="31"/>
    </row>
    <row r="17316" spans="13:13" x14ac:dyDescent="0.25">
      <c r="M17316" s="31"/>
    </row>
    <row r="17317" spans="13:13" x14ac:dyDescent="0.25">
      <c r="M17317" s="31"/>
    </row>
    <row r="17318" spans="13:13" x14ac:dyDescent="0.25">
      <c r="M17318" s="31"/>
    </row>
    <row r="17319" spans="13:13" x14ac:dyDescent="0.25">
      <c r="M17319" s="31"/>
    </row>
    <row r="17320" spans="13:13" x14ac:dyDescent="0.25">
      <c r="M17320" s="31"/>
    </row>
    <row r="17321" spans="13:13" x14ac:dyDescent="0.25">
      <c r="M17321" s="31"/>
    </row>
    <row r="17322" spans="13:13" x14ac:dyDescent="0.25">
      <c r="M17322" s="31"/>
    </row>
    <row r="17323" spans="13:13" x14ac:dyDescent="0.25">
      <c r="M17323" s="31"/>
    </row>
    <row r="17324" spans="13:13" x14ac:dyDescent="0.25">
      <c r="M17324" s="31"/>
    </row>
    <row r="17325" spans="13:13" x14ac:dyDescent="0.25">
      <c r="M17325" s="31"/>
    </row>
    <row r="17326" spans="13:13" x14ac:dyDescent="0.25">
      <c r="M17326" s="31"/>
    </row>
    <row r="17327" spans="13:13" x14ac:dyDescent="0.25">
      <c r="M17327" s="31"/>
    </row>
    <row r="17328" spans="13:13" x14ac:dyDescent="0.25">
      <c r="M17328" s="31"/>
    </row>
    <row r="17329" spans="13:13" x14ac:dyDescent="0.25">
      <c r="M17329" s="31"/>
    </row>
    <row r="17330" spans="13:13" x14ac:dyDescent="0.25">
      <c r="M17330" s="31"/>
    </row>
    <row r="17331" spans="13:13" x14ac:dyDescent="0.25">
      <c r="M17331" s="31"/>
    </row>
    <row r="17332" spans="13:13" x14ac:dyDescent="0.25">
      <c r="M17332" s="31"/>
    </row>
    <row r="17333" spans="13:13" x14ac:dyDescent="0.25">
      <c r="M17333" s="31"/>
    </row>
    <row r="17334" spans="13:13" x14ac:dyDescent="0.25">
      <c r="M17334" s="31"/>
    </row>
    <row r="17335" spans="13:13" x14ac:dyDescent="0.25">
      <c r="M17335" s="31"/>
    </row>
    <row r="17336" spans="13:13" x14ac:dyDescent="0.25">
      <c r="M17336" s="31"/>
    </row>
    <row r="17337" spans="13:13" x14ac:dyDescent="0.25">
      <c r="M17337" s="31"/>
    </row>
    <row r="17338" spans="13:13" x14ac:dyDescent="0.25">
      <c r="M17338" s="31"/>
    </row>
    <row r="17339" spans="13:13" x14ac:dyDescent="0.25">
      <c r="M17339" s="31"/>
    </row>
    <row r="17340" spans="13:13" x14ac:dyDescent="0.25">
      <c r="M17340" s="31"/>
    </row>
    <row r="17341" spans="13:13" x14ac:dyDescent="0.25">
      <c r="M17341" s="31"/>
    </row>
    <row r="17342" spans="13:13" x14ac:dyDescent="0.25">
      <c r="M17342" s="31"/>
    </row>
    <row r="17343" spans="13:13" x14ac:dyDescent="0.25">
      <c r="M17343" s="31"/>
    </row>
    <row r="17344" spans="13:13" x14ac:dyDescent="0.25">
      <c r="M17344" s="31"/>
    </row>
    <row r="17345" spans="13:13" x14ac:dyDescent="0.25">
      <c r="M17345" s="31"/>
    </row>
    <row r="17346" spans="13:13" x14ac:dyDescent="0.25">
      <c r="M17346" s="31"/>
    </row>
    <row r="17347" spans="13:13" x14ac:dyDescent="0.25">
      <c r="M17347" s="31"/>
    </row>
    <row r="17348" spans="13:13" x14ac:dyDescent="0.25">
      <c r="M17348" s="31"/>
    </row>
    <row r="17349" spans="13:13" x14ac:dyDescent="0.25">
      <c r="M17349" s="31"/>
    </row>
    <row r="17350" spans="13:13" x14ac:dyDescent="0.25">
      <c r="M17350" s="31"/>
    </row>
    <row r="17351" spans="13:13" x14ac:dyDescent="0.25">
      <c r="M17351" s="31"/>
    </row>
    <row r="17352" spans="13:13" x14ac:dyDescent="0.25">
      <c r="M17352" s="31"/>
    </row>
    <row r="17353" spans="13:13" x14ac:dyDescent="0.25">
      <c r="M17353" s="31"/>
    </row>
    <row r="17354" spans="13:13" x14ac:dyDescent="0.25">
      <c r="M17354" s="31"/>
    </row>
    <row r="17355" spans="13:13" x14ac:dyDescent="0.25">
      <c r="M17355" s="31"/>
    </row>
    <row r="17356" spans="13:13" x14ac:dyDescent="0.25">
      <c r="M17356" s="31"/>
    </row>
    <row r="17357" spans="13:13" x14ac:dyDescent="0.25">
      <c r="M17357" s="31"/>
    </row>
    <row r="17358" spans="13:13" x14ac:dyDescent="0.25">
      <c r="M17358" s="31"/>
    </row>
    <row r="17359" spans="13:13" x14ac:dyDescent="0.25">
      <c r="M17359" s="31"/>
    </row>
    <row r="17360" spans="13:13" x14ac:dyDescent="0.25">
      <c r="M17360" s="31"/>
    </row>
    <row r="17361" spans="13:13" x14ac:dyDescent="0.25">
      <c r="M17361" s="31"/>
    </row>
    <row r="17362" spans="13:13" x14ac:dyDescent="0.25">
      <c r="M17362" s="31"/>
    </row>
    <row r="17363" spans="13:13" x14ac:dyDescent="0.25">
      <c r="M17363" s="31"/>
    </row>
    <row r="17364" spans="13:13" x14ac:dyDescent="0.25">
      <c r="M17364" s="31"/>
    </row>
    <row r="17365" spans="13:13" x14ac:dyDescent="0.25">
      <c r="M17365" s="31"/>
    </row>
    <row r="17366" spans="13:13" x14ac:dyDescent="0.25">
      <c r="M17366" s="31"/>
    </row>
    <row r="17367" spans="13:13" x14ac:dyDescent="0.25">
      <c r="M17367" s="31"/>
    </row>
    <row r="17368" spans="13:13" x14ac:dyDescent="0.25">
      <c r="M17368" s="31"/>
    </row>
    <row r="17369" spans="13:13" x14ac:dyDescent="0.25">
      <c r="M17369" s="31"/>
    </row>
    <row r="17370" spans="13:13" x14ac:dyDescent="0.25">
      <c r="M17370" s="31"/>
    </row>
    <row r="17371" spans="13:13" x14ac:dyDescent="0.25">
      <c r="M17371" s="31"/>
    </row>
    <row r="17372" spans="13:13" x14ac:dyDescent="0.25">
      <c r="M17372" s="31"/>
    </row>
    <row r="17373" spans="13:13" x14ac:dyDescent="0.25">
      <c r="M17373" s="31"/>
    </row>
    <row r="17374" spans="13:13" x14ac:dyDescent="0.25">
      <c r="M17374" s="31"/>
    </row>
    <row r="17375" spans="13:13" x14ac:dyDescent="0.25">
      <c r="M17375" s="31"/>
    </row>
    <row r="17376" spans="13:13" x14ac:dyDescent="0.25">
      <c r="M17376" s="31"/>
    </row>
    <row r="17377" spans="13:13" x14ac:dyDescent="0.25">
      <c r="M17377" s="31"/>
    </row>
    <row r="17378" spans="13:13" x14ac:dyDescent="0.25">
      <c r="M17378" s="31"/>
    </row>
    <row r="17379" spans="13:13" x14ac:dyDescent="0.25">
      <c r="M17379" s="31"/>
    </row>
    <row r="17380" spans="13:13" x14ac:dyDescent="0.25">
      <c r="M17380" s="31"/>
    </row>
    <row r="17381" spans="13:13" x14ac:dyDescent="0.25">
      <c r="M17381" s="31"/>
    </row>
    <row r="17382" spans="13:13" x14ac:dyDescent="0.25">
      <c r="M17382" s="31"/>
    </row>
    <row r="17383" spans="13:13" x14ac:dyDescent="0.25">
      <c r="M17383" s="31"/>
    </row>
    <row r="17384" spans="13:13" x14ac:dyDescent="0.25">
      <c r="M17384" s="31"/>
    </row>
    <row r="17385" spans="13:13" x14ac:dyDescent="0.25">
      <c r="M17385" s="31"/>
    </row>
    <row r="17386" spans="13:13" x14ac:dyDescent="0.25">
      <c r="M17386" s="31"/>
    </row>
    <row r="17387" spans="13:13" x14ac:dyDescent="0.25">
      <c r="M17387" s="31"/>
    </row>
    <row r="17388" spans="13:13" x14ac:dyDescent="0.25">
      <c r="M17388" s="31"/>
    </row>
    <row r="17389" spans="13:13" x14ac:dyDescent="0.25">
      <c r="M17389" s="31"/>
    </row>
    <row r="17390" spans="13:13" x14ac:dyDescent="0.25">
      <c r="M17390" s="31"/>
    </row>
    <row r="17391" spans="13:13" x14ac:dyDescent="0.25">
      <c r="M17391" s="31"/>
    </row>
    <row r="17392" spans="13:13" x14ac:dyDescent="0.25">
      <c r="M17392" s="31"/>
    </row>
    <row r="17393" spans="13:13" x14ac:dyDescent="0.25">
      <c r="M17393" s="31"/>
    </row>
    <row r="17394" spans="13:13" x14ac:dyDescent="0.25">
      <c r="M17394" s="31"/>
    </row>
    <row r="17395" spans="13:13" x14ac:dyDescent="0.25">
      <c r="M17395" s="31"/>
    </row>
    <row r="17396" spans="13:13" x14ac:dyDescent="0.25">
      <c r="M17396" s="31"/>
    </row>
    <row r="17397" spans="13:13" x14ac:dyDescent="0.25">
      <c r="M17397" s="31"/>
    </row>
    <row r="17398" spans="13:13" x14ac:dyDescent="0.25">
      <c r="M17398" s="31"/>
    </row>
    <row r="17399" spans="13:13" x14ac:dyDescent="0.25">
      <c r="M17399" s="31"/>
    </row>
    <row r="17400" spans="13:13" x14ac:dyDescent="0.25">
      <c r="M17400" s="31"/>
    </row>
    <row r="17401" spans="13:13" x14ac:dyDescent="0.25">
      <c r="M17401" s="31"/>
    </row>
    <row r="17402" spans="13:13" x14ac:dyDescent="0.25">
      <c r="M17402" s="31"/>
    </row>
    <row r="17403" spans="13:13" x14ac:dyDescent="0.25">
      <c r="M17403" s="31"/>
    </row>
    <row r="17404" spans="13:13" x14ac:dyDescent="0.25">
      <c r="M17404" s="31"/>
    </row>
    <row r="17405" spans="13:13" x14ac:dyDescent="0.25">
      <c r="M17405" s="31"/>
    </row>
    <row r="17406" spans="13:13" x14ac:dyDescent="0.25">
      <c r="M17406" s="31"/>
    </row>
    <row r="17407" spans="13:13" x14ac:dyDescent="0.25">
      <c r="M17407" s="31"/>
    </row>
    <row r="17408" spans="13:13" x14ac:dyDescent="0.25">
      <c r="M17408" s="31"/>
    </row>
    <row r="17409" spans="13:13" x14ac:dyDescent="0.25">
      <c r="M17409" s="31"/>
    </row>
    <row r="17410" spans="13:13" x14ac:dyDescent="0.25">
      <c r="M17410" s="31"/>
    </row>
    <row r="17411" spans="13:13" x14ac:dyDescent="0.25">
      <c r="M17411" s="31"/>
    </row>
    <row r="17412" spans="13:13" x14ac:dyDescent="0.25">
      <c r="M17412" s="31"/>
    </row>
    <row r="17413" spans="13:13" x14ac:dyDescent="0.25">
      <c r="M17413" s="31"/>
    </row>
    <row r="17414" spans="13:13" x14ac:dyDescent="0.25">
      <c r="M17414" s="31"/>
    </row>
    <row r="17415" spans="13:13" x14ac:dyDescent="0.25">
      <c r="M17415" s="31"/>
    </row>
    <row r="17416" spans="13:13" x14ac:dyDescent="0.25">
      <c r="M17416" s="31"/>
    </row>
    <row r="17417" spans="13:13" x14ac:dyDescent="0.25">
      <c r="M17417" s="31"/>
    </row>
    <row r="17418" spans="13:13" x14ac:dyDescent="0.25">
      <c r="M17418" s="31"/>
    </row>
    <row r="17419" spans="13:13" x14ac:dyDescent="0.25">
      <c r="M17419" s="31"/>
    </row>
    <row r="17420" spans="13:13" x14ac:dyDescent="0.25">
      <c r="M17420" s="31"/>
    </row>
    <row r="17421" spans="13:13" x14ac:dyDescent="0.25">
      <c r="M17421" s="31"/>
    </row>
    <row r="17422" spans="13:13" x14ac:dyDescent="0.25">
      <c r="M17422" s="31"/>
    </row>
    <row r="17423" spans="13:13" x14ac:dyDescent="0.25">
      <c r="M17423" s="31"/>
    </row>
    <row r="17424" spans="13:13" x14ac:dyDescent="0.25">
      <c r="M17424" s="31"/>
    </row>
    <row r="17425" spans="13:13" x14ac:dyDescent="0.25">
      <c r="M17425" s="31"/>
    </row>
    <row r="17426" spans="13:13" x14ac:dyDescent="0.25">
      <c r="M17426" s="31"/>
    </row>
    <row r="17427" spans="13:13" x14ac:dyDescent="0.25">
      <c r="M17427" s="31"/>
    </row>
    <row r="17428" spans="13:13" x14ac:dyDescent="0.25">
      <c r="M17428" s="31"/>
    </row>
    <row r="17429" spans="13:13" x14ac:dyDescent="0.25">
      <c r="M17429" s="31"/>
    </row>
    <row r="17430" spans="13:13" x14ac:dyDescent="0.25">
      <c r="M17430" s="31"/>
    </row>
    <row r="17431" spans="13:13" x14ac:dyDescent="0.25">
      <c r="M17431" s="31"/>
    </row>
    <row r="17432" spans="13:13" x14ac:dyDescent="0.25">
      <c r="M17432" s="31"/>
    </row>
    <row r="17433" spans="13:13" x14ac:dyDescent="0.25">
      <c r="M17433" s="31"/>
    </row>
    <row r="17434" spans="13:13" x14ac:dyDescent="0.25">
      <c r="M17434" s="31"/>
    </row>
    <row r="17435" spans="13:13" x14ac:dyDescent="0.25">
      <c r="M17435" s="31"/>
    </row>
    <row r="17436" spans="13:13" x14ac:dyDescent="0.25">
      <c r="M17436" s="31"/>
    </row>
    <row r="17437" spans="13:13" x14ac:dyDescent="0.25">
      <c r="M17437" s="31"/>
    </row>
    <row r="17438" spans="13:13" x14ac:dyDescent="0.25">
      <c r="M17438" s="31"/>
    </row>
    <row r="17439" spans="13:13" x14ac:dyDescent="0.25">
      <c r="M17439" s="31"/>
    </row>
    <row r="17440" spans="13:13" x14ac:dyDescent="0.25">
      <c r="M17440" s="31"/>
    </row>
    <row r="17441" spans="13:13" x14ac:dyDescent="0.25">
      <c r="M17441" s="31"/>
    </row>
    <row r="17442" spans="13:13" x14ac:dyDescent="0.25">
      <c r="M17442" s="31"/>
    </row>
    <row r="17443" spans="13:13" x14ac:dyDescent="0.25">
      <c r="M17443" s="31"/>
    </row>
    <row r="17444" spans="13:13" x14ac:dyDescent="0.25">
      <c r="M17444" s="31"/>
    </row>
    <row r="17445" spans="13:13" x14ac:dyDescent="0.25">
      <c r="M17445" s="31"/>
    </row>
    <row r="17446" spans="13:13" x14ac:dyDescent="0.25">
      <c r="M17446" s="31"/>
    </row>
    <row r="17447" spans="13:13" x14ac:dyDescent="0.25">
      <c r="M17447" s="31"/>
    </row>
    <row r="17448" spans="13:13" x14ac:dyDescent="0.25">
      <c r="M17448" s="31"/>
    </row>
    <row r="17449" spans="13:13" x14ac:dyDescent="0.25">
      <c r="M17449" s="31"/>
    </row>
    <row r="17450" spans="13:13" x14ac:dyDescent="0.25">
      <c r="M17450" s="31"/>
    </row>
    <row r="17451" spans="13:13" x14ac:dyDescent="0.25">
      <c r="M17451" s="31"/>
    </row>
    <row r="17452" spans="13:13" x14ac:dyDescent="0.25">
      <c r="M17452" s="31"/>
    </row>
    <row r="17453" spans="13:13" x14ac:dyDescent="0.25">
      <c r="M17453" s="31"/>
    </row>
    <row r="17454" spans="13:13" x14ac:dyDescent="0.25">
      <c r="M17454" s="31"/>
    </row>
    <row r="17455" spans="13:13" x14ac:dyDescent="0.25">
      <c r="M17455" s="31"/>
    </row>
    <row r="17456" spans="13:13" x14ac:dyDescent="0.25">
      <c r="M17456" s="31"/>
    </row>
    <row r="17457" spans="13:13" x14ac:dyDescent="0.25">
      <c r="M17457" s="31"/>
    </row>
    <row r="17458" spans="13:13" x14ac:dyDescent="0.25">
      <c r="M17458" s="31"/>
    </row>
    <row r="17459" spans="13:13" x14ac:dyDescent="0.25">
      <c r="M17459" s="31"/>
    </row>
    <row r="17460" spans="13:13" x14ac:dyDescent="0.25">
      <c r="M17460" s="31"/>
    </row>
    <row r="17461" spans="13:13" x14ac:dyDescent="0.25">
      <c r="M17461" s="31"/>
    </row>
    <row r="17462" spans="13:13" x14ac:dyDescent="0.25">
      <c r="M17462" s="31"/>
    </row>
    <row r="17463" spans="13:13" x14ac:dyDescent="0.25">
      <c r="M17463" s="31"/>
    </row>
    <row r="17464" spans="13:13" x14ac:dyDescent="0.25">
      <c r="M17464" s="31"/>
    </row>
    <row r="17465" spans="13:13" x14ac:dyDescent="0.25">
      <c r="M17465" s="31"/>
    </row>
    <row r="17466" spans="13:13" x14ac:dyDescent="0.25">
      <c r="M17466" s="31"/>
    </row>
    <row r="17467" spans="13:13" x14ac:dyDescent="0.25">
      <c r="M17467" s="31"/>
    </row>
    <row r="17468" spans="13:13" x14ac:dyDescent="0.25">
      <c r="M17468" s="31"/>
    </row>
    <row r="17469" spans="13:13" x14ac:dyDescent="0.25">
      <c r="M17469" s="31"/>
    </row>
    <row r="17470" spans="13:13" x14ac:dyDescent="0.25">
      <c r="M17470" s="31"/>
    </row>
    <row r="17471" spans="13:13" x14ac:dyDescent="0.25">
      <c r="M17471" s="31"/>
    </row>
    <row r="17472" spans="13:13" x14ac:dyDescent="0.25">
      <c r="M17472" s="31"/>
    </row>
    <row r="17473" spans="13:13" x14ac:dyDescent="0.25">
      <c r="M17473" s="31"/>
    </row>
    <row r="17474" spans="13:13" x14ac:dyDescent="0.25">
      <c r="M17474" s="31"/>
    </row>
    <row r="17475" spans="13:13" x14ac:dyDescent="0.25">
      <c r="M17475" s="31"/>
    </row>
    <row r="17476" spans="13:13" x14ac:dyDescent="0.25">
      <c r="M17476" s="31"/>
    </row>
    <row r="17477" spans="13:13" x14ac:dyDescent="0.25">
      <c r="M17477" s="31"/>
    </row>
    <row r="17478" spans="13:13" x14ac:dyDescent="0.25">
      <c r="M17478" s="31"/>
    </row>
    <row r="17479" spans="13:13" x14ac:dyDescent="0.25">
      <c r="M17479" s="31"/>
    </row>
    <row r="17480" spans="13:13" x14ac:dyDescent="0.25">
      <c r="M17480" s="31"/>
    </row>
    <row r="17481" spans="13:13" x14ac:dyDescent="0.25">
      <c r="M17481" s="31"/>
    </row>
    <row r="17482" spans="13:13" x14ac:dyDescent="0.25">
      <c r="M17482" s="31"/>
    </row>
    <row r="17483" spans="13:13" x14ac:dyDescent="0.25">
      <c r="M17483" s="31"/>
    </row>
    <row r="17484" spans="13:13" x14ac:dyDescent="0.25">
      <c r="M17484" s="31"/>
    </row>
    <row r="17485" spans="13:13" x14ac:dyDescent="0.25">
      <c r="M17485" s="31"/>
    </row>
    <row r="17486" spans="13:13" x14ac:dyDescent="0.25">
      <c r="M17486" s="31"/>
    </row>
    <row r="17487" spans="13:13" x14ac:dyDescent="0.25">
      <c r="M17487" s="31"/>
    </row>
    <row r="17488" spans="13:13" x14ac:dyDescent="0.25">
      <c r="M17488" s="31"/>
    </row>
    <row r="17489" spans="13:13" x14ac:dyDescent="0.25">
      <c r="M17489" s="31"/>
    </row>
    <row r="17490" spans="13:13" x14ac:dyDescent="0.25">
      <c r="M17490" s="31"/>
    </row>
    <row r="17491" spans="13:13" x14ac:dyDescent="0.25">
      <c r="M17491" s="31"/>
    </row>
    <row r="17492" spans="13:13" x14ac:dyDescent="0.25">
      <c r="M17492" s="31"/>
    </row>
    <row r="17493" spans="13:13" x14ac:dyDescent="0.25">
      <c r="M17493" s="31"/>
    </row>
    <row r="17494" spans="13:13" x14ac:dyDescent="0.25">
      <c r="M17494" s="31"/>
    </row>
    <row r="17495" spans="13:13" x14ac:dyDescent="0.25">
      <c r="M17495" s="31"/>
    </row>
    <row r="17496" spans="13:13" x14ac:dyDescent="0.25">
      <c r="M17496" s="31"/>
    </row>
    <row r="17497" spans="13:13" x14ac:dyDescent="0.25">
      <c r="M17497" s="31"/>
    </row>
    <row r="17498" spans="13:13" x14ac:dyDescent="0.25">
      <c r="M17498" s="31"/>
    </row>
    <row r="17499" spans="13:13" x14ac:dyDescent="0.25">
      <c r="M17499" s="31"/>
    </row>
    <row r="17500" spans="13:13" x14ac:dyDescent="0.25">
      <c r="M17500" s="31"/>
    </row>
    <row r="17501" spans="13:13" x14ac:dyDescent="0.25">
      <c r="M17501" s="31"/>
    </row>
    <row r="17502" spans="13:13" x14ac:dyDescent="0.25">
      <c r="M17502" s="31"/>
    </row>
    <row r="17503" spans="13:13" x14ac:dyDescent="0.25">
      <c r="M17503" s="31"/>
    </row>
    <row r="17504" spans="13:13" x14ac:dyDescent="0.25">
      <c r="M17504" s="31"/>
    </row>
    <row r="17505" spans="13:13" x14ac:dyDescent="0.25">
      <c r="M17505" s="31"/>
    </row>
    <row r="17506" spans="13:13" x14ac:dyDescent="0.25">
      <c r="M17506" s="31"/>
    </row>
    <row r="17507" spans="13:13" x14ac:dyDescent="0.25">
      <c r="M17507" s="31"/>
    </row>
    <row r="17508" spans="13:13" x14ac:dyDescent="0.25">
      <c r="M17508" s="31"/>
    </row>
    <row r="17509" spans="13:13" x14ac:dyDescent="0.25">
      <c r="M17509" s="31"/>
    </row>
    <row r="17510" spans="13:13" x14ac:dyDescent="0.25">
      <c r="M17510" s="31"/>
    </row>
    <row r="17511" spans="13:13" x14ac:dyDescent="0.25">
      <c r="M17511" s="31"/>
    </row>
    <row r="17512" spans="13:13" x14ac:dyDescent="0.25">
      <c r="M17512" s="31"/>
    </row>
    <row r="17513" spans="13:13" x14ac:dyDescent="0.25">
      <c r="M17513" s="31"/>
    </row>
    <row r="17514" spans="13:13" x14ac:dyDescent="0.25">
      <c r="M17514" s="31"/>
    </row>
    <row r="17515" spans="13:13" x14ac:dyDescent="0.25">
      <c r="M17515" s="31"/>
    </row>
    <row r="17516" spans="13:13" x14ac:dyDescent="0.25">
      <c r="M17516" s="31"/>
    </row>
    <row r="17517" spans="13:13" x14ac:dyDescent="0.25">
      <c r="M17517" s="31"/>
    </row>
    <row r="17518" spans="13:13" x14ac:dyDescent="0.25">
      <c r="M17518" s="31"/>
    </row>
    <row r="17519" spans="13:13" x14ac:dyDescent="0.25">
      <c r="M17519" s="31"/>
    </row>
    <row r="17520" spans="13:13" x14ac:dyDescent="0.25">
      <c r="M17520" s="31"/>
    </row>
    <row r="17521" spans="13:13" x14ac:dyDescent="0.25">
      <c r="M17521" s="31"/>
    </row>
    <row r="17522" spans="13:13" x14ac:dyDescent="0.25">
      <c r="M17522" s="31"/>
    </row>
    <row r="17523" spans="13:13" x14ac:dyDescent="0.25">
      <c r="M17523" s="31"/>
    </row>
    <row r="17524" spans="13:13" x14ac:dyDescent="0.25">
      <c r="M17524" s="31"/>
    </row>
    <row r="17525" spans="13:13" x14ac:dyDescent="0.25">
      <c r="M17525" s="31"/>
    </row>
    <row r="17526" spans="13:13" x14ac:dyDescent="0.25">
      <c r="M17526" s="31"/>
    </row>
    <row r="17527" spans="13:13" x14ac:dyDescent="0.25">
      <c r="M17527" s="31"/>
    </row>
    <row r="17528" spans="13:13" x14ac:dyDescent="0.25">
      <c r="M17528" s="31"/>
    </row>
    <row r="17529" spans="13:13" x14ac:dyDescent="0.25">
      <c r="M17529" s="31"/>
    </row>
    <row r="17530" spans="13:13" x14ac:dyDescent="0.25">
      <c r="M17530" s="31"/>
    </row>
    <row r="17531" spans="13:13" x14ac:dyDescent="0.25">
      <c r="M17531" s="31"/>
    </row>
    <row r="17532" spans="13:13" x14ac:dyDescent="0.25">
      <c r="M17532" s="31"/>
    </row>
    <row r="17533" spans="13:13" x14ac:dyDescent="0.25">
      <c r="M17533" s="31"/>
    </row>
    <row r="17534" spans="13:13" x14ac:dyDescent="0.25">
      <c r="M17534" s="31"/>
    </row>
    <row r="17535" spans="13:13" x14ac:dyDescent="0.25">
      <c r="M17535" s="31"/>
    </row>
    <row r="17536" spans="13:13" x14ac:dyDescent="0.25">
      <c r="M17536" s="31"/>
    </row>
    <row r="17537" spans="13:13" x14ac:dyDescent="0.25">
      <c r="M17537" s="31"/>
    </row>
    <row r="17538" spans="13:13" x14ac:dyDescent="0.25">
      <c r="M17538" s="31"/>
    </row>
    <row r="17539" spans="13:13" x14ac:dyDescent="0.25">
      <c r="M17539" s="31"/>
    </row>
    <row r="17540" spans="13:13" x14ac:dyDescent="0.25">
      <c r="M17540" s="31"/>
    </row>
    <row r="17541" spans="13:13" x14ac:dyDescent="0.25">
      <c r="M17541" s="31"/>
    </row>
    <row r="17542" spans="13:13" x14ac:dyDescent="0.25">
      <c r="M17542" s="31"/>
    </row>
    <row r="17543" spans="13:13" x14ac:dyDescent="0.25">
      <c r="M17543" s="31"/>
    </row>
    <row r="17544" spans="13:13" x14ac:dyDescent="0.25">
      <c r="M17544" s="31"/>
    </row>
    <row r="17545" spans="13:13" x14ac:dyDescent="0.25">
      <c r="M17545" s="31"/>
    </row>
    <row r="17546" spans="13:13" x14ac:dyDescent="0.25">
      <c r="M17546" s="31"/>
    </row>
    <row r="17547" spans="13:13" x14ac:dyDescent="0.25">
      <c r="M17547" s="31"/>
    </row>
    <row r="17548" spans="13:13" x14ac:dyDescent="0.25">
      <c r="M17548" s="31"/>
    </row>
    <row r="17549" spans="13:13" x14ac:dyDescent="0.25">
      <c r="M17549" s="31"/>
    </row>
    <row r="17550" spans="13:13" x14ac:dyDescent="0.25">
      <c r="M17550" s="31"/>
    </row>
    <row r="17551" spans="13:13" x14ac:dyDescent="0.25">
      <c r="M17551" s="31"/>
    </row>
    <row r="17552" spans="13:13" x14ac:dyDescent="0.25">
      <c r="M17552" s="31"/>
    </row>
    <row r="17553" spans="13:13" x14ac:dyDescent="0.25">
      <c r="M17553" s="31"/>
    </row>
    <row r="17554" spans="13:13" x14ac:dyDescent="0.25">
      <c r="M17554" s="31"/>
    </row>
    <row r="17555" spans="13:13" x14ac:dyDescent="0.25">
      <c r="M17555" s="31"/>
    </row>
    <row r="17556" spans="13:13" x14ac:dyDescent="0.25">
      <c r="M17556" s="31"/>
    </row>
    <row r="17557" spans="13:13" x14ac:dyDescent="0.25">
      <c r="M17557" s="31"/>
    </row>
    <row r="17558" spans="13:13" x14ac:dyDescent="0.25">
      <c r="M17558" s="31"/>
    </row>
    <row r="17559" spans="13:13" x14ac:dyDescent="0.25">
      <c r="M17559" s="31"/>
    </row>
    <row r="17560" spans="13:13" x14ac:dyDescent="0.25">
      <c r="M17560" s="31"/>
    </row>
    <row r="17561" spans="13:13" x14ac:dyDescent="0.25">
      <c r="M17561" s="31"/>
    </row>
    <row r="17562" spans="13:13" x14ac:dyDescent="0.25">
      <c r="M17562" s="31"/>
    </row>
    <row r="17563" spans="13:13" x14ac:dyDescent="0.25">
      <c r="M17563" s="31"/>
    </row>
    <row r="17564" spans="13:13" x14ac:dyDescent="0.25">
      <c r="M17564" s="31"/>
    </row>
    <row r="17565" spans="13:13" x14ac:dyDescent="0.25">
      <c r="M17565" s="31"/>
    </row>
    <row r="17566" spans="13:13" x14ac:dyDescent="0.25">
      <c r="M17566" s="31"/>
    </row>
    <row r="17567" spans="13:13" x14ac:dyDescent="0.25">
      <c r="M17567" s="31"/>
    </row>
    <row r="17568" spans="13:13" x14ac:dyDescent="0.25">
      <c r="M17568" s="31"/>
    </row>
    <row r="17569" spans="13:13" x14ac:dyDescent="0.25">
      <c r="M17569" s="31"/>
    </row>
    <row r="17570" spans="13:13" x14ac:dyDescent="0.25">
      <c r="M17570" s="31"/>
    </row>
    <row r="17571" spans="13:13" x14ac:dyDescent="0.25">
      <c r="M17571" s="31"/>
    </row>
    <row r="17572" spans="13:13" x14ac:dyDescent="0.25">
      <c r="M17572" s="31"/>
    </row>
    <row r="17573" spans="13:13" x14ac:dyDescent="0.25">
      <c r="M17573" s="31"/>
    </row>
    <row r="17574" spans="13:13" x14ac:dyDescent="0.25">
      <c r="M17574" s="31"/>
    </row>
    <row r="17575" spans="13:13" x14ac:dyDescent="0.25">
      <c r="M17575" s="31"/>
    </row>
    <row r="17576" spans="13:13" x14ac:dyDescent="0.25">
      <c r="M17576" s="31"/>
    </row>
    <row r="17577" spans="13:13" x14ac:dyDescent="0.25">
      <c r="M17577" s="31"/>
    </row>
    <row r="17578" spans="13:13" x14ac:dyDescent="0.25">
      <c r="M17578" s="31"/>
    </row>
    <row r="17579" spans="13:13" x14ac:dyDescent="0.25">
      <c r="M17579" s="31"/>
    </row>
    <row r="17580" spans="13:13" x14ac:dyDescent="0.25">
      <c r="M17580" s="31"/>
    </row>
    <row r="17581" spans="13:13" x14ac:dyDescent="0.25">
      <c r="M17581" s="31"/>
    </row>
    <row r="17582" spans="13:13" x14ac:dyDescent="0.25">
      <c r="M17582" s="31"/>
    </row>
    <row r="17583" spans="13:13" x14ac:dyDescent="0.25">
      <c r="M17583" s="31"/>
    </row>
    <row r="17584" spans="13:13" x14ac:dyDescent="0.25">
      <c r="M17584" s="31"/>
    </row>
    <row r="17585" spans="13:13" x14ac:dyDescent="0.25">
      <c r="M17585" s="31"/>
    </row>
    <row r="17586" spans="13:13" x14ac:dyDescent="0.25">
      <c r="M17586" s="31"/>
    </row>
    <row r="17587" spans="13:13" x14ac:dyDescent="0.25">
      <c r="M17587" s="31"/>
    </row>
    <row r="17588" spans="13:13" x14ac:dyDescent="0.25">
      <c r="M17588" s="31"/>
    </row>
    <row r="17589" spans="13:13" x14ac:dyDescent="0.25">
      <c r="M17589" s="31"/>
    </row>
    <row r="17590" spans="13:13" x14ac:dyDescent="0.25">
      <c r="M17590" s="31"/>
    </row>
    <row r="17591" spans="13:13" x14ac:dyDescent="0.25">
      <c r="M17591" s="31"/>
    </row>
    <row r="17592" spans="13:13" x14ac:dyDescent="0.25">
      <c r="M17592" s="31"/>
    </row>
    <row r="17593" spans="13:13" x14ac:dyDescent="0.25">
      <c r="M17593" s="31"/>
    </row>
    <row r="17594" spans="13:13" x14ac:dyDescent="0.25">
      <c r="M17594" s="31"/>
    </row>
    <row r="17595" spans="13:13" x14ac:dyDescent="0.25">
      <c r="M17595" s="31"/>
    </row>
    <row r="17596" spans="13:13" x14ac:dyDescent="0.25">
      <c r="M17596" s="31"/>
    </row>
    <row r="17597" spans="13:13" x14ac:dyDescent="0.25">
      <c r="M17597" s="31"/>
    </row>
    <row r="17598" spans="13:13" x14ac:dyDescent="0.25">
      <c r="M17598" s="31"/>
    </row>
    <row r="17599" spans="13:13" x14ac:dyDescent="0.25">
      <c r="M17599" s="31"/>
    </row>
    <row r="17600" spans="13:13" x14ac:dyDescent="0.25">
      <c r="M17600" s="31"/>
    </row>
    <row r="17601" spans="13:13" x14ac:dyDescent="0.25">
      <c r="M17601" s="31"/>
    </row>
    <row r="17602" spans="13:13" x14ac:dyDescent="0.25">
      <c r="M17602" s="31"/>
    </row>
    <row r="17603" spans="13:13" x14ac:dyDescent="0.25">
      <c r="M17603" s="31"/>
    </row>
    <row r="17604" spans="13:13" x14ac:dyDescent="0.25">
      <c r="M17604" s="31"/>
    </row>
    <row r="17605" spans="13:13" x14ac:dyDescent="0.25">
      <c r="M17605" s="31"/>
    </row>
    <row r="17606" spans="13:13" x14ac:dyDescent="0.25">
      <c r="M17606" s="31"/>
    </row>
    <row r="17607" spans="13:13" x14ac:dyDescent="0.25">
      <c r="M17607" s="31"/>
    </row>
    <row r="17608" spans="13:13" x14ac:dyDescent="0.25">
      <c r="M17608" s="31"/>
    </row>
    <row r="17609" spans="13:13" x14ac:dyDescent="0.25">
      <c r="M17609" s="31"/>
    </row>
    <row r="17610" spans="13:13" x14ac:dyDescent="0.25">
      <c r="M17610" s="31"/>
    </row>
    <row r="17611" spans="13:13" x14ac:dyDescent="0.25">
      <c r="M17611" s="31"/>
    </row>
    <row r="17612" spans="13:13" x14ac:dyDescent="0.25">
      <c r="M17612" s="31"/>
    </row>
    <row r="17613" spans="13:13" x14ac:dyDescent="0.25">
      <c r="M17613" s="31"/>
    </row>
    <row r="17614" spans="13:13" x14ac:dyDescent="0.25">
      <c r="M17614" s="31"/>
    </row>
    <row r="17615" spans="13:13" x14ac:dyDescent="0.25">
      <c r="M17615" s="31"/>
    </row>
    <row r="17616" spans="13:13" x14ac:dyDescent="0.25">
      <c r="M17616" s="31"/>
    </row>
    <row r="17617" spans="13:13" x14ac:dyDescent="0.25">
      <c r="M17617" s="31"/>
    </row>
    <row r="17618" spans="13:13" x14ac:dyDescent="0.25">
      <c r="M17618" s="31"/>
    </row>
    <row r="17619" spans="13:13" x14ac:dyDescent="0.25">
      <c r="M17619" s="31"/>
    </row>
    <row r="17620" spans="13:13" x14ac:dyDescent="0.25">
      <c r="M17620" s="31"/>
    </row>
    <row r="17621" spans="13:13" x14ac:dyDescent="0.25">
      <c r="M17621" s="31"/>
    </row>
    <row r="17622" spans="13:13" x14ac:dyDescent="0.25">
      <c r="M17622" s="31"/>
    </row>
    <row r="17623" spans="13:13" x14ac:dyDescent="0.25">
      <c r="M17623" s="31"/>
    </row>
    <row r="17624" spans="13:13" x14ac:dyDescent="0.25">
      <c r="M17624" s="31"/>
    </row>
    <row r="17625" spans="13:13" x14ac:dyDescent="0.25">
      <c r="M17625" s="31"/>
    </row>
    <row r="17626" spans="13:13" x14ac:dyDescent="0.25">
      <c r="M17626" s="31"/>
    </row>
    <row r="17627" spans="13:13" x14ac:dyDescent="0.25">
      <c r="M17627" s="31"/>
    </row>
    <row r="17628" spans="13:13" x14ac:dyDescent="0.25">
      <c r="M17628" s="31"/>
    </row>
    <row r="17629" spans="13:13" x14ac:dyDescent="0.25">
      <c r="M17629" s="31"/>
    </row>
    <row r="17630" spans="13:13" x14ac:dyDescent="0.25">
      <c r="M17630" s="31"/>
    </row>
    <row r="17631" spans="13:13" x14ac:dyDescent="0.25">
      <c r="M17631" s="31"/>
    </row>
    <row r="17632" spans="13:13" x14ac:dyDescent="0.25">
      <c r="M17632" s="31"/>
    </row>
    <row r="17633" spans="13:13" x14ac:dyDescent="0.25">
      <c r="M17633" s="31"/>
    </row>
    <row r="17634" spans="13:13" x14ac:dyDescent="0.25">
      <c r="M17634" s="31"/>
    </row>
    <row r="17635" spans="13:13" x14ac:dyDescent="0.25">
      <c r="M17635" s="31"/>
    </row>
    <row r="17636" spans="13:13" x14ac:dyDescent="0.25">
      <c r="M17636" s="31"/>
    </row>
    <row r="17637" spans="13:13" x14ac:dyDescent="0.25">
      <c r="M17637" s="31"/>
    </row>
    <row r="17638" spans="13:13" x14ac:dyDescent="0.25">
      <c r="M17638" s="31"/>
    </row>
    <row r="17639" spans="13:13" x14ac:dyDescent="0.25">
      <c r="M17639" s="31"/>
    </row>
    <row r="17640" spans="13:13" x14ac:dyDescent="0.25">
      <c r="M17640" s="31"/>
    </row>
    <row r="17641" spans="13:13" x14ac:dyDescent="0.25">
      <c r="M17641" s="31"/>
    </row>
    <row r="17642" spans="13:13" x14ac:dyDescent="0.25">
      <c r="M17642" s="31"/>
    </row>
    <row r="17643" spans="13:13" x14ac:dyDescent="0.25">
      <c r="M17643" s="31"/>
    </row>
    <row r="17644" spans="13:13" x14ac:dyDescent="0.25">
      <c r="M17644" s="31"/>
    </row>
    <row r="17645" spans="13:13" x14ac:dyDescent="0.25">
      <c r="M17645" s="31"/>
    </row>
    <row r="17646" spans="13:13" x14ac:dyDescent="0.25">
      <c r="M17646" s="31"/>
    </row>
    <row r="17647" spans="13:13" x14ac:dyDescent="0.25">
      <c r="M17647" s="31"/>
    </row>
    <row r="17648" spans="13:13" x14ac:dyDescent="0.25">
      <c r="M17648" s="31"/>
    </row>
    <row r="17649" spans="13:13" x14ac:dyDescent="0.25">
      <c r="M17649" s="31"/>
    </row>
    <row r="17650" spans="13:13" x14ac:dyDescent="0.25">
      <c r="M17650" s="31"/>
    </row>
    <row r="17651" spans="13:13" x14ac:dyDescent="0.25">
      <c r="M17651" s="31"/>
    </row>
    <row r="17652" spans="13:13" x14ac:dyDescent="0.25">
      <c r="M17652" s="31"/>
    </row>
    <row r="17653" spans="13:13" x14ac:dyDescent="0.25">
      <c r="M17653" s="31"/>
    </row>
    <row r="17654" spans="13:13" x14ac:dyDescent="0.25">
      <c r="M17654" s="31"/>
    </row>
    <row r="17655" spans="13:13" x14ac:dyDescent="0.25">
      <c r="M17655" s="31"/>
    </row>
    <row r="17656" spans="13:13" x14ac:dyDescent="0.25">
      <c r="M17656" s="31"/>
    </row>
    <row r="17657" spans="13:13" x14ac:dyDescent="0.25">
      <c r="M17657" s="31"/>
    </row>
    <row r="17658" spans="13:13" x14ac:dyDescent="0.25">
      <c r="M17658" s="31"/>
    </row>
    <row r="17659" spans="13:13" x14ac:dyDescent="0.25">
      <c r="M17659" s="31"/>
    </row>
    <row r="17660" spans="13:13" x14ac:dyDescent="0.25">
      <c r="M17660" s="31"/>
    </row>
    <row r="17661" spans="13:13" x14ac:dyDescent="0.25">
      <c r="M17661" s="31"/>
    </row>
    <row r="17662" spans="13:13" x14ac:dyDescent="0.25">
      <c r="M17662" s="31"/>
    </row>
    <row r="17663" spans="13:13" x14ac:dyDescent="0.25">
      <c r="M17663" s="31"/>
    </row>
    <row r="17664" spans="13:13" x14ac:dyDescent="0.25">
      <c r="M17664" s="31"/>
    </row>
    <row r="17665" spans="13:13" x14ac:dyDescent="0.25">
      <c r="M17665" s="31"/>
    </row>
    <row r="17666" spans="13:13" x14ac:dyDescent="0.25">
      <c r="M17666" s="31"/>
    </row>
    <row r="17667" spans="13:13" x14ac:dyDescent="0.25">
      <c r="M17667" s="31"/>
    </row>
    <row r="17668" spans="13:13" x14ac:dyDescent="0.25">
      <c r="M17668" s="31"/>
    </row>
    <row r="17669" spans="13:13" x14ac:dyDescent="0.25">
      <c r="M17669" s="31"/>
    </row>
    <row r="17670" spans="13:13" x14ac:dyDescent="0.25">
      <c r="M17670" s="31"/>
    </row>
    <row r="17671" spans="13:13" x14ac:dyDescent="0.25">
      <c r="M17671" s="31"/>
    </row>
    <row r="17672" spans="13:13" x14ac:dyDescent="0.25">
      <c r="M17672" s="31"/>
    </row>
    <row r="17673" spans="13:13" x14ac:dyDescent="0.25">
      <c r="M17673" s="31"/>
    </row>
    <row r="17674" spans="13:13" x14ac:dyDescent="0.25">
      <c r="M17674" s="31"/>
    </row>
    <row r="17675" spans="13:13" x14ac:dyDescent="0.25">
      <c r="M17675" s="31"/>
    </row>
    <row r="17676" spans="13:13" x14ac:dyDescent="0.25">
      <c r="M17676" s="31"/>
    </row>
    <row r="17677" spans="13:13" x14ac:dyDescent="0.25">
      <c r="M17677" s="31"/>
    </row>
    <row r="17678" spans="13:13" x14ac:dyDescent="0.25">
      <c r="M17678" s="31"/>
    </row>
    <row r="17679" spans="13:13" x14ac:dyDescent="0.25">
      <c r="M17679" s="31"/>
    </row>
    <row r="17680" spans="13:13" x14ac:dyDescent="0.25">
      <c r="M17680" s="31"/>
    </row>
    <row r="17681" spans="13:13" x14ac:dyDescent="0.25">
      <c r="M17681" s="31"/>
    </row>
    <row r="17682" spans="13:13" x14ac:dyDescent="0.25">
      <c r="M17682" s="31"/>
    </row>
    <row r="17683" spans="13:13" x14ac:dyDescent="0.25">
      <c r="M17683" s="31"/>
    </row>
    <row r="17684" spans="13:13" x14ac:dyDescent="0.25">
      <c r="M17684" s="31"/>
    </row>
    <row r="17685" spans="13:13" x14ac:dyDescent="0.25">
      <c r="M17685" s="31"/>
    </row>
    <row r="17686" spans="13:13" x14ac:dyDescent="0.25">
      <c r="M17686" s="31"/>
    </row>
    <row r="17687" spans="13:13" x14ac:dyDescent="0.25">
      <c r="M17687" s="31"/>
    </row>
    <row r="17688" spans="13:13" x14ac:dyDescent="0.25">
      <c r="M17688" s="31"/>
    </row>
    <row r="17689" spans="13:13" x14ac:dyDescent="0.25">
      <c r="M17689" s="31"/>
    </row>
    <row r="17690" spans="13:13" x14ac:dyDescent="0.25">
      <c r="M17690" s="31"/>
    </row>
    <row r="17691" spans="13:13" x14ac:dyDescent="0.25">
      <c r="M17691" s="31"/>
    </row>
    <row r="17692" spans="13:13" x14ac:dyDescent="0.25">
      <c r="M17692" s="31"/>
    </row>
    <row r="17693" spans="13:13" x14ac:dyDescent="0.25">
      <c r="M17693" s="31"/>
    </row>
    <row r="17694" spans="13:13" x14ac:dyDescent="0.25">
      <c r="M17694" s="31"/>
    </row>
    <row r="17695" spans="13:13" x14ac:dyDescent="0.25">
      <c r="M17695" s="31"/>
    </row>
    <row r="17696" spans="13:13" x14ac:dyDescent="0.25">
      <c r="M17696" s="31"/>
    </row>
    <row r="17697" spans="13:13" x14ac:dyDescent="0.25">
      <c r="M17697" s="31"/>
    </row>
    <row r="17698" spans="13:13" x14ac:dyDescent="0.25">
      <c r="M17698" s="31"/>
    </row>
    <row r="17699" spans="13:13" x14ac:dyDescent="0.25">
      <c r="M17699" s="31"/>
    </row>
    <row r="17700" spans="13:13" x14ac:dyDescent="0.25">
      <c r="M17700" s="31"/>
    </row>
    <row r="17701" spans="13:13" x14ac:dyDescent="0.25">
      <c r="M17701" s="31"/>
    </row>
    <row r="17702" spans="13:13" x14ac:dyDescent="0.25">
      <c r="M17702" s="31"/>
    </row>
    <row r="17703" spans="13:13" x14ac:dyDescent="0.25">
      <c r="M17703" s="31"/>
    </row>
    <row r="17704" spans="13:13" x14ac:dyDescent="0.25">
      <c r="M17704" s="31"/>
    </row>
    <row r="17705" spans="13:13" x14ac:dyDescent="0.25">
      <c r="M17705" s="31"/>
    </row>
    <row r="17706" spans="13:13" x14ac:dyDescent="0.25">
      <c r="M17706" s="31"/>
    </row>
    <row r="17707" spans="13:13" x14ac:dyDescent="0.25">
      <c r="M17707" s="31"/>
    </row>
    <row r="17708" spans="13:13" x14ac:dyDescent="0.25">
      <c r="M17708" s="31"/>
    </row>
    <row r="17709" spans="13:13" x14ac:dyDescent="0.25">
      <c r="M17709" s="31"/>
    </row>
    <row r="17710" spans="13:13" x14ac:dyDescent="0.25">
      <c r="M17710" s="31"/>
    </row>
    <row r="17711" spans="13:13" x14ac:dyDescent="0.25">
      <c r="M17711" s="31"/>
    </row>
    <row r="17712" spans="13:13" x14ac:dyDescent="0.25">
      <c r="M17712" s="31"/>
    </row>
    <row r="17713" spans="13:13" x14ac:dyDescent="0.25">
      <c r="M17713" s="31"/>
    </row>
    <row r="17714" spans="13:13" x14ac:dyDescent="0.25">
      <c r="M17714" s="31"/>
    </row>
    <row r="17715" spans="13:13" x14ac:dyDescent="0.25">
      <c r="M17715" s="31"/>
    </row>
    <row r="17716" spans="13:13" x14ac:dyDescent="0.25">
      <c r="M17716" s="31"/>
    </row>
    <row r="17717" spans="13:13" x14ac:dyDescent="0.25">
      <c r="M17717" s="31"/>
    </row>
    <row r="17718" spans="13:13" x14ac:dyDescent="0.25">
      <c r="M17718" s="31"/>
    </row>
    <row r="17719" spans="13:13" x14ac:dyDescent="0.25">
      <c r="M17719" s="31"/>
    </row>
    <row r="17720" spans="13:13" x14ac:dyDescent="0.25">
      <c r="M17720" s="31"/>
    </row>
    <row r="17721" spans="13:13" x14ac:dyDescent="0.25">
      <c r="M17721" s="31"/>
    </row>
    <row r="17722" spans="13:13" x14ac:dyDescent="0.25">
      <c r="M17722" s="31"/>
    </row>
    <row r="17723" spans="13:13" x14ac:dyDescent="0.25">
      <c r="M17723" s="31"/>
    </row>
    <row r="17724" spans="13:13" x14ac:dyDescent="0.25">
      <c r="M17724" s="31"/>
    </row>
    <row r="17725" spans="13:13" x14ac:dyDescent="0.25">
      <c r="M17725" s="31"/>
    </row>
    <row r="17726" spans="13:13" x14ac:dyDescent="0.25">
      <c r="M17726" s="31"/>
    </row>
    <row r="17727" spans="13:13" x14ac:dyDescent="0.25">
      <c r="M17727" s="31"/>
    </row>
    <row r="17728" spans="13:13" x14ac:dyDescent="0.25">
      <c r="M17728" s="31"/>
    </row>
    <row r="17729" spans="13:13" x14ac:dyDescent="0.25">
      <c r="M17729" s="31"/>
    </row>
    <row r="17730" spans="13:13" x14ac:dyDescent="0.25">
      <c r="M17730" s="31"/>
    </row>
    <row r="17731" spans="13:13" x14ac:dyDescent="0.25">
      <c r="M17731" s="31"/>
    </row>
    <row r="17732" spans="13:13" x14ac:dyDescent="0.25">
      <c r="M17732" s="31"/>
    </row>
    <row r="17733" spans="13:13" x14ac:dyDescent="0.25">
      <c r="M17733" s="31"/>
    </row>
    <row r="17734" spans="13:13" x14ac:dyDescent="0.25">
      <c r="M17734" s="31"/>
    </row>
    <row r="17735" spans="13:13" x14ac:dyDescent="0.25">
      <c r="M17735" s="31"/>
    </row>
    <row r="17736" spans="13:13" x14ac:dyDescent="0.25">
      <c r="M17736" s="31"/>
    </row>
    <row r="17737" spans="13:13" x14ac:dyDescent="0.25">
      <c r="M17737" s="31"/>
    </row>
    <row r="17738" spans="13:13" x14ac:dyDescent="0.25">
      <c r="M17738" s="31"/>
    </row>
    <row r="17739" spans="13:13" x14ac:dyDescent="0.25">
      <c r="M17739" s="31"/>
    </row>
    <row r="17740" spans="13:13" x14ac:dyDescent="0.25">
      <c r="M17740" s="31"/>
    </row>
    <row r="17741" spans="13:13" x14ac:dyDescent="0.25">
      <c r="M17741" s="31"/>
    </row>
    <row r="17742" spans="13:13" x14ac:dyDescent="0.25">
      <c r="M17742" s="31"/>
    </row>
    <row r="17743" spans="13:13" x14ac:dyDescent="0.25">
      <c r="M17743" s="31"/>
    </row>
    <row r="17744" spans="13:13" x14ac:dyDescent="0.25">
      <c r="M17744" s="31"/>
    </row>
    <row r="17745" spans="13:13" x14ac:dyDescent="0.25">
      <c r="M17745" s="31"/>
    </row>
    <row r="17746" spans="13:13" x14ac:dyDescent="0.25">
      <c r="M17746" s="31"/>
    </row>
    <row r="17747" spans="13:13" x14ac:dyDescent="0.25">
      <c r="M17747" s="31"/>
    </row>
    <row r="17748" spans="13:13" x14ac:dyDescent="0.25">
      <c r="M17748" s="31"/>
    </row>
    <row r="17749" spans="13:13" x14ac:dyDescent="0.25">
      <c r="M17749" s="31"/>
    </row>
    <row r="17750" spans="13:13" x14ac:dyDescent="0.25">
      <c r="M17750" s="31"/>
    </row>
    <row r="17751" spans="13:13" x14ac:dyDescent="0.25">
      <c r="M17751" s="31"/>
    </row>
    <row r="17752" spans="13:13" x14ac:dyDescent="0.25">
      <c r="M17752" s="31"/>
    </row>
    <row r="17753" spans="13:13" x14ac:dyDescent="0.25">
      <c r="M17753" s="31"/>
    </row>
    <row r="17754" spans="13:13" x14ac:dyDescent="0.25">
      <c r="M17754" s="31"/>
    </row>
    <row r="17755" spans="13:13" x14ac:dyDescent="0.25">
      <c r="M17755" s="31"/>
    </row>
    <row r="17756" spans="13:13" x14ac:dyDescent="0.25">
      <c r="M17756" s="31"/>
    </row>
    <row r="17757" spans="13:13" x14ac:dyDescent="0.25">
      <c r="M17757" s="31"/>
    </row>
    <row r="17758" spans="13:13" x14ac:dyDescent="0.25">
      <c r="M17758" s="31"/>
    </row>
    <row r="17759" spans="13:13" x14ac:dyDescent="0.25">
      <c r="M17759" s="31"/>
    </row>
    <row r="17760" spans="13:13" x14ac:dyDescent="0.25">
      <c r="M17760" s="31"/>
    </row>
    <row r="17761" spans="13:13" x14ac:dyDescent="0.25">
      <c r="M17761" s="31"/>
    </row>
    <row r="17762" spans="13:13" x14ac:dyDescent="0.25">
      <c r="M17762" s="31"/>
    </row>
    <row r="17763" spans="13:13" x14ac:dyDescent="0.25">
      <c r="M17763" s="31"/>
    </row>
    <row r="17764" spans="13:13" x14ac:dyDescent="0.25">
      <c r="M17764" s="31"/>
    </row>
    <row r="17765" spans="13:13" x14ac:dyDescent="0.25">
      <c r="M17765" s="31"/>
    </row>
    <row r="17766" spans="13:13" x14ac:dyDescent="0.25">
      <c r="M17766" s="31"/>
    </row>
    <row r="17767" spans="13:13" x14ac:dyDescent="0.25">
      <c r="M17767" s="31"/>
    </row>
    <row r="17768" spans="13:13" x14ac:dyDescent="0.25">
      <c r="M17768" s="31"/>
    </row>
    <row r="17769" spans="13:13" x14ac:dyDescent="0.25">
      <c r="M17769" s="31"/>
    </row>
    <row r="17770" spans="13:13" x14ac:dyDescent="0.25">
      <c r="M17770" s="31"/>
    </row>
    <row r="17771" spans="13:13" x14ac:dyDescent="0.25">
      <c r="M17771" s="31"/>
    </row>
    <row r="17772" spans="13:13" x14ac:dyDescent="0.25">
      <c r="M17772" s="31"/>
    </row>
    <row r="17773" spans="13:13" x14ac:dyDescent="0.25">
      <c r="M17773" s="31"/>
    </row>
    <row r="17774" spans="13:13" x14ac:dyDescent="0.25">
      <c r="M17774" s="31"/>
    </row>
    <row r="17775" spans="13:13" x14ac:dyDescent="0.25">
      <c r="M17775" s="31"/>
    </row>
    <row r="17776" spans="13:13" x14ac:dyDescent="0.25">
      <c r="M17776" s="31"/>
    </row>
    <row r="17777" spans="13:13" x14ac:dyDescent="0.25">
      <c r="M17777" s="31"/>
    </row>
    <row r="17778" spans="13:13" x14ac:dyDescent="0.25">
      <c r="M17778" s="31"/>
    </row>
    <row r="17779" spans="13:13" x14ac:dyDescent="0.25">
      <c r="M17779" s="31"/>
    </row>
    <row r="17780" spans="13:13" x14ac:dyDescent="0.25">
      <c r="M17780" s="31"/>
    </row>
    <row r="17781" spans="13:13" x14ac:dyDescent="0.25">
      <c r="M17781" s="31"/>
    </row>
    <row r="17782" spans="13:13" x14ac:dyDescent="0.25">
      <c r="M17782" s="31"/>
    </row>
    <row r="17783" spans="13:13" x14ac:dyDescent="0.25">
      <c r="M17783" s="31"/>
    </row>
    <row r="17784" spans="13:13" x14ac:dyDescent="0.25">
      <c r="M17784" s="31"/>
    </row>
    <row r="17785" spans="13:13" x14ac:dyDescent="0.25">
      <c r="M17785" s="31"/>
    </row>
    <row r="17786" spans="13:13" x14ac:dyDescent="0.25">
      <c r="M17786" s="31"/>
    </row>
    <row r="17787" spans="13:13" x14ac:dyDescent="0.25">
      <c r="M17787" s="31"/>
    </row>
    <row r="17788" spans="13:13" x14ac:dyDescent="0.25">
      <c r="M17788" s="31"/>
    </row>
    <row r="17789" spans="13:13" x14ac:dyDescent="0.25">
      <c r="M17789" s="31"/>
    </row>
    <row r="17790" spans="13:13" x14ac:dyDescent="0.25">
      <c r="M17790" s="31"/>
    </row>
    <row r="17791" spans="13:13" x14ac:dyDescent="0.25">
      <c r="M17791" s="31"/>
    </row>
    <row r="17792" spans="13:13" x14ac:dyDescent="0.25">
      <c r="M17792" s="31"/>
    </row>
    <row r="17793" spans="13:13" x14ac:dyDescent="0.25">
      <c r="M17793" s="31"/>
    </row>
    <row r="17794" spans="13:13" x14ac:dyDescent="0.25">
      <c r="M17794" s="31"/>
    </row>
    <row r="17795" spans="13:13" x14ac:dyDescent="0.25">
      <c r="M17795" s="31"/>
    </row>
    <row r="17796" spans="13:13" x14ac:dyDescent="0.25">
      <c r="M17796" s="31"/>
    </row>
    <row r="17797" spans="13:13" x14ac:dyDescent="0.25">
      <c r="M17797" s="31"/>
    </row>
    <row r="17798" spans="13:13" x14ac:dyDescent="0.25">
      <c r="M17798" s="31"/>
    </row>
    <row r="17799" spans="13:13" x14ac:dyDescent="0.25">
      <c r="M17799" s="31"/>
    </row>
    <row r="17800" spans="13:13" x14ac:dyDescent="0.25">
      <c r="M17800" s="31"/>
    </row>
    <row r="17801" spans="13:13" x14ac:dyDescent="0.25">
      <c r="M17801" s="31"/>
    </row>
    <row r="17802" spans="13:13" x14ac:dyDescent="0.25">
      <c r="M17802" s="31"/>
    </row>
    <row r="17803" spans="13:13" x14ac:dyDescent="0.25">
      <c r="M17803" s="31"/>
    </row>
    <row r="17804" spans="13:13" x14ac:dyDescent="0.25">
      <c r="M17804" s="31"/>
    </row>
    <row r="17805" spans="13:13" x14ac:dyDescent="0.25">
      <c r="M17805" s="31"/>
    </row>
    <row r="17806" spans="13:13" x14ac:dyDescent="0.25">
      <c r="M17806" s="31"/>
    </row>
    <row r="17807" spans="13:13" x14ac:dyDescent="0.25">
      <c r="M17807" s="31"/>
    </row>
    <row r="17808" spans="13:13" x14ac:dyDescent="0.25">
      <c r="M17808" s="31"/>
    </row>
    <row r="17809" spans="13:13" x14ac:dyDescent="0.25">
      <c r="M17809" s="31"/>
    </row>
    <row r="17810" spans="13:13" x14ac:dyDescent="0.25">
      <c r="M17810" s="31"/>
    </row>
    <row r="17811" spans="13:13" x14ac:dyDescent="0.25">
      <c r="M17811" s="31"/>
    </row>
    <row r="17812" spans="13:13" x14ac:dyDescent="0.25">
      <c r="M17812" s="31"/>
    </row>
    <row r="17813" spans="13:13" x14ac:dyDescent="0.25">
      <c r="M17813" s="31"/>
    </row>
    <row r="17814" spans="13:13" x14ac:dyDescent="0.25">
      <c r="M17814" s="31"/>
    </row>
    <row r="17815" spans="13:13" x14ac:dyDescent="0.25">
      <c r="M17815" s="31"/>
    </row>
    <row r="17816" spans="13:13" x14ac:dyDescent="0.25">
      <c r="M17816" s="31"/>
    </row>
    <row r="17817" spans="13:13" x14ac:dyDescent="0.25">
      <c r="M17817" s="31"/>
    </row>
    <row r="17818" spans="13:13" x14ac:dyDescent="0.25">
      <c r="M17818" s="31"/>
    </row>
    <row r="17819" spans="13:13" x14ac:dyDescent="0.25">
      <c r="M17819" s="31"/>
    </row>
    <row r="17820" spans="13:13" x14ac:dyDescent="0.25">
      <c r="M17820" s="31"/>
    </row>
    <row r="17821" spans="13:13" x14ac:dyDescent="0.25">
      <c r="M17821" s="31"/>
    </row>
    <row r="17822" spans="13:13" x14ac:dyDescent="0.25">
      <c r="M17822" s="31"/>
    </row>
    <row r="17823" spans="13:13" x14ac:dyDescent="0.25">
      <c r="M17823" s="31"/>
    </row>
    <row r="17824" spans="13:13" x14ac:dyDescent="0.25">
      <c r="M17824" s="31"/>
    </row>
    <row r="17825" spans="13:13" x14ac:dyDescent="0.25">
      <c r="M17825" s="31"/>
    </row>
    <row r="17826" spans="13:13" x14ac:dyDescent="0.25">
      <c r="M17826" s="31"/>
    </row>
    <row r="17827" spans="13:13" x14ac:dyDescent="0.25">
      <c r="M17827" s="31"/>
    </row>
    <row r="17828" spans="13:13" x14ac:dyDescent="0.25">
      <c r="M17828" s="31"/>
    </row>
    <row r="17829" spans="13:13" x14ac:dyDescent="0.25">
      <c r="M17829" s="31"/>
    </row>
    <row r="17830" spans="13:13" x14ac:dyDescent="0.25">
      <c r="M17830" s="31"/>
    </row>
    <row r="17831" spans="13:13" x14ac:dyDescent="0.25">
      <c r="M17831" s="31"/>
    </row>
    <row r="17832" spans="13:13" x14ac:dyDescent="0.25">
      <c r="M17832" s="31"/>
    </row>
    <row r="17833" spans="13:13" x14ac:dyDescent="0.25">
      <c r="M17833" s="31"/>
    </row>
    <row r="17834" spans="13:13" x14ac:dyDescent="0.25">
      <c r="M17834" s="31"/>
    </row>
    <row r="17835" spans="13:13" x14ac:dyDescent="0.25">
      <c r="M17835" s="31"/>
    </row>
    <row r="17836" spans="13:13" x14ac:dyDescent="0.25">
      <c r="M17836" s="31"/>
    </row>
    <row r="17837" spans="13:13" x14ac:dyDescent="0.25">
      <c r="M17837" s="31"/>
    </row>
    <row r="17838" spans="13:13" x14ac:dyDescent="0.25">
      <c r="M17838" s="31"/>
    </row>
    <row r="17839" spans="13:13" x14ac:dyDescent="0.25">
      <c r="M17839" s="31"/>
    </row>
    <row r="17840" spans="13:13" x14ac:dyDescent="0.25">
      <c r="M17840" s="31"/>
    </row>
    <row r="17841" spans="13:13" x14ac:dyDescent="0.25">
      <c r="M17841" s="31"/>
    </row>
    <row r="17842" spans="13:13" x14ac:dyDescent="0.25">
      <c r="M17842" s="31"/>
    </row>
    <row r="17843" spans="13:13" x14ac:dyDescent="0.25">
      <c r="M17843" s="31"/>
    </row>
    <row r="17844" spans="13:13" x14ac:dyDescent="0.25">
      <c r="M17844" s="31"/>
    </row>
    <row r="17845" spans="13:13" x14ac:dyDescent="0.25">
      <c r="M17845" s="31"/>
    </row>
    <row r="17846" spans="13:13" x14ac:dyDescent="0.25">
      <c r="M17846" s="31"/>
    </row>
    <row r="17847" spans="13:13" x14ac:dyDescent="0.25">
      <c r="M17847" s="31"/>
    </row>
    <row r="17848" spans="13:13" x14ac:dyDescent="0.25">
      <c r="M17848" s="31"/>
    </row>
    <row r="17849" spans="13:13" x14ac:dyDescent="0.25">
      <c r="M17849" s="31"/>
    </row>
    <row r="17850" spans="13:13" x14ac:dyDescent="0.25">
      <c r="M17850" s="31"/>
    </row>
    <row r="17851" spans="13:13" x14ac:dyDescent="0.25">
      <c r="M17851" s="31"/>
    </row>
    <row r="17852" spans="13:13" x14ac:dyDescent="0.25">
      <c r="M17852" s="31"/>
    </row>
    <row r="17853" spans="13:13" x14ac:dyDescent="0.25">
      <c r="M17853" s="31"/>
    </row>
    <row r="17854" spans="13:13" x14ac:dyDescent="0.25">
      <c r="M17854" s="31"/>
    </row>
    <row r="17855" spans="13:13" x14ac:dyDescent="0.25">
      <c r="M17855" s="31"/>
    </row>
    <row r="17856" spans="13:13" x14ac:dyDescent="0.25">
      <c r="M17856" s="31"/>
    </row>
    <row r="17857" spans="13:13" x14ac:dyDescent="0.25">
      <c r="M17857" s="31"/>
    </row>
    <row r="17858" spans="13:13" x14ac:dyDescent="0.25">
      <c r="M17858" s="31"/>
    </row>
    <row r="17859" spans="13:13" x14ac:dyDescent="0.25">
      <c r="M17859" s="31"/>
    </row>
    <row r="17860" spans="13:13" x14ac:dyDescent="0.25">
      <c r="M17860" s="31"/>
    </row>
    <row r="17861" spans="13:13" x14ac:dyDescent="0.25">
      <c r="M17861" s="31"/>
    </row>
    <row r="17862" spans="13:13" x14ac:dyDescent="0.25">
      <c r="M17862" s="31"/>
    </row>
    <row r="17863" spans="13:13" x14ac:dyDescent="0.25">
      <c r="M17863" s="31"/>
    </row>
    <row r="17864" spans="13:13" x14ac:dyDescent="0.25">
      <c r="M17864" s="31"/>
    </row>
    <row r="17865" spans="13:13" x14ac:dyDescent="0.25">
      <c r="M17865" s="31"/>
    </row>
    <row r="17866" spans="13:13" x14ac:dyDescent="0.25">
      <c r="M17866" s="31"/>
    </row>
    <row r="17867" spans="13:13" x14ac:dyDescent="0.25">
      <c r="M17867" s="31"/>
    </row>
    <row r="17868" spans="13:13" x14ac:dyDescent="0.25">
      <c r="M17868" s="31"/>
    </row>
    <row r="17869" spans="13:13" x14ac:dyDescent="0.25">
      <c r="M17869" s="31"/>
    </row>
    <row r="17870" spans="13:13" x14ac:dyDescent="0.25">
      <c r="M17870" s="31"/>
    </row>
    <row r="17871" spans="13:13" x14ac:dyDescent="0.25">
      <c r="M17871" s="31"/>
    </row>
    <row r="17872" spans="13:13" x14ac:dyDescent="0.25">
      <c r="M17872" s="31"/>
    </row>
    <row r="17873" spans="13:13" x14ac:dyDescent="0.25">
      <c r="M17873" s="31"/>
    </row>
    <row r="17874" spans="13:13" x14ac:dyDescent="0.25">
      <c r="M17874" s="31"/>
    </row>
    <row r="17875" spans="13:13" x14ac:dyDescent="0.25">
      <c r="M17875" s="31"/>
    </row>
    <row r="17876" spans="13:13" x14ac:dyDescent="0.25">
      <c r="M17876" s="31"/>
    </row>
    <row r="17877" spans="13:13" x14ac:dyDescent="0.25">
      <c r="M17877" s="31"/>
    </row>
    <row r="17878" spans="13:13" x14ac:dyDescent="0.25">
      <c r="M17878" s="31"/>
    </row>
    <row r="17879" spans="13:13" x14ac:dyDescent="0.25">
      <c r="M17879" s="31"/>
    </row>
    <row r="17880" spans="13:13" x14ac:dyDescent="0.25">
      <c r="M17880" s="31"/>
    </row>
    <row r="17881" spans="13:13" x14ac:dyDescent="0.25">
      <c r="M17881" s="31"/>
    </row>
    <row r="17882" spans="13:13" x14ac:dyDescent="0.25">
      <c r="M17882" s="31"/>
    </row>
    <row r="17883" spans="13:13" x14ac:dyDescent="0.25">
      <c r="M17883" s="31"/>
    </row>
    <row r="17884" spans="13:13" x14ac:dyDescent="0.25">
      <c r="M17884" s="31"/>
    </row>
    <row r="17885" spans="13:13" x14ac:dyDescent="0.25">
      <c r="M17885" s="31"/>
    </row>
    <row r="17886" spans="13:13" x14ac:dyDescent="0.25">
      <c r="M17886" s="31"/>
    </row>
    <row r="17887" spans="13:13" x14ac:dyDescent="0.25">
      <c r="M17887" s="31"/>
    </row>
    <row r="17888" spans="13:13" x14ac:dyDescent="0.25">
      <c r="M17888" s="31"/>
    </row>
    <row r="17889" spans="13:13" x14ac:dyDescent="0.25">
      <c r="M17889" s="31"/>
    </row>
    <row r="17890" spans="13:13" x14ac:dyDescent="0.25">
      <c r="M17890" s="31"/>
    </row>
    <row r="17891" spans="13:13" x14ac:dyDescent="0.25">
      <c r="M17891" s="31"/>
    </row>
    <row r="17892" spans="13:13" x14ac:dyDescent="0.25">
      <c r="M17892" s="31"/>
    </row>
    <row r="17893" spans="13:13" x14ac:dyDescent="0.25">
      <c r="M17893" s="31"/>
    </row>
    <row r="17894" spans="13:13" x14ac:dyDescent="0.25">
      <c r="M17894" s="31"/>
    </row>
    <row r="17895" spans="13:13" x14ac:dyDescent="0.25">
      <c r="M17895" s="31"/>
    </row>
    <row r="17896" spans="13:13" x14ac:dyDescent="0.25">
      <c r="M17896" s="31"/>
    </row>
    <row r="17897" spans="13:13" x14ac:dyDescent="0.25">
      <c r="M17897" s="31"/>
    </row>
    <row r="17898" spans="13:13" x14ac:dyDescent="0.25">
      <c r="M17898" s="31"/>
    </row>
    <row r="17899" spans="13:13" x14ac:dyDescent="0.25">
      <c r="M17899" s="31"/>
    </row>
    <row r="17900" spans="13:13" x14ac:dyDescent="0.25">
      <c r="M17900" s="31"/>
    </row>
    <row r="17901" spans="13:13" x14ac:dyDescent="0.25">
      <c r="M17901" s="31"/>
    </row>
    <row r="17902" spans="13:13" x14ac:dyDescent="0.25">
      <c r="M17902" s="31"/>
    </row>
    <row r="17903" spans="13:13" x14ac:dyDescent="0.25">
      <c r="M17903" s="31"/>
    </row>
    <row r="17904" spans="13:13" x14ac:dyDescent="0.25">
      <c r="M17904" s="31"/>
    </row>
    <row r="17905" spans="13:13" x14ac:dyDescent="0.25">
      <c r="M17905" s="31"/>
    </row>
    <row r="17906" spans="13:13" x14ac:dyDescent="0.25">
      <c r="M17906" s="31"/>
    </row>
    <row r="17907" spans="13:13" x14ac:dyDescent="0.25">
      <c r="M17907" s="31"/>
    </row>
    <row r="17908" spans="13:13" x14ac:dyDescent="0.25">
      <c r="M17908" s="31"/>
    </row>
    <row r="17909" spans="13:13" x14ac:dyDescent="0.25">
      <c r="M17909" s="31"/>
    </row>
    <row r="17910" spans="13:13" x14ac:dyDescent="0.25">
      <c r="M17910" s="31"/>
    </row>
    <row r="17911" spans="13:13" x14ac:dyDescent="0.25">
      <c r="M17911" s="31"/>
    </row>
    <row r="17912" spans="13:13" x14ac:dyDescent="0.25">
      <c r="M17912" s="31"/>
    </row>
    <row r="17913" spans="13:13" x14ac:dyDescent="0.25">
      <c r="M17913" s="31"/>
    </row>
    <row r="17914" spans="13:13" x14ac:dyDescent="0.25">
      <c r="M17914" s="31"/>
    </row>
    <row r="17915" spans="13:13" x14ac:dyDescent="0.25">
      <c r="M17915" s="31"/>
    </row>
    <row r="17916" spans="13:13" x14ac:dyDescent="0.25">
      <c r="M17916" s="31"/>
    </row>
    <row r="17917" spans="13:13" x14ac:dyDescent="0.25">
      <c r="M17917" s="31"/>
    </row>
    <row r="17918" spans="13:13" x14ac:dyDescent="0.25">
      <c r="M17918" s="31"/>
    </row>
    <row r="17919" spans="13:13" x14ac:dyDescent="0.25">
      <c r="M17919" s="31"/>
    </row>
    <row r="17920" spans="13:13" x14ac:dyDescent="0.25">
      <c r="M17920" s="31"/>
    </row>
    <row r="17921" spans="13:13" x14ac:dyDescent="0.25">
      <c r="M17921" s="31"/>
    </row>
    <row r="17922" spans="13:13" x14ac:dyDescent="0.25">
      <c r="M17922" s="31"/>
    </row>
    <row r="17923" spans="13:13" x14ac:dyDescent="0.25">
      <c r="M17923" s="31"/>
    </row>
    <row r="17924" spans="13:13" x14ac:dyDescent="0.25">
      <c r="M17924" s="31"/>
    </row>
    <row r="17925" spans="13:13" x14ac:dyDescent="0.25">
      <c r="M17925" s="31"/>
    </row>
    <row r="17926" spans="13:13" x14ac:dyDescent="0.25">
      <c r="M17926" s="31"/>
    </row>
    <row r="17927" spans="13:13" x14ac:dyDescent="0.25">
      <c r="M17927" s="31"/>
    </row>
    <row r="17928" spans="13:13" x14ac:dyDescent="0.25">
      <c r="M17928" s="31"/>
    </row>
    <row r="17929" spans="13:13" x14ac:dyDescent="0.25">
      <c r="M17929" s="31"/>
    </row>
    <row r="17930" spans="13:13" x14ac:dyDescent="0.25">
      <c r="M17930" s="31"/>
    </row>
    <row r="17931" spans="13:13" x14ac:dyDescent="0.25">
      <c r="M17931" s="31"/>
    </row>
    <row r="17932" spans="13:13" x14ac:dyDescent="0.25">
      <c r="M17932" s="31"/>
    </row>
    <row r="17933" spans="13:13" x14ac:dyDescent="0.25">
      <c r="M17933" s="31"/>
    </row>
    <row r="17934" spans="13:13" x14ac:dyDescent="0.25">
      <c r="M17934" s="31"/>
    </row>
    <row r="17935" spans="13:13" x14ac:dyDescent="0.25">
      <c r="M17935" s="31"/>
    </row>
    <row r="17936" spans="13:13" x14ac:dyDescent="0.25">
      <c r="M17936" s="31"/>
    </row>
    <row r="17937" spans="13:13" x14ac:dyDescent="0.25">
      <c r="M17937" s="31"/>
    </row>
    <row r="17938" spans="13:13" x14ac:dyDescent="0.25">
      <c r="M17938" s="31"/>
    </row>
    <row r="17939" spans="13:13" x14ac:dyDescent="0.25">
      <c r="M17939" s="31"/>
    </row>
    <row r="17940" spans="13:13" x14ac:dyDescent="0.25">
      <c r="M17940" s="31"/>
    </row>
    <row r="17941" spans="13:13" x14ac:dyDescent="0.25">
      <c r="M17941" s="31"/>
    </row>
    <row r="17942" spans="13:13" x14ac:dyDescent="0.25">
      <c r="M17942" s="31"/>
    </row>
    <row r="17943" spans="13:13" x14ac:dyDescent="0.25">
      <c r="M17943" s="31"/>
    </row>
    <row r="17944" spans="13:13" x14ac:dyDescent="0.25">
      <c r="M17944" s="31"/>
    </row>
    <row r="17945" spans="13:13" x14ac:dyDescent="0.25">
      <c r="M17945" s="31"/>
    </row>
    <row r="17946" spans="13:13" x14ac:dyDescent="0.25">
      <c r="M17946" s="31"/>
    </row>
    <row r="17947" spans="13:13" x14ac:dyDescent="0.25">
      <c r="M17947" s="31"/>
    </row>
    <row r="17948" spans="13:13" x14ac:dyDescent="0.25">
      <c r="M17948" s="31"/>
    </row>
    <row r="17949" spans="13:13" x14ac:dyDescent="0.25">
      <c r="M17949" s="31"/>
    </row>
    <row r="17950" spans="13:13" x14ac:dyDescent="0.25">
      <c r="M17950" s="31"/>
    </row>
    <row r="17951" spans="13:13" x14ac:dyDescent="0.25">
      <c r="M17951" s="31"/>
    </row>
    <row r="17952" spans="13:13" x14ac:dyDescent="0.25">
      <c r="M17952" s="31"/>
    </row>
    <row r="17953" spans="13:13" x14ac:dyDescent="0.25">
      <c r="M17953" s="31"/>
    </row>
    <row r="17954" spans="13:13" x14ac:dyDescent="0.25">
      <c r="M17954" s="31"/>
    </row>
    <row r="17955" spans="13:13" x14ac:dyDescent="0.25">
      <c r="M17955" s="31"/>
    </row>
    <row r="17956" spans="13:13" x14ac:dyDescent="0.25">
      <c r="M17956" s="31"/>
    </row>
    <row r="17957" spans="13:13" x14ac:dyDescent="0.25">
      <c r="M17957" s="31"/>
    </row>
    <row r="17958" spans="13:13" x14ac:dyDescent="0.25">
      <c r="M17958" s="31"/>
    </row>
    <row r="17959" spans="13:13" x14ac:dyDescent="0.25">
      <c r="M17959" s="31"/>
    </row>
    <row r="17960" spans="13:13" x14ac:dyDescent="0.25">
      <c r="M17960" s="31"/>
    </row>
    <row r="17961" spans="13:13" x14ac:dyDescent="0.25">
      <c r="M17961" s="31"/>
    </row>
    <row r="17962" spans="13:13" x14ac:dyDescent="0.25">
      <c r="M17962" s="31"/>
    </row>
    <row r="17963" spans="13:13" x14ac:dyDescent="0.25">
      <c r="M17963" s="31"/>
    </row>
    <row r="17964" spans="13:13" x14ac:dyDescent="0.25">
      <c r="M17964" s="31"/>
    </row>
    <row r="17965" spans="13:13" x14ac:dyDescent="0.25">
      <c r="M17965" s="31"/>
    </row>
    <row r="17966" spans="13:13" x14ac:dyDescent="0.25">
      <c r="M17966" s="31"/>
    </row>
    <row r="17967" spans="13:13" x14ac:dyDescent="0.25">
      <c r="M17967" s="31"/>
    </row>
    <row r="17968" spans="13:13" x14ac:dyDescent="0.25">
      <c r="M17968" s="31"/>
    </row>
    <row r="17969" spans="13:13" x14ac:dyDescent="0.25">
      <c r="M17969" s="31"/>
    </row>
    <row r="17970" spans="13:13" x14ac:dyDescent="0.25">
      <c r="M17970" s="31"/>
    </row>
    <row r="17971" spans="13:13" x14ac:dyDescent="0.25">
      <c r="M17971" s="31"/>
    </row>
    <row r="17972" spans="13:13" x14ac:dyDescent="0.25">
      <c r="M17972" s="31"/>
    </row>
    <row r="17973" spans="13:13" x14ac:dyDescent="0.25">
      <c r="M17973" s="31"/>
    </row>
    <row r="17974" spans="13:13" x14ac:dyDescent="0.25">
      <c r="M17974" s="31"/>
    </row>
    <row r="17975" spans="13:13" x14ac:dyDescent="0.25">
      <c r="M17975" s="31"/>
    </row>
    <row r="17976" spans="13:13" x14ac:dyDescent="0.25">
      <c r="M17976" s="31"/>
    </row>
    <row r="17977" spans="13:13" x14ac:dyDescent="0.25">
      <c r="M17977" s="31"/>
    </row>
    <row r="17978" spans="13:13" x14ac:dyDescent="0.25">
      <c r="M17978" s="31"/>
    </row>
    <row r="17979" spans="13:13" x14ac:dyDescent="0.25">
      <c r="M17979" s="31"/>
    </row>
    <row r="17980" spans="13:13" x14ac:dyDescent="0.25">
      <c r="M17980" s="31"/>
    </row>
    <row r="17981" spans="13:13" x14ac:dyDescent="0.25">
      <c r="M17981" s="31"/>
    </row>
    <row r="17982" spans="13:13" x14ac:dyDescent="0.25">
      <c r="M17982" s="31"/>
    </row>
    <row r="17983" spans="13:13" x14ac:dyDescent="0.25">
      <c r="M17983" s="31"/>
    </row>
    <row r="17984" spans="13:13" x14ac:dyDescent="0.25">
      <c r="M17984" s="31"/>
    </row>
    <row r="17985" spans="13:13" x14ac:dyDescent="0.25">
      <c r="M17985" s="31"/>
    </row>
    <row r="17986" spans="13:13" x14ac:dyDescent="0.25">
      <c r="M17986" s="31"/>
    </row>
    <row r="17987" spans="13:13" x14ac:dyDescent="0.25">
      <c r="M17987" s="31"/>
    </row>
    <row r="17988" spans="13:13" x14ac:dyDescent="0.25">
      <c r="M17988" s="31"/>
    </row>
    <row r="17989" spans="13:13" x14ac:dyDescent="0.25">
      <c r="M17989" s="31"/>
    </row>
    <row r="17990" spans="13:13" x14ac:dyDescent="0.25">
      <c r="M17990" s="31"/>
    </row>
    <row r="17991" spans="13:13" x14ac:dyDescent="0.25">
      <c r="M17991" s="31"/>
    </row>
    <row r="17992" spans="13:13" x14ac:dyDescent="0.25">
      <c r="M17992" s="31"/>
    </row>
    <row r="17993" spans="13:13" x14ac:dyDescent="0.25">
      <c r="M17993" s="31"/>
    </row>
    <row r="17994" spans="13:13" x14ac:dyDescent="0.25">
      <c r="M17994" s="31"/>
    </row>
    <row r="17995" spans="13:13" x14ac:dyDescent="0.25">
      <c r="M17995" s="31"/>
    </row>
    <row r="17996" spans="13:13" x14ac:dyDescent="0.25">
      <c r="M17996" s="31"/>
    </row>
    <row r="17997" spans="13:13" x14ac:dyDescent="0.25">
      <c r="M17997" s="31"/>
    </row>
    <row r="17998" spans="13:13" x14ac:dyDescent="0.25">
      <c r="M17998" s="31"/>
    </row>
    <row r="17999" spans="13:13" x14ac:dyDescent="0.25">
      <c r="M17999" s="31"/>
    </row>
    <row r="18000" spans="13:13" x14ac:dyDescent="0.25">
      <c r="M18000" s="31"/>
    </row>
    <row r="18001" spans="13:13" x14ac:dyDescent="0.25">
      <c r="M18001" s="31"/>
    </row>
    <row r="18002" spans="13:13" x14ac:dyDescent="0.25">
      <c r="M18002" s="31"/>
    </row>
    <row r="18003" spans="13:13" x14ac:dyDescent="0.25">
      <c r="M18003" s="31"/>
    </row>
    <row r="18004" spans="13:13" x14ac:dyDescent="0.25">
      <c r="M18004" s="31"/>
    </row>
    <row r="18005" spans="13:13" x14ac:dyDescent="0.25">
      <c r="M18005" s="31"/>
    </row>
    <row r="18006" spans="13:13" x14ac:dyDescent="0.25">
      <c r="M18006" s="31"/>
    </row>
    <row r="18007" spans="13:13" x14ac:dyDescent="0.25">
      <c r="M18007" s="31"/>
    </row>
    <row r="18008" spans="13:13" x14ac:dyDescent="0.25">
      <c r="M18008" s="31"/>
    </row>
    <row r="18009" spans="13:13" x14ac:dyDescent="0.25">
      <c r="M18009" s="31"/>
    </row>
    <row r="18010" spans="13:13" x14ac:dyDescent="0.25">
      <c r="M18010" s="31"/>
    </row>
    <row r="18011" spans="13:13" x14ac:dyDescent="0.25">
      <c r="M18011" s="31"/>
    </row>
    <row r="18012" spans="13:13" x14ac:dyDescent="0.25">
      <c r="M18012" s="31"/>
    </row>
    <row r="18013" spans="13:13" x14ac:dyDescent="0.25">
      <c r="M18013" s="31"/>
    </row>
    <row r="18014" spans="13:13" x14ac:dyDescent="0.25">
      <c r="M18014" s="31"/>
    </row>
    <row r="18015" spans="13:13" x14ac:dyDescent="0.25">
      <c r="M18015" s="31"/>
    </row>
    <row r="18016" spans="13:13" x14ac:dyDescent="0.25">
      <c r="M18016" s="31"/>
    </row>
    <row r="18017" spans="13:13" x14ac:dyDescent="0.25">
      <c r="M18017" s="31"/>
    </row>
    <row r="18018" spans="13:13" x14ac:dyDescent="0.25">
      <c r="M18018" s="31"/>
    </row>
    <row r="18019" spans="13:13" x14ac:dyDescent="0.25">
      <c r="M18019" s="31"/>
    </row>
    <row r="18020" spans="13:13" x14ac:dyDescent="0.25">
      <c r="M18020" s="31"/>
    </row>
    <row r="18021" spans="13:13" x14ac:dyDescent="0.25">
      <c r="M18021" s="31"/>
    </row>
    <row r="18022" spans="13:13" x14ac:dyDescent="0.25">
      <c r="M18022" s="31"/>
    </row>
    <row r="18023" spans="13:13" x14ac:dyDescent="0.25">
      <c r="M18023" s="31"/>
    </row>
    <row r="18024" spans="13:13" x14ac:dyDescent="0.25">
      <c r="M18024" s="31"/>
    </row>
    <row r="18025" spans="13:13" x14ac:dyDescent="0.25">
      <c r="M18025" s="31"/>
    </row>
    <row r="18026" spans="13:13" x14ac:dyDescent="0.25">
      <c r="M18026" s="31"/>
    </row>
    <row r="18027" spans="13:13" x14ac:dyDescent="0.25">
      <c r="M18027" s="31"/>
    </row>
    <row r="18028" spans="13:13" x14ac:dyDescent="0.25">
      <c r="M18028" s="31"/>
    </row>
    <row r="18029" spans="13:13" x14ac:dyDescent="0.25">
      <c r="M18029" s="31"/>
    </row>
    <row r="18030" spans="13:13" x14ac:dyDescent="0.25">
      <c r="M18030" s="31"/>
    </row>
    <row r="18031" spans="13:13" x14ac:dyDescent="0.25">
      <c r="M18031" s="31"/>
    </row>
    <row r="18032" spans="13:13" x14ac:dyDescent="0.25">
      <c r="M18032" s="31"/>
    </row>
    <row r="18033" spans="13:13" x14ac:dyDescent="0.25">
      <c r="M18033" s="31"/>
    </row>
    <row r="18034" spans="13:13" x14ac:dyDescent="0.25">
      <c r="M18034" s="31"/>
    </row>
    <row r="18035" spans="13:13" x14ac:dyDescent="0.25">
      <c r="M18035" s="31"/>
    </row>
    <row r="18036" spans="13:13" x14ac:dyDescent="0.25">
      <c r="M18036" s="31"/>
    </row>
    <row r="18037" spans="13:13" x14ac:dyDescent="0.25">
      <c r="M18037" s="31"/>
    </row>
    <row r="18038" spans="13:13" x14ac:dyDescent="0.25">
      <c r="M18038" s="31"/>
    </row>
    <row r="18039" spans="13:13" x14ac:dyDescent="0.25">
      <c r="M18039" s="31"/>
    </row>
    <row r="18040" spans="13:13" x14ac:dyDescent="0.25">
      <c r="M18040" s="31"/>
    </row>
    <row r="18041" spans="13:13" x14ac:dyDescent="0.25">
      <c r="M18041" s="31"/>
    </row>
    <row r="18042" spans="13:13" x14ac:dyDescent="0.25">
      <c r="M18042" s="31"/>
    </row>
    <row r="18043" spans="13:13" x14ac:dyDescent="0.25">
      <c r="M18043" s="31"/>
    </row>
    <row r="18044" spans="13:13" x14ac:dyDescent="0.25">
      <c r="M18044" s="31"/>
    </row>
    <row r="18045" spans="13:13" x14ac:dyDescent="0.25">
      <c r="M18045" s="31"/>
    </row>
    <row r="18046" spans="13:13" x14ac:dyDescent="0.25">
      <c r="M18046" s="31"/>
    </row>
    <row r="18047" spans="13:13" x14ac:dyDescent="0.25">
      <c r="M18047" s="31"/>
    </row>
    <row r="18048" spans="13:13" x14ac:dyDescent="0.25">
      <c r="M18048" s="31"/>
    </row>
    <row r="18049" spans="13:13" x14ac:dyDescent="0.25">
      <c r="M18049" s="31"/>
    </row>
    <row r="18050" spans="13:13" x14ac:dyDescent="0.25">
      <c r="M18050" s="31"/>
    </row>
    <row r="18051" spans="13:13" x14ac:dyDescent="0.25">
      <c r="M18051" s="31"/>
    </row>
    <row r="18052" spans="13:13" x14ac:dyDescent="0.25">
      <c r="M18052" s="31"/>
    </row>
    <row r="18053" spans="13:13" x14ac:dyDescent="0.25">
      <c r="M18053" s="31"/>
    </row>
    <row r="18054" spans="13:13" x14ac:dyDescent="0.25">
      <c r="M18054" s="31"/>
    </row>
    <row r="18055" spans="13:13" x14ac:dyDescent="0.25">
      <c r="M18055" s="31"/>
    </row>
    <row r="18056" spans="13:13" x14ac:dyDescent="0.25">
      <c r="M18056" s="31"/>
    </row>
    <row r="18057" spans="13:13" x14ac:dyDescent="0.25">
      <c r="M18057" s="31"/>
    </row>
    <row r="18058" spans="13:13" x14ac:dyDescent="0.25">
      <c r="M18058" s="31"/>
    </row>
    <row r="18059" spans="13:13" x14ac:dyDescent="0.25">
      <c r="M18059" s="31"/>
    </row>
    <row r="18060" spans="13:13" x14ac:dyDescent="0.25">
      <c r="M18060" s="31"/>
    </row>
    <row r="18061" spans="13:13" x14ac:dyDescent="0.25">
      <c r="M18061" s="31"/>
    </row>
    <row r="18062" spans="13:13" x14ac:dyDescent="0.25">
      <c r="M18062" s="31"/>
    </row>
    <row r="18063" spans="13:13" x14ac:dyDescent="0.25">
      <c r="M18063" s="31"/>
    </row>
    <row r="18064" spans="13:13" x14ac:dyDescent="0.25">
      <c r="M18064" s="31"/>
    </row>
    <row r="18065" spans="13:13" x14ac:dyDescent="0.25">
      <c r="M18065" s="31"/>
    </row>
    <row r="18066" spans="13:13" x14ac:dyDescent="0.25">
      <c r="M18066" s="31"/>
    </row>
    <row r="18067" spans="13:13" x14ac:dyDescent="0.25">
      <c r="M18067" s="31"/>
    </row>
    <row r="18068" spans="13:13" x14ac:dyDescent="0.25">
      <c r="M18068" s="31"/>
    </row>
    <row r="18069" spans="13:13" x14ac:dyDescent="0.25">
      <c r="M18069" s="31"/>
    </row>
    <row r="18070" spans="13:13" x14ac:dyDescent="0.25">
      <c r="M18070" s="31"/>
    </row>
    <row r="18071" spans="13:13" x14ac:dyDescent="0.25">
      <c r="M18071" s="31"/>
    </row>
    <row r="18072" spans="13:13" x14ac:dyDescent="0.25">
      <c r="M18072" s="31"/>
    </row>
    <row r="18073" spans="13:13" x14ac:dyDescent="0.25">
      <c r="M18073" s="31"/>
    </row>
    <row r="18074" spans="13:13" x14ac:dyDescent="0.25">
      <c r="M18074" s="31"/>
    </row>
    <row r="18075" spans="13:13" x14ac:dyDescent="0.25">
      <c r="M18075" s="31"/>
    </row>
    <row r="18076" spans="13:13" x14ac:dyDescent="0.25">
      <c r="M18076" s="31"/>
    </row>
    <row r="18077" spans="13:13" x14ac:dyDescent="0.25">
      <c r="M18077" s="31"/>
    </row>
    <row r="18078" spans="13:13" x14ac:dyDescent="0.25">
      <c r="M18078" s="31"/>
    </row>
    <row r="18079" spans="13:13" x14ac:dyDescent="0.25">
      <c r="M18079" s="31"/>
    </row>
    <row r="18080" spans="13:13" x14ac:dyDescent="0.25">
      <c r="M18080" s="31"/>
    </row>
    <row r="18081" spans="13:13" x14ac:dyDescent="0.25">
      <c r="M18081" s="31"/>
    </row>
    <row r="18082" spans="13:13" x14ac:dyDescent="0.25">
      <c r="M18082" s="31"/>
    </row>
    <row r="18083" spans="13:13" x14ac:dyDescent="0.25">
      <c r="M18083" s="31"/>
    </row>
    <row r="18084" spans="13:13" x14ac:dyDescent="0.25">
      <c r="M18084" s="31"/>
    </row>
    <row r="18085" spans="13:13" x14ac:dyDescent="0.25">
      <c r="M18085" s="31"/>
    </row>
    <row r="18086" spans="13:13" x14ac:dyDescent="0.25">
      <c r="M18086" s="31"/>
    </row>
    <row r="18087" spans="13:13" x14ac:dyDescent="0.25">
      <c r="M18087" s="31"/>
    </row>
    <row r="18088" spans="13:13" x14ac:dyDescent="0.25">
      <c r="M18088" s="31"/>
    </row>
    <row r="18089" spans="13:13" x14ac:dyDescent="0.25">
      <c r="M18089" s="31"/>
    </row>
    <row r="18090" spans="13:13" x14ac:dyDescent="0.25">
      <c r="M18090" s="31"/>
    </row>
    <row r="18091" spans="13:13" x14ac:dyDescent="0.25">
      <c r="M18091" s="31"/>
    </row>
    <row r="18092" spans="13:13" x14ac:dyDescent="0.25">
      <c r="M18092" s="31"/>
    </row>
    <row r="18093" spans="13:13" x14ac:dyDescent="0.25">
      <c r="M18093" s="31"/>
    </row>
    <row r="18094" spans="13:13" x14ac:dyDescent="0.25">
      <c r="M18094" s="31"/>
    </row>
    <row r="18095" spans="13:13" x14ac:dyDescent="0.25">
      <c r="M18095" s="31"/>
    </row>
    <row r="18096" spans="13:13" x14ac:dyDescent="0.25">
      <c r="M18096" s="31"/>
    </row>
    <row r="18097" spans="13:13" x14ac:dyDescent="0.25">
      <c r="M18097" s="31"/>
    </row>
    <row r="18098" spans="13:13" x14ac:dyDescent="0.25">
      <c r="M18098" s="31"/>
    </row>
    <row r="18099" spans="13:13" x14ac:dyDescent="0.25">
      <c r="M18099" s="31"/>
    </row>
    <row r="18100" spans="13:13" x14ac:dyDescent="0.25">
      <c r="M18100" s="31"/>
    </row>
    <row r="18101" spans="13:13" x14ac:dyDescent="0.25">
      <c r="M18101" s="31"/>
    </row>
    <row r="18102" spans="13:13" x14ac:dyDescent="0.25">
      <c r="M18102" s="31"/>
    </row>
    <row r="18103" spans="13:13" x14ac:dyDescent="0.25">
      <c r="M18103" s="31"/>
    </row>
    <row r="18104" spans="13:13" x14ac:dyDescent="0.25">
      <c r="M18104" s="31"/>
    </row>
    <row r="18105" spans="13:13" x14ac:dyDescent="0.25">
      <c r="M18105" s="31"/>
    </row>
    <row r="18106" spans="13:13" x14ac:dyDescent="0.25">
      <c r="M18106" s="31"/>
    </row>
    <row r="18107" spans="13:13" x14ac:dyDescent="0.25">
      <c r="M18107" s="31"/>
    </row>
    <row r="18108" spans="13:13" x14ac:dyDescent="0.25">
      <c r="M18108" s="31"/>
    </row>
    <row r="18109" spans="13:13" x14ac:dyDescent="0.25">
      <c r="M18109" s="31"/>
    </row>
    <row r="18110" spans="13:13" x14ac:dyDescent="0.25">
      <c r="M18110" s="31"/>
    </row>
    <row r="18111" spans="13:13" x14ac:dyDescent="0.25">
      <c r="M18111" s="31"/>
    </row>
    <row r="18112" spans="13:13" x14ac:dyDescent="0.25">
      <c r="M18112" s="31"/>
    </row>
    <row r="18113" spans="13:13" x14ac:dyDescent="0.25">
      <c r="M18113" s="31"/>
    </row>
    <row r="18114" spans="13:13" x14ac:dyDescent="0.25">
      <c r="M18114" s="31"/>
    </row>
    <row r="18115" spans="13:13" x14ac:dyDescent="0.25">
      <c r="M18115" s="31"/>
    </row>
    <row r="18116" spans="13:13" x14ac:dyDescent="0.25">
      <c r="M18116" s="31"/>
    </row>
    <row r="18117" spans="13:13" x14ac:dyDescent="0.25">
      <c r="M18117" s="31"/>
    </row>
    <row r="18118" spans="13:13" x14ac:dyDescent="0.25">
      <c r="M18118" s="31"/>
    </row>
    <row r="18119" spans="13:13" x14ac:dyDescent="0.25">
      <c r="M18119" s="31"/>
    </row>
    <row r="18120" spans="13:13" x14ac:dyDescent="0.25">
      <c r="M18120" s="31"/>
    </row>
    <row r="18121" spans="13:13" x14ac:dyDescent="0.25">
      <c r="M18121" s="31"/>
    </row>
    <row r="18122" spans="13:13" x14ac:dyDescent="0.25">
      <c r="M18122" s="31"/>
    </row>
    <row r="18123" spans="13:13" x14ac:dyDescent="0.25">
      <c r="M18123" s="31"/>
    </row>
    <row r="18124" spans="13:13" x14ac:dyDescent="0.25">
      <c r="M18124" s="31"/>
    </row>
    <row r="18125" spans="13:13" x14ac:dyDescent="0.25">
      <c r="M18125" s="31"/>
    </row>
    <row r="18126" spans="13:13" x14ac:dyDescent="0.25">
      <c r="M18126" s="31"/>
    </row>
    <row r="18127" spans="13:13" x14ac:dyDescent="0.25">
      <c r="M18127" s="31"/>
    </row>
    <row r="18128" spans="13:13" x14ac:dyDescent="0.25">
      <c r="M18128" s="31"/>
    </row>
    <row r="18129" spans="13:13" x14ac:dyDescent="0.25">
      <c r="M18129" s="31"/>
    </row>
    <row r="18130" spans="13:13" x14ac:dyDescent="0.25">
      <c r="M18130" s="31"/>
    </row>
    <row r="18131" spans="13:13" x14ac:dyDescent="0.25">
      <c r="M18131" s="31"/>
    </row>
    <row r="18132" spans="13:13" x14ac:dyDescent="0.25">
      <c r="M18132" s="31"/>
    </row>
    <row r="18133" spans="13:13" x14ac:dyDescent="0.25">
      <c r="M18133" s="31"/>
    </row>
    <row r="18134" spans="13:13" x14ac:dyDescent="0.25">
      <c r="M18134" s="31"/>
    </row>
    <row r="18135" spans="13:13" x14ac:dyDescent="0.25">
      <c r="M18135" s="31"/>
    </row>
    <row r="18136" spans="13:13" x14ac:dyDescent="0.25">
      <c r="M18136" s="31"/>
    </row>
    <row r="18137" spans="13:13" x14ac:dyDescent="0.25">
      <c r="M18137" s="31"/>
    </row>
    <row r="18138" spans="13:13" x14ac:dyDescent="0.25">
      <c r="M18138" s="31"/>
    </row>
    <row r="18139" spans="13:13" x14ac:dyDescent="0.25">
      <c r="M18139" s="31"/>
    </row>
    <row r="18140" spans="13:13" x14ac:dyDescent="0.25">
      <c r="M18140" s="31"/>
    </row>
    <row r="18141" spans="13:13" x14ac:dyDescent="0.25">
      <c r="M18141" s="31"/>
    </row>
    <row r="18142" spans="13:13" x14ac:dyDescent="0.25">
      <c r="M18142" s="31"/>
    </row>
    <row r="18143" spans="13:13" x14ac:dyDescent="0.25">
      <c r="M18143" s="31"/>
    </row>
    <row r="18144" spans="13:13" x14ac:dyDescent="0.25">
      <c r="M18144" s="31"/>
    </row>
    <row r="18145" spans="13:13" x14ac:dyDescent="0.25">
      <c r="M18145" s="31"/>
    </row>
    <row r="18146" spans="13:13" x14ac:dyDescent="0.25">
      <c r="M18146" s="31"/>
    </row>
    <row r="18147" spans="13:13" x14ac:dyDescent="0.25">
      <c r="M18147" s="31"/>
    </row>
    <row r="18148" spans="13:13" x14ac:dyDescent="0.25">
      <c r="M18148" s="31"/>
    </row>
    <row r="18149" spans="13:13" x14ac:dyDescent="0.25">
      <c r="M18149" s="31"/>
    </row>
    <row r="18150" spans="13:13" x14ac:dyDescent="0.25">
      <c r="M18150" s="31"/>
    </row>
    <row r="18151" spans="13:13" x14ac:dyDescent="0.25">
      <c r="M18151" s="31"/>
    </row>
    <row r="18152" spans="13:13" x14ac:dyDescent="0.25">
      <c r="M18152" s="31"/>
    </row>
    <row r="18153" spans="13:13" x14ac:dyDescent="0.25">
      <c r="M18153" s="31"/>
    </row>
    <row r="18154" spans="13:13" x14ac:dyDescent="0.25">
      <c r="M18154" s="31"/>
    </row>
    <row r="18155" spans="13:13" x14ac:dyDescent="0.25">
      <c r="M18155" s="31"/>
    </row>
    <row r="18156" spans="13:13" x14ac:dyDescent="0.25">
      <c r="M18156" s="31"/>
    </row>
    <row r="18157" spans="13:13" x14ac:dyDescent="0.25">
      <c r="M18157" s="31"/>
    </row>
    <row r="18158" spans="13:13" x14ac:dyDescent="0.25">
      <c r="M18158" s="31"/>
    </row>
    <row r="18159" spans="13:13" x14ac:dyDescent="0.25">
      <c r="M18159" s="31"/>
    </row>
    <row r="18160" spans="13:13" x14ac:dyDescent="0.25">
      <c r="M18160" s="31"/>
    </row>
    <row r="18161" spans="13:13" x14ac:dyDescent="0.25">
      <c r="M18161" s="31"/>
    </row>
    <row r="18162" spans="13:13" x14ac:dyDescent="0.25">
      <c r="M18162" s="31"/>
    </row>
    <row r="18163" spans="13:13" x14ac:dyDescent="0.25">
      <c r="M18163" s="31"/>
    </row>
    <row r="18164" spans="13:13" x14ac:dyDescent="0.25">
      <c r="M18164" s="31"/>
    </row>
    <row r="18165" spans="13:13" x14ac:dyDescent="0.25">
      <c r="M18165" s="31"/>
    </row>
    <row r="18166" spans="13:13" x14ac:dyDescent="0.25">
      <c r="M18166" s="31"/>
    </row>
    <row r="18167" spans="13:13" x14ac:dyDescent="0.25">
      <c r="M18167" s="31"/>
    </row>
    <row r="18168" spans="13:13" x14ac:dyDescent="0.25">
      <c r="M18168" s="31"/>
    </row>
    <row r="18169" spans="13:13" x14ac:dyDescent="0.25">
      <c r="M18169" s="31"/>
    </row>
    <row r="18170" spans="13:13" x14ac:dyDescent="0.25">
      <c r="M18170" s="31"/>
    </row>
    <row r="18171" spans="13:13" x14ac:dyDescent="0.25">
      <c r="M18171" s="31"/>
    </row>
    <row r="18172" spans="13:13" x14ac:dyDescent="0.25">
      <c r="M18172" s="31"/>
    </row>
    <row r="18173" spans="13:13" x14ac:dyDescent="0.25">
      <c r="M18173" s="31"/>
    </row>
    <row r="18174" spans="13:13" x14ac:dyDescent="0.25">
      <c r="M18174" s="31"/>
    </row>
    <row r="18175" spans="13:13" x14ac:dyDescent="0.25">
      <c r="M18175" s="31"/>
    </row>
    <row r="18176" spans="13:13" x14ac:dyDescent="0.25">
      <c r="M18176" s="31"/>
    </row>
    <row r="18177" spans="13:13" x14ac:dyDescent="0.25">
      <c r="M18177" s="31"/>
    </row>
    <row r="18178" spans="13:13" x14ac:dyDescent="0.25">
      <c r="M18178" s="31"/>
    </row>
    <row r="18179" spans="13:13" x14ac:dyDescent="0.25">
      <c r="M18179" s="31"/>
    </row>
    <row r="18180" spans="13:13" x14ac:dyDescent="0.25">
      <c r="M18180" s="31"/>
    </row>
    <row r="18181" spans="13:13" x14ac:dyDescent="0.25">
      <c r="M18181" s="31"/>
    </row>
    <row r="18182" spans="13:13" x14ac:dyDescent="0.25">
      <c r="M18182" s="31"/>
    </row>
    <row r="18183" spans="13:13" x14ac:dyDescent="0.25">
      <c r="M18183" s="31"/>
    </row>
    <row r="18184" spans="13:13" x14ac:dyDescent="0.25">
      <c r="M18184" s="31"/>
    </row>
    <row r="18185" spans="13:13" x14ac:dyDescent="0.25">
      <c r="M18185" s="31"/>
    </row>
    <row r="18186" spans="13:13" x14ac:dyDescent="0.25">
      <c r="M18186" s="31"/>
    </row>
    <row r="18187" spans="13:13" x14ac:dyDescent="0.25">
      <c r="M18187" s="31"/>
    </row>
    <row r="18188" spans="13:13" x14ac:dyDescent="0.25">
      <c r="M18188" s="31"/>
    </row>
    <row r="18189" spans="13:13" x14ac:dyDescent="0.25">
      <c r="M18189" s="31"/>
    </row>
    <row r="18190" spans="13:13" x14ac:dyDescent="0.25">
      <c r="M18190" s="31"/>
    </row>
    <row r="18191" spans="13:13" x14ac:dyDescent="0.25">
      <c r="M18191" s="31"/>
    </row>
    <row r="18192" spans="13:13" x14ac:dyDescent="0.25">
      <c r="M18192" s="31"/>
    </row>
    <row r="18193" spans="13:13" x14ac:dyDescent="0.25">
      <c r="M18193" s="31"/>
    </row>
    <row r="18194" spans="13:13" x14ac:dyDescent="0.25">
      <c r="M18194" s="31"/>
    </row>
    <row r="18195" spans="13:13" x14ac:dyDescent="0.25">
      <c r="M18195" s="31"/>
    </row>
    <row r="18196" spans="13:13" x14ac:dyDescent="0.25">
      <c r="M18196" s="31"/>
    </row>
    <row r="18197" spans="13:13" x14ac:dyDescent="0.25">
      <c r="M18197" s="31"/>
    </row>
    <row r="18198" spans="13:13" x14ac:dyDescent="0.25">
      <c r="M18198" s="31"/>
    </row>
    <row r="18199" spans="13:13" x14ac:dyDescent="0.25">
      <c r="M18199" s="31"/>
    </row>
    <row r="18200" spans="13:13" x14ac:dyDescent="0.25">
      <c r="M18200" s="31"/>
    </row>
    <row r="18201" spans="13:13" x14ac:dyDescent="0.25">
      <c r="M18201" s="31"/>
    </row>
    <row r="18202" spans="13:13" x14ac:dyDescent="0.25">
      <c r="M18202" s="31"/>
    </row>
    <row r="18203" spans="13:13" x14ac:dyDescent="0.25">
      <c r="M18203" s="31"/>
    </row>
    <row r="18204" spans="13:13" x14ac:dyDescent="0.25">
      <c r="M18204" s="31"/>
    </row>
    <row r="18205" spans="13:13" x14ac:dyDescent="0.25">
      <c r="M18205" s="31"/>
    </row>
    <row r="18206" spans="13:13" x14ac:dyDescent="0.25">
      <c r="M18206" s="31"/>
    </row>
    <row r="18207" spans="13:13" x14ac:dyDescent="0.25">
      <c r="M18207" s="31"/>
    </row>
    <row r="18208" spans="13:13" x14ac:dyDescent="0.25">
      <c r="M18208" s="31"/>
    </row>
    <row r="18209" spans="13:13" x14ac:dyDescent="0.25">
      <c r="M18209" s="31"/>
    </row>
    <row r="18210" spans="13:13" x14ac:dyDescent="0.25">
      <c r="M18210" s="31"/>
    </row>
    <row r="18211" spans="13:13" x14ac:dyDescent="0.25">
      <c r="M18211" s="31"/>
    </row>
    <row r="18212" spans="13:13" x14ac:dyDescent="0.25">
      <c r="M18212" s="31"/>
    </row>
    <row r="18213" spans="13:13" x14ac:dyDescent="0.25">
      <c r="M18213" s="31"/>
    </row>
    <row r="18214" spans="13:13" x14ac:dyDescent="0.25">
      <c r="M18214" s="31"/>
    </row>
    <row r="18215" spans="13:13" x14ac:dyDescent="0.25">
      <c r="M18215" s="31"/>
    </row>
    <row r="18216" spans="13:13" x14ac:dyDescent="0.25">
      <c r="M18216" s="31"/>
    </row>
    <row r="18217" spans="13:13" x14ac:dyDescent="0.25">
      <c r="M18217" s="31"/>
    </row>
    <row r="18218" spans="13:13" x14ac:dyDescent="0.25">
      <c r="M18218" s="31"/>
    </row>
    <row r="18219" spans="13:13" x14ac:dyDescent="0.25">
      <c r="M18219" s="31"/>
    </row>
    <row r="18220" spans="13:13" x14ac:dyDescent="0.25">
      <c r="M18220" s="31"/>
    </row>
    <row r="18221" spans="13:13" x14ac:dyDescent="0.25">
      <c r="M18221" s="31"/>
    </row>
    <row r="18222" spans="13:13" x14ac:dyDescent="0.25">
      <c r="M18222" s="31"/>
    </row>
    <row r="18223" spans="13:13" x14ac:dyDescent="0.25">
      <c r="M18223" s="31"/>
    </row>
    <row r="18224" spans="13:13" x14ac:dyDescent="0.25">
      <c r="M18224" s="31"/>
    </row>
    <row r="18225" spans="13:13" x14ac:dyDescent="0.25">
      <c r="M18225" s="31"/>
    </row>
    <row r="18226" spans="13:13" x14ac:dyDescent="0.25">
      <c r="M18226" s="31"/>
    </row>
    <row r="18227" spans="13:13" x14ac:dyDescent="0.25">
      <c r="M18227" s="31"/>
    </row>
    <row r="18228" spans="13:13" x14ac:dyDescent="0.25">
      <c r="M18228" s="31"/>
    </row>
    <row r="18229" spans="13:13" x14ac:dyDescent="0.25">
      <c r="M18229" s="31"/>
    </row>
    <row r="18230" spans="13:13" x14ac:dyDescent="0.25">
      <c r="M18230" s="31"/>
    </row>
    <row r="18231" spans="13:13" x14ac:dyDescent="0.25">
      <c r="M18231" s="31"/>
    </row>
    <row r="18232" spans="13:13" x14ac:dyDescent="0.25">
      <c r="M18232" s="31"/>
    </row>
    <row r="18233" spans="13:13" x14ac:dyDescent="0.25">
      <c r="M18233" s="31"/>
    </row>
    <row r="18234" spans="13:13" x14ac:dyDescent="0.25">
      <c r="M18234" s="31"/>
    </row>
    <row r="18235" spans="13:13" x14ac:dyDescent="0.25">
      <c r="M18235" s="31"/>
    </row>
    <row r="18236" spans="13:13" x14ac:dyDescent="0.25">
      <c r="M18236" s="31"/>
    </row>
    <row r="18237" spans="13:13" x14ac:dyDescent="0.25">
      <c r="M18237" s="31"/>
    </row>
    <row r="18238" spans="13:13" x14ac:dyDescent="0.25">
      <c r="M18238" s="31"/>
    </row>
    <row r="18239" spans="13:13" x14ac:dyDescent="0.25">
      <c r="M18239" s="31"/>
    </row>
    <row r="18240" spans="13:13" x14ac:dyDescent="0.25">
      <c r="M18240" s="31"/>
    </row>
    <row r="18241" spans="13:13" x14ac:dyDescent="0.25">
      <c r="M18241" s="31"/>
    </row>
    <row r="18242" spans="13:13" x14ac:dyDescent="0.25">
      <c r="M18242" s="31"/>
    </row>
    <row r="18243" spans="13:13" x14ac:dyDescent="0.25">
      <c r="M18243" s="31"/>
    </row>
    <row r="18244" spans="13:13" x14ac:dyDescent="0.25">
      <c r="M18244" s="31"/>
    </row>
    <row r="18245" spans="13:13" x14ac:dyDescent="0.25">
      <c r="M18245" s="31"/>
    </row>
    <row r="18246" spans="13:13" x14ac:dyDescent="0.25">
      <c r="M18246" s="31"/>
    </row>
    <row r="18247" spans="13:13" x14ac:dyDescent="0.25">
      <c r="M18247" s="31"/>
    </row>
    <row r="18248" spans="13:13" x14ac:dyDescent="0.25">
      <c r="M18248" s="31"/>
    </row>
    <row r="18249" spans="13:13" x14ac:dyDescent="0.25">
      <c r="M18249" s="31"/>
    </row>
    <row r="18250" spans="13:13" x14ac:dyDescent="0.25">
      <c r="M18250" s="31"/>
    </row>
    <row r="18251" spans="13:13" x14ac:dyDescent="0.25">
      <c r="M18251" s="31"/>
    </row>
    <row r="18252" spans="13:13" x14ac:dyDescent="0.25">
      <c r="M18252" s="31"/>
    </row>
    <row r="18253" spans="13:13" x14ac:dyDescent="0.25">
      <c r="M18253" s="31"/>
    </row>
    <row r="18254" spans="13:13" x14ac:dyDescent="0.25">
      <c r="M18254" s="31"/>
    </row>
    <row r="18255" spans="13:13" x14ac:dyDescent="0.25">
      <c r="M18255" s="31"/>
    </row>
    <row r="18256" spans="13:13" x14ac:dyDescent="0.25">
      <c r="M18256" s="31"/>
    </row>
    <row r="18257" spans="13:13" x14ac:dyDescent="0.25">
      <c r="M18257" s="31"/>
    </row>
    <row r="18258" spans="13:13" x14ac:dyDescent="0.25">
      <c r="M18258" s="31"/>
    </row>
    <row r="18259" spans="13:13" x14ac:dyDescent="0.25">
      <c r="M18259" s="31"/>
    </row>
    <row r="18260" spans="13:13" x14ac:dyDescent="0.25">
      <c r="M18260" s="31"/>
    </row>
    <row r="18261" spans="13:13" x14ac:dyDescent="0.25">
      <c r="M18261" s="31"/>
    </row>
    <row r="18262" spans="13:13" x14ac:dyDescent="0.25">
      <c r="M18262" s="31"/>
    </row>
    <row r="18263" spans="13:13" x14ac:dyDescent="0.25">
      <c r="M18263" s="31"/>
    </row>
    <row r="18264" spans="13:13" x14ac:dyDescent="0.25">
      <c r="M18264" s="31"/>
    </row>
    <row r="18265" spans="13:13" x14ac:dyDescent="0.25">
      <c r="M18265" s="31"/>
    </row>
    <row r="18266" spans="13:13" x14ac:dyDescent="0.25">
      <c r="M18266" s="31"/>
    </row>
    <row r="18267" spans="13:13" x14ac:dyDescent="0.25">
      <c r="M18267" s="31"/>
    </row>
    <row r="18268" spans="13:13" x14ac:dyDescent="0.25">
      <c r="M18268" s="31"/>
    </row>
    <row r="18269" spans="13:13" x14ac:dyDescent="0.25">
      <c r="M18269" s="31"/>
    </row>
    <row r="18270" spans="13:13" x14ac:dyDescent="0.25">
      <c r="M18270" s="31"/>
    </row>
    <row r="18271" spans="13:13" x14ac:dyDescent="0.25">
      <c r="M18271" s="31"/>
    </row>
    <row r="18272" spans="13:13" x14ac:dyDescent="0.25">
      <c r="M18272" s="31"/>
    </row>
    <row r="18273" spans="13:13" x14ac:dyDescent="0.25">
      <c r="M18273" s="31"/>
    </row>
    <row r="18274" spans="13:13" x14ac:dyDescent="0.25">
      <c r="M18274" s="31"/>
    </row>
    <row r="18275" spans="13:13" x14ac:dyDescent="0.25">
      <c r="M18275" s="31"/>
    </row>
    <row r="18276" spans="13:13" x14ac:dyDescent="0.25">
      <c r="M18276" s="31"/>
    </row>
    <row r="18277" spans="13:13" x14ac:dyDescent="0.25">
      <c r="M18277" s="31"/>
    </row>
    <row r="18278" spans="13:13" x14ac:dyDescent="0.25">
      <c r="M18278" s="31"/>
    </row>
    <row r="18279" spans="13:13" x14ac:dyDescent="0.25">
      <c r="M18279" s="31"/>
    </row>
    <row r="18280" spans="13:13" x14ac:dyDescent="0.25">
      <c r="M18280" s="31"/>
    </row>
    <row r="18281" spans="13:13" x14ac:dyDescent="0.25">
      <c r="M18281" s="31"/>
    </row>
    <row r="18282" spans="13:13" x14ac:dyDescent="0.25">
      <c r="M18282" s="31"/>
    </row>
    <row r="18283" spans="13:13" x14ac:dyDescent="0.25">
      <c r="M18283" s="31"/>
    </row>
    <row r="18284" spans="13:13" x14ac:dyDescent="0.25">
      <c r="M18284" s="31"/>
    </row>
    <row r="18285" spans="13:13" x14ac:dyDescent="0.25">
      <c r="M18285" s="31"/>
    </row>
    <row r="18286" spans="13:13" x14ac:dyDescent="0.25">
      <c r="M18286" s="31"/>
    </row>
    <row r="18287" spans="13:13" x14ac:dyDescent="0.25">
      <c r="M18287" s="31"/>
    </row>
    <row r="18288" spans="13:13" x14ac:dyDescent="0.25">
      <c r="M18288" s="31"/>
    </row>
    <row r="18289" spans="13:13" x14ac:dyDescent="0.25">
      <c r="M18289" s="31"/>
    </row>
    <row r="18290" spans="13:13" x14ac:dyDescent="0.25">
      <c r="M18290" s="31"/>
    </row>
    <row r="18291" spans="13:13" x14ac:dyDescent="0.25">
      <c r="M18291" s="31"/>
    </row>
    <row r="18292" spans="13:13" x14ac:dyDescent="0.25">
      <c r="M18292" s="31"/>
    </row>
    <row r="18293" spans="13:13" x14ac:dyDescent="0.25">
      <c r="M18293" s="31"/>
    </row>
    <row r="18294" spans="13:13" x14ac:dyDescent="0.25">
      <c r="M18294" s="31"/>
    </row>
    <row r="18295" spans="13:13" x14ac:dyDescent="0.25">
      <c r="M18295" s="31"/>
    </row>
    <row r="18296" spans="13:13" x14ac:dyDescent="0.25">
      <c r="M18296" s="31"/>
    </row>
    <row r="18297" spans="13:13" x14ac:dyDescent="0.25">
      <c r="M18297" s="31"/>
    </row>
    <row r="18298" spans="13:13" x14ac:dyDescent="0.25">
      <c r="M18298" s="31"/>
    </row>
    <row r="18299" spans="13:13" x14ac:dyDescent="0.25">
      <c r="M18299" s="31"/>
    </row>
    <row r="18300" spans="13:13" x14ac:dyDescent="0.25">
      <c r="M18300" s="31"/>
    </row>
    <row r="18301" spans="13:13" x14ac:dyDescent="0.25">
      <c r="M18301" s="31"/>
    </row>
    <row r="18302" spans="13:13" x14ac:dyDescent="0.25">
      <c r="M18302" s="31"/>
    </row>
    <row r="18303" spans="13:13" x14ac:dyDescent="0.25">
      <c r="M18303" s="31"/>
    </row>
    <row r="18304" spans="13:13" x14ac:dyDescent="0.25">
      <c r="M18304" s="31"/>
    </row>
    <row r="18305" spans="13:13" x14ac:dyDescent="0.25">
      <c r="M18305" s="31"/>
    </row>
    <row r="18306" spans="13:13" x14ac:dyDescent="0.25">
      <c r="M18306" s="31"/>
    </row>
    <row r="18307" spans="13:13" x14ac:dyDescent="0.25">
      <c r="M18307" s="31"/>
    </row>
    <row r="18308" spans="13:13" x14ac:dyDescent="0.25">
      <c r="M18308" s="31"/>
    </row>
    <row r="18309" spans="13:13" x14ac:dyDescent="0.25">
      <c r="M18309" s="31"/>
    </row>
    <row r="18310" spans="13:13" x14ac:dyDescent="0.25">
      <c r="M18310" s="31"/>
    </row>
    <row r="18311" spans="13:13" x14ac:dyDescent="0.25">
      <c r="M18311" s="31"/>
    </row>
    <row r="18312" spans="13:13" x14ac:dyDescent="0.25">
      <c r="M18312" s="31"/>
    </row>
    <row r="18313" spans="13:13" x14ac:dyDescent="0.25">
      <c r="M18313" s="31"/>
    </row>
    <row r="18314" spans="13:13" x14ac:dyDescent="0.25">
      <c r="M18314" s="31"/>
    </row>
    <row r="18315" spans="13:13" x14ac:dyDescent="0.25">
      <c r="M18315" s="31"/>
    </row>
    <row r="18316" spans="13:13" x14ac:dyDescent="0.25">
      <c r="M18316" s="31"/>
    </row>
    <row r="18317" spans="13:13" x14ac:dyDescent="0.25">
      <c r="M18317" s="31"/>
    </row>
    <row r="18318" spans="13:13" x14ac:dyDescent="0.25">
      <c r="M18318" s="31"/>
    </row>
    <row r="18319" spans="13:13" x14ac:dyDescent="0.25">
      <c r="M18319" s="31"/>
    </row>
    <row r="18320" spans="13:13" x14ac:dyDescent="0.25">
      <c r="M18320" s="31"/>
    </row>
    <row r="18321" spans="13:13" x14ac:dyDescent="0.25">
      <c r="M18321" s="31"/>
    </row>
    <row r="18322" spans="13:13" x14ac:dyDescent="0.25">
      <c r="M18322" s="31"/>
    </row>
    <row r="18323" spans="13:13" x14ac:dyDescent="0.25">
      <c r="M18323" s="31"/>
    </row>
    <row r="18324" spans="13:13" x14ac:dyDescent="0.25">
      <c r="M18324" s="31"/>
    </row>
    <row r="18325" spans="13:13" x14ac:dyDescent="0.25">
      <c r="M18325" s="31"/>
    </row>
    <row r="18326" spans="13:13" x14ac:dyDescent="0.25">
      <c r="M18326" s="31"/>
    </row>
    <row r="18327" spans="13:13" x14ac:dyDescent="0.25">
      <c r="M18327" s="31"/>
    </row>
    <row r="18328" spans="13:13" x14ac:dyDescent="0.25">
      <c r="M18328" s="31"/>
    </row>
    <row r="18329" spans="13:13" x14ac:dyDescent="0.25">
      <c r="M18329" s="31"/>
    </row>
    <row r="18330" spans="13:13" x14ac:dyDescent="0.25">
      <c r="M18330" s="31"/>
    </row>
    <row r="18331" spans="13:13" x14ac:dyDescent="0.25">
      <c r="M18331" s="31"/>
    </row>
    <row r="18332" spans="13:13" x14ac:dyDescent="0.25">
      <c r="M18332" s="31"/>
    </row>
    <row r="18333" spans="13:13" x14ac:dyDescent="0.25">
      <c r="M18333" s="31"/>
    </row>
    <row r="18334" spans="13:13" x14ac:dyDescent="0.25">
      <c r="M18334" s="31"/>
    </row>
    <row r="18335" spans="13:13" x14ac:dyDescent="0.25">
      <c r="M18335" s="31"/>
    </row>
    <row r="18336" spans="13:13" x14ac:dyDescent="0.25">
      <c r="M18336" s="31"/>
    </row>
    <row r="18337" spans="13:13" x14ac:dyDescent="0.25">
      <c r="M18337" s="31"/>
    </row>
    <row r="18338" spans="13:13" x14ac:dyDescent="0.25">
      <c r="M18338" s="31"/>
    </row>
    <row r="18339" spans="13:13" x14ac:dyDescent="0.25">
      <c r="M18339" s="31"/>
    </row>
    <row r="18340" spans="13:13" x14ac:dyDescent="0.25">
      <c r="M18340" s="31"/>
    </row>
    <row r="18341" spans="13:13" x14ac:dyDescent="0.25">
      <c r="M18341" s="31"/>
    </row>
    <row r="18342" spans="13:13" x14ac:dyDescent="0.25">
      <c r="M18342" s="31"/>
    </row>
    <row r="18343" spans="13:13" x14ac:dyDescent="0.25">
      <c r="M18343" s="31"/>
    </row>
    <row r="18344" spans="13:13" x14ac:dyDescent="0.25">
      <c r="M18344" s="31"/>
    </row>
    <row r="18345" spans="13:13" x14ac:dyDescent="0.25">
      <c r="M18345" s="31"/>
    </row>
    <row r="18346" spans="13:13" x14ac:dyDescent="0.25">
      <c r="M18346" s="31"/>
    </row>
    <row r="18347" spans="13:13" x14ac:dyDescent="0.25">
      <c r="M18347" s="31"/>
    </row>
    <row r="18348" spans="13:13" x14ac:dyDescent="0.25">
      <c r="M18348" s="31"/>
    </row>
    <row r="18349" spans="13:13" x14ac:dyDescent="0.25">
      <c r="M18349" s="31"/>
    </row>
    <row r="18350" spans="13:13" x14ac:dyDescent="0.25">
      <c r="M18350" s="31"/>
    </row>
    <row r="18351" spans="13:13" x14ac:dyDescent="0.25">
      <c r="M18351" s="31"/>
    </row>
    <row r="18352" spans="13:13" x14ac:dyDescent="0.25">
      <c r="M18352" s="31"/>
    </row>
    <row r="18353" spans="13:13" x14ac:dyDescent="0.25">
      <c r="M18353" s="31"/>
    </row>
    <row r="18354" spans="13:13" x14ac:dyDescent="0.25">
      <c r="M18354" s="31"/>
    </row>
    <row r="18355" spans="13:13" x14ac:dyDescent="0.25">
      <c r="M18355" s="31"/>
    </row>
    <row r="18356" spans="13:13" x14ac:dyDescent="0.25">
      <c r="M18356" s="31"/>
    </row>
    <row r="18357" spans="13:13" x14ac:dyDescent="0.25">
      <c r="M18357" s="31"/>
    </row>
    <row r="18358" spans="13:13" x14ac:dyDescent="0.25">
      <c r="M18358" s="31"/>
    </row>
    <row r="18359" spans="13:13" x14ac:dyDescent="0.25">
      <c r="M18359" s="31"/>
    </row>
    <row r="18360" spans="13:13" x14ac:dyDescent="0.25">
      <c r="M18360" s="31"/>
    </row>
    <row r="18361" spans="13:13" x14ac:dyDescent="0.25">
      <c r="M18361" s="31"/>
    </row>
    <row r="18362" spans="13:13" x14ac:dyDescent="0.25">
      <c r="M18362" s="31"/>
    </row>
    <row r="18363" spans="13:13" x14ac:dyDescent="0.25">
      <c r="M18363" s="31"/>
    </row>
    <row r="18364" spans="13:13" x14ac:dyDescent="0.25">
      <c r="M18364" s="31"/>
    </row>
    <row r="18365" spans="13:13" x14ac:dyDescent="0.25">
      <c r="M18365" s="31"/>
    </row>
    <row r="18366" spans="13:13" x14ac:dyDescent="0.25">
      <c r="M18366" s="31"/>
    </row>
    <row r="18367" spans="13:13" x14ac:dyDescent="0.25">
      <c r="M18367" s="31"/>
    </row>
    <row r="18368" spans="13:13" x14ac:dyDescent="0.25">
      <c r="M18368" s="31"/>
    </row>
    <row r="18369" spans="13:13" x14ac:dyDescent="0.25">
      <c r="M18369" s="31"/>
    </row>
    <row r="18370" spans="13:13" x14ac:dyDescent="0.25">
      <c r="M18370" s="31"/>
    </row>
    <row r="18371" spans="13:13" x14ac:dyDescent="0.25">
      <c r="M18371" s="31"/>
    </row>
    <row r="18372" spans="13:13" x14ac:dyDescent="0.25">
      <c r="M18372" s="31"/>
    </row>
    <row r="18373" spans="13:13" x14ac:dyDescent="0.25">
      <c r="M18373" s="31"/>
    </row>
    <row r="18374" spans="13:13" x14ac:dyDescent="0.25">
      <c r="M18374" s="31"/>
    </row>
    <row r="18375" spans="13:13" x14ac:dyDescent="0.25">
      <c r="M18375" s="31"/>
    </row>
    <row r="18376" spans="13:13" x14ac:dyDescent="0.25">
      <c r="M18376" s="31"/>
    </row>
    <row r="18377" spans="13:13" x14ac:dyDescent="0.25">
      <c r="M18377" s="31"/>
    </row>
    <row r="18378" spans="13:13" x14ac:dyDescent="0.25">
      <c r="M18378" s="31"/>
    </row>
    <row r="18379" spans="13:13" x14ac:dyDescent="0.25">
      <c r="M18379" s="31"/>
    </row>
    <row r="18380" spans="13:13" x14ac:dyDescent="0.25">
      <c r="M18380" s="31"/>
    </row>
    <row r="18381" spans="13:13" x14ac:dyDescent="0.25">
      <c r="M18381" s="31"/>
    </row>
    <row r="18382" spans="13:13" x14ac:dyDescent="0.25">
      <c r="M18382" s="31"/>
    </row>
    <row r="18383" spans="13:13" x14ac:dyDescent="0.25">
      <c r="M18383" s="31"/>
    </row>
    <row r="18384" spans="13:13" x14ac:dyDescent="0.25">
      <c r="M18384" s="31"/>
    </row>
    <row r="18385" spans="13:13" x14ac:dyDescent="0.25">
      <c r="M18385" s="31"/>
    </row>
    <row r="18386" spans="13:13" x14ac:dyDescent="0.25">
      <c r="M18386" s="31"/>
    </row>
    <row r="18387" spans="13:13" x14ac:dyDescent="0.25">
      <c r="M18387" s="31"/>
    </row>
    <row r="18388" spans="13:13" x14ac:dyDescent="0.25">
      <c r="M18388" s="31"/>
    </row>
    <row r="18389" spans="13:13" x14ac:dyDescent="0.25">
      <c r="M18389" s="31"/>
    </row>
    <row r="18390" spans="13:13" x14ac:dyDescent="0.25">
      <c r="M18390" s="31"/>
    </row>
    <row r="18391" spans="13:13" x14ac:dyDescent="0.25">
      <c r="M18391" s="31"/>
    </row>
    <row r="18392" spans="13:13" x14ac:dyDescent="0.25">
      <c r="M18392" s="31"/>
    </row>
    <row r="18393" spans="13:13" x14ac:dyDescent="0.25">
      <c r="M18393" s="31"/>
    </row>
    <row r="18394" spans="13:13" x14ac:dyDescent="0.25">
      <c r="M18394" s="31"/>
    </row>
    <row r="18395" spans="13:13" x14ac:dyDescent="0.25">
      <c r="M18395" s="31"/>
    </row>
    <row r="18396" spans="13:13" x14ac:dyDescent="0.25">
      <c r="M18396" s="31"/>
    </row>
    <row r="18397" spans="13:13" x14ac:dyDescent="0.25">
      <c r="M18397" s="31"/>
    </row>
    <row r="18398" spans="13:13" x14ac:dyDescent="0.25">
      <c r="M18398" s="31"/>
    </row>
    <row r="18399" spans="13:13" x14ac:dyDescent="0.25">
      <c r="M18399" s="31"/>
    </row>
    <row r="18400" spans="13:13" x14ac:dyDescent="0.25">
      <c r="M18400" s="31"/>
    </row>
    <row r="18401" spans="13:13" x14ac:dyDescent="0.25">
      <c r="M18401" s="31"/>
    </row>
    <row r="18402" spans="13:13" x14ac:dyDescent="0.25">
      <c r="M18402" s="31"/>
    </row>
    <row r="18403" spans="13:13" x14ac:dyDescent="0.25">
      <c r="M18403" s="31"/>
    </row>
    <row r="18404" spans="13:13" x14ac:dyDescent="0.25">
      <c r="M18404" s="31"/>
    </row>
    <row r="18405" spans="13:13" x14ac:dyDescent="0.25">
      <c r="M18405" s="31"/>
    </row>
    <row r="18406" spans="13:13" x14ac:dyDescent="0.25">
      <c r="M18406" s="31"/>
    </row>
    <row r="18407" spans="13:13" x14ac:dyDescent="0.25">
      <c r="M18407" s="31"/>
    </row>
    <row r="18408" spans="13:13" x14ac:dyDescent="0.25">
      <c r="M18408" s="31"/>
    </row>
    <row r="18409" spans="13:13" x14ac:dyDescent="0.25">
      <c r="M18409" s="31"/>
    </row>
    <row r="18410" spans="13:13" x14ac:dyDescent="0.25">
      <c r="M18410" s="31"/>
    </row>
    <row r="18411" spans="13:13" x14ac:dyDescent="0.25">
      <c r="M18411" s="31"/>
    </row>
    <row r="18412" spans="13:13" x14ac:dyDescent="0.25">
      <c r="M18412" s="31"/>
    </row>
    <row r="18413" spans="13:13" x14ac:dyDescent="0.25">
      <c r="M18413" s="31"/>
    </row>
    <row r="18414" spans="13:13" x14ac:dyDescent="0.25">
      <c r="M18414" s="31"/>
    </row>
    <row r="18415" spans="13:13" x14ac:dyDescent="0.25">
      <c r="M18415" s="31"/>
    </row>
    <row r="18416" spans="13:13" x14ac:dyDescent="0.25">
      <c r="M18416" s="31"/>
    </row>
    <row r="18417" spans="13:13" x14ac:dyDescent="0.25">
      <c r="M18417" s="31"/>
    </row>
    <row r="18418" spans="13:13" x14ac:dyDescent="0.25">
      <c r="M18418" s="31"/>
    </row>
    <row r="18419" spans="13:13" x14ac:dyDescent="0.25">
      <c r="M18419" s="31"/>
    </row>
    <row r="18420" spans="13:13" x14ac:dyDescent="0.25">
      <c r="M18420" s="31"/>
    </row>
    <row r="18421" spans="13:13" x14ac:dyDescent="0.25">
      <c r="M18421" s="31"/>
    </row>
    <row r="18422" spans="13:13" x14ac:dyDescent="0.25">
      <c r="M18422" s="31"/>
    </row>
    <row r="18423" spans="13:13" x14ac:dyDescent="0.25">
      <c r="M18423" s="31"/>
    </row>
    <row r="18424" spans="13:13" x14ac:dyDescent="0.25">
      <c r="M18424" s="31"/>
    </row>
    <row r="18425" spans="13:13" x14ac:dyDescent="0.25">
      <c r="M18425" s="31"/>
    </row>
    <row r="18426" spans="13:13" x14ac:dyDescent="0.25">
      <c r="M18426" s="31"/>
    </row>
    <row r="18427" spans="13:13" x14ac:dyDescent="0.25">
      <c r="M18427" s="31"/>
    </row>
    <row r="18428" spans="13:13" x14ac:dyDescent="0.25">
      <c r="M18428" s="31"/>
    </row>
    <row r="18429" spans="13:13" x14ac:dyDescent="0.25">
      <c r="M18429" s="31"/>
    </row>
    <row r="18430" spans="13:13" x14ac:dyDescent="0.25">
      <c r="M18430" s="31"/>
    </row>
    <row r="18431" spans="13:13" x14ac:dyDescent="0.25">
      <c r="M18431" s="31"/>
    </row>
    <row r="18432" spans="13:13" x14ac:dyDescent="0.25">
      <c r="M18432" s="31"/>
    </row>
    <row r="18433" spans="13:13" x14ac:dyDescent="0.25">
      <c r="M18433" s="31"/>
    </row>
    <row r="18434" spans="13:13" x14ac:dyDescent="0.25">
      <c r="M18434" s="31"/>
    </row>
    <row r="18435" spans="13:13" x14ac:dyDescent="0.25">
      <c r="M18435" s="31"/>
    </row>
    <row r="18436" spans="13:13" x14ac:dyDescent="0.25">
      <c r="M18436" s="31"/>
    </row>
    <row r="18437" spans="13:13" x14ac:dyDescent="0.25">
      <c r="M18437" s="31"/>
    </row>
    <row r="18438" spans="13:13" x14ac:dyDescent="0.25">
      <c r="M18438" s="31"/>
    </row>
    <row r="18439" spans="13:13" x14ac:dyDescent="0.25">
      <c r="M18439" s="31"/>
    </row>
    <row r="18440" spans="13:13" x14ac:dyDescent="0.25">
      <c r="M18440" s="31"/>
    </row>
    <row r="18441" spans="13:13" x14ac:dyDescent="0.25">
      <c r="M18441" s="31"/>
    </row>
    <row r="18442" spans="13:13" x14ac:dyDescent="0.25">
      <c r="M18442" s="31"/>
    </row>
    <row r="18443" spans="13:13" x14ac:dyDescent="0.25">
      <c r="M18443" s="31"/>
    </row>
    <row r="18444" spans="13:13" x14ac:dyDescent="0.25">
      <c r="M18444" s="31"/>
    </row>
    <row r="18445" spans="13:13" x14ac:dyDescent="0.25">
      <c r="M18445" s="31"/>
    </row>
    <row r="18446" spans="13:13" x14ac:dyDescent="0.25">
      <c r="M18446" s="31"/>
    </row>
    <row r="18447" spans="13:13" x14ac:dyDescent="0.25">
      <c r="M18447" s="31"/>
    </row>
    <row r="18448" spans="13:13" x14ac:dyDescent="0.25">
      <c r="M18448" s="31"/>
    </row>
    <row r="18449" spans="13:13" x14ac:dyDescent="0.25">
      <c r="M18449" s="31"/>
    </row>
    <row r="18450" spans="13:13" x14ac:dyDescent="0.25">
      <c r="M18450" s="31"/>
    </row>
    <row r="18451" spans="13:13" x14ac:dyDescent="0.25">
      <c r="M18451" s="31"/>
    </row>
    <row r="18452" spans="13:13" x14ac:dyDescent="0.25">
      <c r="M18452" s="31"/>
    </row>
    <row r="18453" spans="13:13" x14ac:dyDescent="0.25">
      <c r="M18453" s="31"/>
    </row>
    <row r="18454" spans="13:13" x14ac:dyDescent="0.25">
      <c r="M18454" s="31"/>
    </row>
    <row r="18455" spans="13:13" x14ac:dyDescent="0.25">
      <c r="M18455" s="31"/>
    </row>
    <row r="18456" spans="13:13" x14ac:dyDescent="0.25">
      <c r="M18456" s="31"/>
    </row>
    <row r="18457" spans="13:13" x14ac:dyDescent="0.25">
      <c r="M18457" s="31"/>
    </row>
    <row r="18458" spans="13:13" x14ac:dyDescent="0.25">
      <c r="M18458" s="31"/>
    </row>
    <row r="18459" spans="13:13" x14ac:dyDescent="0.25">
      <c r="M18459" s="31"/>
    </row>
    <row r="18460" spans="13:13" x14ac:dyDescent="0.25">
      <c r="M18460" s="31"/>
    </row>
    <row r="18461" spans="13:13" x14ac:dyDescent="0.25">
      <c r="M18461" s="31"/>
    </row>
    <row r="18462" spans="13:13" x14ac:dyDescent="0.25">
      <c r="M18462" s="31"/>
    </row>
    <row r="18463" spans="13:13" x14ac:dyDescent="0.25">
      <c r="M18463" s="31"/>
    </row>
    <row r="18464" spans="13:13" x14ac:dyDescent="0.25">
      <c r="M18464" s="31"/>
    </row>
    <row r="18465" spans="13:13" x14ac:dyDescent="0.25">
      <c r="M18465" s="31"/>
    </row>
    <row r="18466" spans="13:13" x14ac:dyDescent="0.25">
      <c r="M18466" s="31"/>
    </row>
    <row r="18467" spans="13:13" x14ac:dyDescent="0.25">
      <c r="M18467" s="31"/>
    </row>
    <row r="18468" spans="13:13" x14ac:dyDescent="0.25">
      <c r="M18468" s="31"/>
    </row>
    <row r="18469" spans="13:13" x14ac:dyDescent="0.25">
      <c r="M18469" s="31"/>
    </row>
    <row r="18470" spans="13:13" x14ac:dyDescent="0.25">
      <c r="M18470" s="31"/>
    </row>
    <row r="18471" spans="13:13" x14ac:dyDescent="0.25">
      <c r="M18471" s="31"/>
    </row>
    <row r="18472" spans="13:13" x14ac:dyDescent="0.25">
      <c r="M18472" s="31"/>
    </row>
    <row r="18473" spans="13:13" x14ac:dyDescent="0.25">
      <c r="M18473" s="31"/>
    </row>
    <row r="18474" spans="13:13" x14ac:dyDescent="0.25">
      <c r="M18474" s="31"/>
    </row>
    <row r="18475" spans="13:13" x14ac:dyDescent="0.25">
      <c r="M18475" s="31"/>
    </row>
    <row r="18476" spans="13:13" x14ac:dyDescent="0.25">
      <c r="M18476" s="31"/>
    </row>
    <row r="18477" spans="13:13" x14ac:dyDescent="0.25">
      <c r="M18477" s="31"/>
    </row>
    <row r="18478" spans="13:13" x14ac:dyDescent="0.25">
      <c r="M18478" s="31"/>
    </row>
    <row r="18479" spans="13:13" x14ac:dyDescent="0.25">
      <c r="M18479" s="31"/>
    </row>
    <row r="18480" spans="13:13" x14ac:dyDescent="0.25">
      <c r="M18480" s="31"/>
    </row>
    <row r="18481" spans="13:13" x14ac:dyDescent="0.25">
      <c r="M18481" s="31"/>
    </row>
    <row r="18482" spans="13:13" x14ac:dyDescent="0.25">
      <c r="M18482" s="31"/>
    </row>
    <row r="18483" spans="13:13" x14ac:dyDescent="0.25">
      <c r="M18483" s="31"/>
    </row>
    <row r="18484" spans="13:13" x14ac:dyDescent="0.25">
      <c r="M18484" s="31"/>
    </row>
    <row r="18485" spans="13:13" x14ac:dyDescent="0.25">
      <c r="M18485" s="31"/>
    </row>
    <row r="18486" spans="13:13" x14ac:dyDescent="0.25">
      <c r="M18486" s="31"/>
    </row>
    <row r="18487" spans="13:13" x14ac:dyDescent="0.25">
      <c r="M18487" s="31"/>
    </row>
    <row r="18488" spans="13:13" x14ac:dyDescent="0.25">
      <c r="M18488" s="31"/>
    </row>
    <row r="18489" spans="13:13" x14ac:dyDescent="0.25">
      <c r="M18489" s="31"/>
    </row>
    <row r="18490" spans="13:13" x14ac:dyDescent="0.25">
      <c r="M18490" s="31"/>
    </row>
    <row r="18491" spans="13:13" x14ac:dyDescent="0.25">
      <c r="M18491" s="31"/>
    </row>
    <row r="18492" spans="13:13" x14ac:dyDescent="0.25">
      <c r="M18492" s="31"/>
    </row>
    <row r="18493" spans="13:13" x14ac:dyDescent="0.25">
      <c r="M18493" s="31"/>
    </row>
    <row r="18494" spans="13:13" x14ac:dyDescent="0.25">
      <c r="M18494" s="31"/>
    </row>
    <row r="18495" spans="13:13" x14ac:dyDescent="0.25">
      <c r="M18495" s="31"/>
    </row>
    <row r="18496" spans="13:13" x14ac:dyDescent="0.25">
      <c r="M18496" s="31"/>
    </row>
    <row r="18497" spans="13:13" x14ac:dyDescent="0.25">
      <c r="M18497" s="31"/>
    </row>
    <row r="18498" spans="13:13" x14ac:dyDescent="0.25">
      <c r="M18498" s="31"/>
    </row>
    <row r="18499" spans="13:13" x14ac:dyDescent="0.25">
      <c r="M18499" s="31"/>
    </row>
    <row r="18500" spans="13:13" x14ac:dyDescent="0.25">
      <c r="M18500" s="31"/>
    </row>
    <row r="18501" spans="13:13" x14ac:dyDescent="0.25">
      <c r="M18501" s="31"/>
    </row>
    <row r="18502" spans="13:13" x14ac:dyDescent="0.25">
      <c r="M18502" s="31"/>
    </row>
    <row r="18503" spans="13:13" x14ac:dyDescent="0.25">
      <c r="M18503" s="31"/>
    </row>
    <row r="18504" spans="13:13" x14ac:dyDescent="0.25">
      <c r="M18504" s="31"/>
    </row>
    <row r="18505" spans="13:13" x14ac:dyDescent="0.25">
      <c r="M18505" s="31"/>
    </row>
    <row r="18506" spans="13:13" x14ac:dyDescent="0.25">
      <c r="M18506" s="31"/>
    </row>
    <row r="18507" spans="13:13" x14ac:dyDescent="0.25">
      <c r="M18507" s="31"/>
    </row>
    <row r="18508" spans="13:13" x14ac:dyDescent="0.25">
      <c r="M18508" s="31"/>
    </row>
    <row r="18509" spans="13:13" x14ac:dyDescent="0.25">
      <c r="M18509" s="31"/>
    </row>
    <row r="18510" spans="13:13" x14ac:dyDescent="0.25">
      <c r="M18510" s="31"/>
    </row>
    <row r="18511" spans="13:13" x14ac:dyDescent="0.25">
      <c r="M18511" s="31"/>
    </row>
    <row r="18512" spans="13:13" x14ac:dyDescent="0.25">
      <c r="M18512" s="31"/>
    </row>
    <row r="18513" spans="13:13" x14ac:dyDescent="0.25">
      <c r="M18513" s="31"/>
    </row>
    <row r="18514" spans="13:13" x14ac:dyDescent="0.25">
      <c r="M18514" s="31"/>
    </row>
    <row r="18515" spans="13:13" x14ac:dyDescent="0.25">
      <c r="M18515" s="31"/>
    </row>
    <row r="18516" spans="13:13" x14ac:dyDescent="0.25">
      <c r="M18516" s="31"/>
    </row>
    <row r="18517" spans="13:13" x14ac:dyDescent="0.25">
      <c r="M18517" s="31"/>
    </row>
    <row r="18518" spans="13:13" x14ac:dyDescent="0.25">
      <c r="M18518" s="31"/>
    </row>
    <row r="18519" spans="13:13" x14ac:dyDescent="0.25">
      <c r="M18519" s="31"/>
    </row>
    <row r="18520" spans="13:13" x14ac:dyDescent="0.25">
      <c r="M18520" s="31"/>
    </row>
    <row r="18521" spans="13:13" x14ac:dyDescent="0.25">
      <c r="M18521" s="31"/>
    </row>
    <row r="18522" spans="13:13" x14ac:dyDescent="0.25">
      <c r="M18522" s="31"/>
    </row>
    <row r="18523" spans="13:13" x14ac:dyDescent="0.25">
      <c r="M18523" s="31"/>
    </row>
    <row r="18524" spans="13:13" x14ac:dyDescent="0.25">
      <c r="M18524" s="31"/>
    </row>
    <row r="18525" spans="13:13" x14ac:dyDescent="0.25">
      <c r="M18525" s="31"/>
    </row>
    <row r="18526" spans="13:13" x14ac:dyDescent="0.25">
      <c r="M18526" s="31"/>
    </row>
    <row r="18527" spans="13:13" x14ac:dyDescent="0.25">
      <c r="M18527" s="31"/>
    </row>
    <row r="18528" spans="13:13" x14ac:dyDescent="0.25">
      <c r="M18528" s="31"/>
    </row>
    <row r="18529" spans="13:13" x14ac:dyDescent="0.25">
      <c r="M18529" s="31"/>
    </row>
    <row r="18530" spans="13:13" x14ac:dyDescent="0.25">
      <c r="M18530" s="31"/>
    </row>
    <row r="18531" spans="13:13" x14ac:dyDescent="0.25">
      <c r="M18531" s="31"/>
    </row>
    <row r="18532" spans="13:13" x14ac:dyDescent="0.25">
      <c r="M18532" s="31"/>
    </row>
    <row r="18533" spans="13:13" x14ac:dyDescent="0.25">
      <c r="M18533" s="31"/>
    </row>
    <row r="18534" spans="13:13" x14ac:dyDescent="0.25">
      <c r="M18534" s="31"/>
    </row>
    <row r="18535" spans="13:13" x14ac:dyDescent="0.25">
      <c r="M18535" s="31"/>
    </row>
    <row r="18536" spans="13:13" x14ac:dyDescent="0.25">
      <c r="M18536" s="31"/>
    </row>
    <row r="18537" spans="13:13" x14ac:dyDescent="0.25">
      <c r="M18537" s="31"/>
    </row>
    <row r="18538" spans="13:13" x14ac:dyDescent="0.25">
      <c r="M18538" s="31"/>
    </row>
    <row r="18539" spans="13:13" x14ac:dyDescent="0.25">
      <c r="M18539" s="31"/>
    </row>
    <row r="18540" spans="13:13" x14ac:dyDescent="0.25">
      <c r="M18540" s="31"/>
    </row>
    <row r="18541" spans="13:13" x14ac:dyDescent="0.25">
      <c r="M18541" s="31"/>
    </row>
    <row r="18542" spans="13:13" x14ac:dyDescent="0.25">
      <c r="M18542" s="31"/>
    </row>
    <row r="18543" spans="13:13" x14ac:dyDescent="0.25">
      <c r="M18543" s="31"/>
    </row>
    <row r="18544" spans="13:13" x14ac:dyDescent="0.25">
      <c r="M18544" s="31"/>
    </row>
    <row r="18545" spans="13:13" x14ac:dyDescent="0.25">
      <c r="M18545" s="31"/>
    </row>
    <row r="18546" spans="13:13" x14ac:dyDescent="0.25">
      <c r="M18546" s="31"/>
    </row>
    <row r="18547" spans="13:13" x14ac:dyDescent="0.25">
      <c r="M18547" s="31"/>
    </row>
    <row r="18548" spans="13:13" x14ac:dyDescent="0.25">
      <c r="M18548" s="31"/>
    </row>
    <row r="18549" spans="13:13" x14ac:dyDescent="0.25">
      <c r="M18549" s="31"/>
    </row>
    <row r="18550" spans="13:13" x14ac:dyDescent="0.25">
      <c r="M18550" s="31"/>
    </row>
    <row r="18551" spans="13:13" x14ac:dyDescent="0.25">
      <c r="M18551" s="31"/>
    </row>
    <row r="18552" spans="13:13" x14ac:dyDescent="0.25">
      <c r="M18552" s="31"/>
    </row>
    <row r="18553" spans="13:13" x14ac:dyDescent="0.25">
      <c r="M18553" s="31"/>
    </row>
    <row r="18554" spans="13:13" x14ac:dyDescent="0.25">
      <c r="M18554" s="31"/>
    </row>
    <row r="18555" spans="13:13" x14ac:dyDescent="0.25">
      <c r="M18555" s="31"/>
    </row>
    <row r="18556" spans="13:13" x14ac:dyDescent="0.25">
      <c r="M18556" s="31"/>
    </row>
    <row r="18557" spans="13:13" x14ac:dyDescent="0.25">
      <c r="M18557" s="31"/>
    </row>
    <row r="18558" spans="13:13" x14ac:dyDescent="0.25">
      <c r="M18558" s="31"/>
    </row>
    <row r="18559" spans="13:13" x14ac:dyDescent="0.25">
      <c r="M18559" s="31"/>
    </row>
    <row r="18560" spans="13:13" x14ac:dyDescent="0.25">
      <c r="M18560" s="31"/>
    </row>
    <row r="18561" spans="13:13" x14ac:dyDescent="0.25">
      <c r="M18561" s="31"/>
    </row>
    <row r="18562" spans="13:13" x14ac:dyDescent="0.25">
      <c r="M18562" s="31"/>
    </row>
    <row r="18563" spans="13:13" x14ac:dyDescent="0.25">
      <c r="M18563" s="31"/>
    </row>
    <row r="18564" spans="13:13" x14ac:dyDescent="0.25">
      <c r="M18564" s="31"/>
    </row>
    <row r="18565" spans="13:13" x14ac:dyDescent="0.25">
      <c r="M18565" s="31"/>
    </row>
    <row r="18566" spans="13:13" x14ac:dyDescent="0.25">
      <c r="M18566" s="31"/>
    </row>
    <row r="18567" spans="13:13" x14ac:dyDescent="0.25">
      <c r="M18567" s="31"/>
    </row>
    <row r="18568" spans="13:13" x14ac:dyDescent="0.25">
      <c r="M18568" s="31"/>
    </row>
    <row r="18569" spans="13:13" x14ac:dyDescent="0.25">
      <c r="M18569" s="31"/>
    </row>
    <row r="18570" spans="13:13" x14ac:dyDescent="0.25">
      <c r="M18570" s="31"/>
    </row>
    <row r="18571" spans="13:13" x14ac:dyDescent="0.25">
      <c r="M18571" s="31"/>
    </row>
    <row r="18572" spans="13:13" x14ac:dyDescent="0.25">
      <c r="M18572" s="31"/>
    </row>
    <row r="18573" spans="13:13" x14ac:dyDescent="0.25">
      <c r="M18573" s="31"/>
    </row>
    <row r="18574" spans="13:13" x14ac:dyDescent="0.25">
      <c r="M18574" s="31"/>
    </row>
    <row r="18575" spans="13:13" x14ac:dyDescent="0.25">
      <c r="M18575" s="31"/>
    </row>
    <row r="18576" spans="13:13" x14ac:dyDescent="0.25">
      <c r="M18576" s="31"/>
    </row>
    <row r="18577" spans="13:13" x14ac:dyDescent="0.25">
      <c r="M18577" s="31"/>
    </row>
    <row r="18578" spans="13:13" x14ac:dyDescent="0.25">
      <c r="M18578" s="31"/>
    </row>
    <row r="18579" spans="13:13" x14ac:dyDescent="0.25">
      <c r="M18579" s="31"/>
    </row>
    <row r="18580" spans="13:13" x14ac:dyDescent="0.25">
      <c r="M18580" s="31"/>
    </row>
    <row r="18581" spans="13:13" x14ac:dyDescent="0.25">
      <c r="M18581" s="31"/>
    </row>
    <row r="18582" spans="13:13" x14ac:dyDescent="0.25">
      <c r="M18582" s="31"/>
    </row>
    <row r="18583" spans="13:13" x14ac:dyDescent="0.25">
      <c r="M18583" s="31"/>
    </row>
    <row r="18584" spans="13:13" x14ac:dyDescent="0.25">
      <c r="M18584" s="31"/>
    </row>
    <row r="18585" spans="13:13" x14ac:dyDescent="0.25">
      <c r="M18585" s="31"/>
    </row>
    <row r="18586" spans="13:13" x14ac:dyDescent="0.25">
      <c r="M18586" s="31"/>
    </row>
    <row r="18587" spans="13:13" x14ac:dyDescent="0.25">
      <c r="M18587" s="31"/>
    </row>
    <row r="18588" spans="13:13" x14ac:dyDescent="0.25">
      <c r="M18588" s="31"/>
    </row>
    <row r="18589" spans="13:13" x14ac:dyDescent="0.25">
      <c r="M18589" s="31"/>
    </row>
    <row r="18590" spans="13:13" x14ac:dyDescent="0.25">
      <c r="M18590" s="31"/>
    </row>
    <row r="18591" spans="13:13" x14ac:dyDescent="0.25">
      <c r="M18591" s="31"/>
    </row>
    <row r="18592" spans="13:13" x14ac:dyDescent="0.25">
      <c r="M18592" s="31"/>
    </row>
    <row r="18593" spans="13:13" x14ac:dyDescent="0.25">
      <c r="M18593" s="31"/>
    </row>
    <row r="18594" spans="13:13" x14ac:dyDescent="0.25">
      <c r="M18594" s="31"/>
    </row>
    <row r="18595" spans="13:13" x14ac:dyDescent="0.25">
      <c r="M18595" s="31"/>
    </row>
    <row r="18596" spans="13:13" x14ac:dyDescent="0.25">
      <c r="M18596" s="31"/>
    </row>
    <row r="18597" spans="13:13" x14ac:dyDescent="0.25">
      <c r="M18597" s="31"/>
    </row>
    <row r="18598" spans="13:13" x14ac:dyDescent="0.25">
      <c r="M18598" s="31"/>
    </row>
    <row r="18599" spans="13:13" x14ac:dyDescent="0.25">
      <c r="M18599" s="31"/>
    </row>
    <row r="18600" spans="13:13" x14ac:dyDescent="0.25">
      <c r="M18600" s="31"/>
    </row>
    <row r="18601" spans="13:13" x14ac:dyDescent="0.25">
      <c r="M18601" s="31"/>
    </row>
    <row r="18602" spans="13:13" x14ac:dyDescent="0.25">
      <c r="M18602" s="31"/>
    </row>
    <row r="18603" spans="13:13" x14ac:dyDescent="0.25">
      <c r="M18603" s="31"/>
    </row>
    <row r="18604" spans="13:13" x14ac:dyDescent="0.25">
      <c r="M18604" s="31"/>
    </row>
    <row r="18605" spans="13:13" x14ac:dyDescent="0.25">
      <c r="M18605" s="31"/>
    </row>
    <row r="18606" spans="13:13" x14ac:dyDescent="0.25">
      <c r="M18606" s="31"/>
    </row>
    <row r="18607" spans="13:13" x14ac:dyDescent="0.25">
      <c r="M18607" s="31"/>
    </row>
    <row r="18608" spans="13:13" x14ac:dyDescent="0.25">
      <c r="M18608" s="31"/>
    </row>
    <row r="18609" spans="13:13" x14ac:dyDescent="0.25">
      <c r="M18609" s="31"/>
    </row>
    <row r="18610" spans="13:13" x14ac:dyDescent="0.25">
      <c r="M18610" s="31"/>
    </row>
    <row r="18611" spans="13:13" x14ac:dyDescent="0.25">
      <c r="M18611" s="31"/>
    </row>
    <row r="18612" spans="13:13" x14ac:dyDescent="0.25">
      <c r="M18612" s="31"/>
    </row>
    <row r="18613" spans="13:13" x14ac:dyDescent="0.25">
      <c r="M18613" s="31"/>
    </row>
    <row r="18614" spans="13:13" x14ac:dyDescent="0.25">
      <c r="M18614" s="31"/>
    </row>
    <row r="18615" spans="13:13" x14ac:dyDescent="0.25">
      <c r="M18615" s="31"/>
    </row>
    <row r="18616" spans="13:13" x14ac:dyDescent="0.25">
      <c r="M18616" s="31"/>
    </row>
    <row r="18617" spans="13:13" x14ac:dyDescent="0.25">
      <c r="M18617" s="31"/>
    </row>
    <row r="18618" spans="13:13" x14ac:dyDescent="0.25">
      <c r="M18618" s="31"/>
    </row>
    <row r="18619" spans="13:13" x14ac:dyDescent="0.25">
      <c r="M18619" s="31"/>
    </row>
    <row r="18620" spans="13:13" x14ac:dyDescent="0.25">
      <c r="M18620" s="31"/>
    </row>
    <row r="18621" spans="13:13" x14ac:dyDescent="0.25">
      <c r="M18621" s="31"/>
    </row>
    <row r="18622" spans="13:13" x14ac:dyDescent="0.25">
      <c r="M18622" s="31"/>
    </row>
    <row r="18623" spans="13:13" x14ac:dyDescent="0.25">
      <c r="M18623" s="31"/>
    </row>
    <row r="18624" spans="13:13" x14ac:dyDescent="0.25">
      <c r="M18624" s="31"/>
    </row>
    <row r="18625" spans="13:13" x14ac:dyDescent="0.25">
      <c r="M18625" s="31"/>
    </row>
    <row r="18626" spans="13:13" x14ac:dyDescent="0.25">
      <c r="M18626" s="31"/>
    </row>
    <row r="18627" spans="13:13" x14ac:dyDescent="0.25">
      <c r="M18627" s="31"/>
    </row>
    <row r="18628" spans="13:13" x14ac:dyDescent="0.25">
      <c r="M18628" s="31"/>
    </row>
    <row r="18629" spans="13:13" x14ac:dyDescent="0.25">
      <c r="M18629" s="31"/>
    </row>
    <row r="18630" spans="13:13" x14ac:dyDescent="0.25">
      <c r="M18630" s="31"/>
    </row>
    <row r="18631" spans="13:13" x14ac:dyDescent="0.25">
      <c r="M18631" s="31"/>
    </row>
    <row r="18632" spans="13:13" x14ac:dyDescent="0.25">
      <c r="M18632" s="31"/>
    </row>
    <row r="18633" spans="13:13" x14ac:dyDescent="0.25">
      <c r="M18633" s="31"/>
    </row>
    <row r="18634" spans="13:13" x14ac:dyDescent="0.25">
      <c r="M18634" s="31"/>
    </row>
    <row r="18635" spans="13:13" x14ac:dyDescent="0.25">
      <c r="M18635" s="31"/>
    </row>
    <row r="18636" spans="13:13" x14ac:dyDescent="0.25">
      <c r="M18636" s="31"/>
    </row>
    <row r="18637" spans="13:13" x14ac:dyDescent="0.25">
      <c r="M18637" s="31"/>
    </row>
    <row r="18638" spans="13:13" x14ac:dyDescent="0.25">
      <c r="M18638" s="31"/>
    </row>
    <row r="18639" spans="13:13" x14ac:dyDescent="0.25">
      <c r="M18639" s="31"/>
    </row>
    <row r="18640" spans="13:13" x14ac:dyDescent="0.25">
      <c r="M18640" s="31"/>
    </row>
    <row r="18641" spans="13:13" x14ac:dyDescent="0.25">
      <c r="M18641" s="31"/>
    </row>
    <row r="18642" spans="13:13" x14ac:dyDescent="0.25">
      <c r="M18642" s="31"/>
    </row>
    <row r="18643" spans="13:13" x14ac:dyDescent="0.25">
      <c r="M18643" s="31"/>
    </row>
    <row r="18644" spans="13:13" x14ac:dyDescent="0.25">
      <c r="M18644" s="31"/>
    </row>
    <row r="18645" spans="13:13" x14ac:dyDescent="0.25">
      <c r="M18645" s="31"/>
    </row>
    <row r="18646" spans="13:13" x14ac:dyDescent="0.25">
      <c r="M18646" s="31"/>
    </row>
    <row r="18647" spans="13:13" x14ac:dyDescent="0.25">
      <c r="M18647" s="31"/>
    </row>
    <row r="18648" spans="13:13" x14ac:dyDescent="0.25">
      <c r="M18648" s="31"/>
    </row>
    <row r="18649" spans="13:13" x14ac:dyDescent="0.25">
      <c r="M18649" s="31"/>
    </row>
    <row r="18650" spans="13:13" x14ac:dyDescent="0.25">
      <c r="M18650" s="31"/>
    </row>
    <row r="18651" spans="13:13" x14ac:dyDescent="0.25">
      <c r="M18651" s="31"/>
    </row>
    <row r="18652" spans="13:13" x14ac:dyDescent="0.25">
      <c r="M18652" s="31"/>
    </row>
    <row r="18653" spans="13:13" x14ac:dyDescent="0.25">
      <c r="M18653" s="31"/>
    </row>
    <row r="18654" spans="13:13" x14ac:dyDescent="0.25">
      <c r="M18654" s="31"/>
    </row>
    <row r="18655" spans="13:13" x14ac:dyDescent="0.25">
      <c r="M18655" s="31"/>
    </row>
    <row r="18656" spans="13:13" x14ac:dyDescent="0.25">
      <c r="M18656" s="31"/>
    </row>
    <row r="18657" spans="13:13" x14ac:dyDescent="0.25">
      <c r="M18657" s="31"/>
    </row>
    <row r="18658" spans="13:13" x14ac:dyDescent="0.25">
      <c r="M18658" s="31"/>
    </row>
    <row r="18659" spans="13:13" x14ac:dyDescent="0.25">
      <c r="M18659" s="31"/>
    </row>
    <row r="18660" spans="13:13" x14ac:dyDescent="0.25">
      <c r="M18660" s="31"/>
    </row>
    <row r="18661" spans="13:13" x14ac:dyDescent="0.25">
      <c r="M18661" s="31"/>
    </row>
    <row r="18662" spans="13:13" x14ac:dyDescent="0.25">
      <c r="M18662" s="31"/>
    </row>
    <row r="18663" spans="13:13" x14ac:dyDescent="0.25">
      <c r="M18663" s="31"/>
    </row>
    <row r="18664" spans="13:13" x14ac:dyDescent="0.25">
      <c r="M18664" s="31"/>
    </row>
    <row r="18665" spans="13:13" x14ac:dyDescent="0.25">
      <c r="M18665" s="31"/>
    </row>
    <row r="18666" spans="13:13" x14ac:dyDescent="0.25">
      <c r="M18666" s="31"/>
    </row>
    <row r="18667" spans="13:13" x14ac:dyDescent="0.25">
      <c r="M18667" s="31"/>
    </row>
    <row r="18668" spans="13:13" x14ac:dyDescent="0.25">
      <c r="M18668" s="31"/>
    </row>
    <row r="18669" spans="13:13" x14ac:dyDescent="0.25">
      <c r="M18669" s="31"/>
    </row>
    <row r="18670" spans="13:13" x14ac:dyDescent="0.25">
      <c r="M18670" s="31"/>
    </row>
    <row r="18671" spans="13:13" x14ac:dyDescent="0.25">
      <c r="M18671" s="31"/>
    </row>
    <row r="18672" spans="13:13" x14ac:dyDescent="0.25">
      <c r="M18672" s="31"/>
    </row>
    <row r="18673" spans="13:13" x14ac:dyDescent="0.25">
      <c r="M18673" s="31"/>
    </row>
    <row r="18674" spans="13:13" x14ac:dyDescent="0.25">
      <c r="M18674" s="31"/>
    </row>
    <row r="18675" spans="13:13" x14ac:dyDescent="0.25">
      <c r="M18675" s="31"/>
    </row>
    <row r="18676" spans="13:13" x14ac:dyDescent="0.25">
      <c r="M18676" s="31"/>
    </row>
    <row r="18677" spans="13:13" x14ac:dyDescent="0.25">
      <c r="M18677" s="31"/>
    </row>
    <row r="18678" spans="13:13" x14ac:dyDescent="0.25">
      <c r="M18678" s="31"/>
    </row>
    <row r="18679" spans="13:13" x14ac:dyDescent="0.25">
      <c r="M18679" s="31"/>
    </row>
    <row r="18680" spans="13:13" x14ac:dyDescent="0.25">
      <c r="M18680" s="31"/>
    </row>
    <row r="18681" spans="13:13" x14ac:dyDescent="0.25">
      <c r="M18681" s="31"/>
    </row>
    <row r="18682" spans="13:13" x14ac:dyDescent="0.25">
      <c r="M18682" s="31"/>
    </row>
    <row r="18683" spans="13:13" x14ac:dyDescent="0.25">
      <c r="M18683" s="31"/>
    </row>
    <row r="18684" spans="13:13" x14ac:dyDescent="0.25">
      <c r="M18684" s="31"/>
    </row>
    <row r="18685" spans="13:13" x14ac:dyDescent="0.25">
      <c r="M18685" s="31"/>
    </row>
    <row r="18686" spans="13:13" x14ac:dyDescent="0.25">
      <c r="M18686" s="31"/>
    </row>
    <row r="18687" spans="13:13" x14ac:dyDescent="0.25">
      <c r="M18687" s="31"/>
    </row>
    <row r="18688" spans="13:13" x14ac:dyDescent="0.25">
      <c r="M18688" s="31"/>
    </row>
    <row r="18689" spans="13:13" x14ac:dyDescent="0.25">
      <c r="M18689" s="31"/>
    </row>
    <row r="18690" spans="13:13" x14ac:dyDescent="0.25">
      <c r="M18690" s="31"/>
    </row>
    <row r="18691" spans="13:13" x14ac:dyDescent="0.25">
      <c r="M18691" s="31"/>
    </row>
    <row r="18692" spans="13:13" x14ac:dyDescent="0.25">
      <c r="M18692" s="31"/>
    </row>
    <row r="18693" spans="13:13" x14ac:dyDescent="0.25">
      <c r="M18693" s="31"/>
    </row>
    <row r="18694" spans="13:13" x14ac:dyDescent="0.25">
      <c r="M18694" s="31"/>
    </row>
    <row r="18695" spans="13:13" x14ac:dyDescent="0.25">
      <c r="M18695" s="31"/>
    </row>
    <row r="18696" spans="13:13" x14ac:dyDescent="0.25">
      <c r="M18696" s="31"/>
    </row>
    <row r="18697" spans="13:13" x14ac:dyDescent="0.25">
      <c r="M18697" s="31"/>
    </row>
    <row r="18698" spans="13:13" x14ac:dyDescent="0.25">
      <c r="M18698" s="31"/>
    </row>
    <row r="18699" spans="13:13" x14ac:dyDescent="0.25">
      <c r="M18699" s="31"/>
    </row>
    <row r="18700" spans="13:13" x14ac:dyDescent="0.25">
      <c r="M18700" s="31"/>
    </row>
    <row r="18701" spans="13:13" x14ac:dyDescent="0.25">
      <c r="M18701" s="31"/>
    </row>
    <row r="18702" spans="13:13" x14ac:dyDescent="0.25">
      <c r="M18702" s="31"/>
    </row>
    <row r="18703" spans="13:13" x14ac:dyDescent="0.25">
      <c r="M18703" s="31"/>
    </row>
    <row r="18704" spans="13:13" x14ac:dyDescent="0.25">
      <c r="M18704" s="31"/>
    </row>
    <row r="18705" spans="13:13" x14ac:dyDescent="0.25">
      <c r="M18705" s="31"/>
    </row>
    <row r="18706" spans="13:13" x14ac:dyDescent="0.25">
      <c r="M18706" s="31"/>
    </row>
    <row r="18707" spans="13:13" x14ac:dyDescent="0.25">
      <c r="M18707" s="31"/>
    </row>
    <row r="18708" spans="13:13" x14ac:dyDescent="0.25">
      <c r="M18708" s="31"/>
    </row>
    <row r="18709" spans="13:13" x14ac:dyDescent="0.25">
      <c r="M18709" s="31"/>
    </row>
    <row r="18710" spans="13:13" x14ac:dyDescent="0.25">
      <c r="M18710" s="31"/>
    </row>
    <row r="18711" spans="13:13" x14ac:dyDescent="0.25">
      <c r="M18711" s="31"/>
    </row>
    <row r="18712" spans="13:13" x14ac:dyDescent="0.25">
      <c r="M18712" s="31"/>
    </row>
    <row r="18713" spans="13:13" x14ac:dyDescent="0.25">
      <c r="M18713" s="31"/>
    </row>
    <row r="18714" spans="13:13" x14ac:dyDescent="0.25">
      <c r="M18714" s="31"/>
    </row>
    <row r="18715" spans="13:13" x14ac:dyDescent="0.25">
      <c r="M18715" s="31"/>
    </row>
    <row r="18716" spans="13:13" x14ac:dyDescent="0.25">
      <c r="M18716" s="31"/>
    </row>
    <row r="18717" spans="13:13" x14ac:dyDescent="0.25">
      <c r="M18717" s="31"/>
    </row>
    <row r="18718" spans="13:13" x14ac:dyDescent="0.25">
      <c r="M18718" s="31"/>
    </row>
    <row r="18719" spans="13:13" x14ac:dyDescent="0.25">
      <c r="M18719" s="31"/>
    </row>
    <row r="18720" spans="13:13" x14ac:dyDescent="0.25">
      <c r="M18720" s="31"/>
    </row>
    <row r="18721" spans="13:13" x14ac:dyDescent="0.25">
      <c r="M18721" s="31"/>
    </row>
    <row r="18722" spans="13:13" x14ac:dyDescent="0.25">
      <c r="M18722" s="31"/>
    </row>
    <row r="18723" spans="13:13" x14ac:dyDescent="0.25">
      <c r="M18723" s="31"/>
    </row>
    <row r="18724" spans="13:13" x14ac:dyDescent="0.25">
      <c r="M18724" s="31"/>
    </row>
    <row r="18725" spans="13:13" x14ac:dyDescent="0.25">
      <c r="M18725" s="31"/>
    </row>
    <row r="18726" spans="13:13" x14ac:dyDescent="0.25">
      <c r="M18726" s="31"/>
    </row>
    <row r="18727" spans="13:13" x14ac:dyDescent="0.25">
      <c r="M18727" s="31"/>
    </row>
    <row r="18728" spans="13:13" x14ac:dyDescent="0.25">
      <c r="M18728" s="31"/>
    </row>
    <row r="18729" spans="13:13" x14ac:dyDescent="0.25">
      <c r="M18729" s="31"/>
    </row>
    <row r="18730" spans="13:13" x14ac:dyDescent="0.25">
      <c r="M18730" s="31"/>
    </row>
    <row r="18731" spans="13:13" x14ac:dyDescent="0.25">
      <c r="M18731" s="31"/>
    </row>
    <row r="18732" spans="13:13" x14ac:dyDescent="0.25">
      <c r="M18732" s="31"/>
    </row>
    <row r="18733" spans="13:13" x14ac:dyDescent="0.25">
      <c r="M18733" s="31"/>
    </row>
    <row r="18734" spans="13:13" x14ac:dyDescent="0.25">
      <c r="M18734" s="31"/>
    </row>
    <row r="18735" spans="13:13" x14ac:dyDescent="0.25">
      <c r="M18735" s="31"/>
    </row>
    <row r="18736" spans="13:13" x14ac:dyDescent="0.25">
      <c r="M18736" s="31"/>
    </row>
    <row r="18737" spans="13:13" x14ac:dyDescent="0.25">
      <c r="M18737" s="31"/>
    </row>
    <row r="18738" spans="13:13" x14ac:dyDescent="0.25">
      <c r="M18738" s="31"/>
    </row>
    <row r="18739" spans="13:13" x14ac:dyDescent="0.25">
      <c r="M18739" s="31"/>
    </row>
    <row r="18740" spans="13:13" x14ac:dyDescent="0.25">
      <c r="M18740" s="31"/>
    </row>
    <row r="18741" spans="13:13" x14ac:dyDescent="0.25">
      <c r="M18741" s="31"/>
    </row>
    <row r="18742" spans="13:13" x14ac:dyDescent="0.25">
      <c r="M18742" s="31"/>
    </row>
    <row r="18743" spans="13:13" x14ac:dyDescent="0.25">
      <c r="M18743" s="31"/>
    </row>
    <row r="18744" spans="13:13" x14ac:dyDescent="0.25">
      <c r="M18744" s="31"/>
    </row>
    <row r="18745" spans="13:13" x14ac:dyDescent="0.25">
      <c r="M18745" s="31"/>
    </row>
    <row r="18746" spans="13:13" x14ac:dyDescent="0.25">
      <c r="M18746" s="31"/>
    </row>
    <row r="18747" spans="13:13" x14ac:dyDescent="0.25">
      <c r="M18747" s="31"/>
    </row>
    <row r="18748" spans="13:13" x14ac:dyDescent="0.25">
      <c r="M18748" s="31"/>
    </row>
    <row r="18749" spans="13:13" x14ac:dyDescent="0.25">
      <c r="M18749" s="31"/>
    </row>
    <row r="18750" spans="13:13" x14ac:dyDescent="0.25">
      <c r="M18750" s="31"/>
    </row>
    <row r="18751" spans="13:13" x14ac:dyDescent="0.25">
      <c r="M18751" s="31"/>
    </row>
    <row r="18752" spans="13:13" x14ac:dyDescent="0.25">
      <c r="M18752" s="31"/>
    </row>
    <row r="18753" spans="13:13" x14ac:dyDescent="0.25">
      <c r="M18753" s="31"/>
    </row>
    <row r="18754" spans="13:13" x14ac:dyDescent="0.25">
      <c r="M18754" s="31"/>
    </row>
    <row r="18755" spans="13:13" x14ac:dyDescent="0.25">
      <c r="M18755" s="31"/>
    </row>
    <row r="18756" spans="13:13" x14ac:dyDescent="0.25">
      <c r="M18756" s="31"/>
    </row>
    <row r="18757" spans="13:13" x14ac:dyDescent="0.25">
      <c r="M18757" s="31"/>
    </row>
    <row r="18758" spans="13:13" x14ac:dyDescent="0.25">
      <c r="M18758" s="31"/>
    </row>
    <row r="18759" spans="13:13" x14ac:dyDescent="0.25">
      <c r="M18759" s="31"/>
    </row>
    <row r="18760" spans="13:13" x14ac:dyDescent="0.25">
      <c r="M18760" s="31"/>
    </row>
    <row r="18761" spans="13:13" x14ac:dyDescent="0.25">
      <c r="M18761" s="31"/>
    </row>
    <row r="18762" spans="13:13" x14ac:dyDescent="0.25">
      <c r="M18762" s="31"/>
    </row>
    <row r="18763" spans="13:13" x14ac:dyDescent="0.25">
      <c r="M18763" s="31"/>
    </row>
    <row r="18764" spans="13:13" x14ac:dyDescent="0.25">
      <c r="M18764" s="31"/>
    </row>
    <row r="18765" spans="13:13" x14ac:dyDescent="0.25">
      <c r="M18765" s="31"/>
    </row>
    <row r="18766" spans="13:13" x14ac:dyDescent="0.25">
      <c r="M18766" s="31"/>
    </row>
    <row r="18767" spans="13:13" x14ac:dyDescent="0.25">
      <c r="M18767" s="31"/>
    </row>
    <row r="18768" spans="13:13" x14ac:dyDescent="0.25">
      <c r="M18768" s="31"/>
    </row>
    <row r="18769" spans="13:13" x14ac:dyDescent="0.25">
      <c r="M18769" s="31"/>
    </row>
    <row r="18770" spans="13:13" x14ac:dyDescent="0.25">
      <c r="M18770" s="31"/>
    </row>
    <row r="18771" spans="13:13" x14ac:dyDescent="0.25">
      <c r="M18771" s="31"/>
    </row>
    <row r="18772" spans="13:13" x14ac:dyDescent="0.25">
      <c r="M18772" s="31"/>
    </row>
    <row r="18773" spans="13:13" x14ac:dyDescent="0.25">
      <c r="M18773" s="31"/>
    </row>
    <row r="18774" spans="13:13" x14ac:dyDescent="0.25">
      <c r="M18774" s="31"/>
    </row>
    <row r="18775" spans="13:13" x14ac:dyDescent="0.25">
      <c r="M18775" s="31"/>
    </row>
    <row r="18776" spans="13:13" x14ac:dyDescent="0.25">
      <c r="M18776" s="31"/>
    </row>
    <row r="18777" spans="13:13" x14ac:dyDescent="0.25">
      <c r="M18777" s="31"/>
    </row>
    <row r="18778" spans="13:13" x14ac:dyDescent="0.25">
      <c r="M18778" s="31"/>
    </row>
    <row r="18779" spans="13:13" x14ac:dyDescent="0.25">
      <c r="M18779" s="31"/>
    </row>
    <row r="18780" spans="13:13" x14ac:dyDescent="0.25">
      <c r="M18780" s="31"/>
    </row>
    <row r="18781" spans="13:13" x14ac:dyDescent="0.25">
      <c r="M18781" s="31"/>
    </row>
    <row r="18782" spans="13:13" x14ac:dyDescent="0.25">
      <c r="M18782" s="31"/>
    </row>
    <row r="18783" spans="13:13" x14ac:dyDescent="0.25">
      <c r="M18783" s="31"/>
    </row>
    <row r="18784" spans="13:13" x14ac:dyDescent="0.25">
      <c r="M18784" s="31"/>
    </row>
    <row r="18785" spans="13:13" x14ac:dyDescent="0.25">
      <c r="M18785" s="31"/>
    </row>
    <row r="18786" spans="13:13" x14ac:dyDescent="0.25">
      <c r="M18786" s="31"/>
    </row>
    <row r="18787" spans="13:13" x14ac:dyDescent="0.25">
      <c r="M18787" s="31"/>
    </row>
    <row r="18788" spans="13:13" x14ac:dyDescent="0.25">
      <c r="M18788" s="31"/>
    </row>
    <row r="18789" spans="13:13" x14ac:dyDescent="0.25">
      <c r="M18789" s="31"/>
    </row>
    <row r="18790" spans="13:13" x14ac:dyDescent="0.25">
      <c r="M18790" s="31"/>
    </row>
    <row r="18791" spans="13:13" x14ac:dyDescent="0.25">
      <c r="M18791" s="31"/>
    </row>
    <row r="18792" spans="13:13" x14ac:dyDescent="0.25">
      <c r="M18792" s="31"/>
    </row>
    <row r="18793" spans="13:13" x14ac:dyDescent="0.25">
      <c r="M18793" s="31"/>
    </row>
    <row r="18794" spans="13:13" x14ac:dyDescent="0.25">
      <c r="M18794" s="31"/>
    </row>
    <row r="18795" spans="13:13" x14ac:dyDescent="0.25">
      <c r="M18795" s="31"/>
    </row>
    <row r="18796" spans="13:13" x14ac:dyDescent="0.25">
      <c r="M18796" s="31"/>
    </row>
    <row r="18797" spans="13:13" x14ac:dyDescent="0.25">
      <c r="M18797" s="31"/>
    </row>
    <row r="18798" spans="13:13" x14ac:dyDescent="0.25">
      <c r="M18798" s="31"/>
    </row>
    <row r="18799" spans="13:13" x14ac:dyDescent="0.25">
      <c r="M18799" s="31"/>
    </row>
    <row r="18800" spans="13:13" x14ac:dyDescent="0.25">
      <c r="M18800" s="31"/>
    </row>
    <row r="18801" spans="13:13" x14ac:dyDescent="0.25">
      <c r="M18801" s="31"/>
    </row>
    <row r="18802" spans="13:13" x14ac:dyDescent="0.25">
      <c r="M18802" s="31"/>
    </row>
    <row r="18803" spans="13:13" x14ac:dyDescent="0.25">
      <c r="M18803" s="31"/>
    </row>
    <row r="18804" spans="13:13" x14ac:dyDescent="0.25">
      <c r="M18804" s="31"/>
    </row>
    <row r="18805" spans="13:13" x14ac:dyDescent="0.25">
      <c r="M18805" s="31"/>
    </row>
    <row r="18806" spans="13:13" x14ac:dyDescent="0.25">
      <c r="M18806" s="31"/>
    </row>
    <row r="18807" spans="13:13" x14ac:dyDescent="0.25">
      <c r="M18807" s="31"/>
    </row>
    <row r="18808" spans="13:13" x14ac:dyDescent="0.25">
      <c r="M18808" s="31"/>
    </row>
    <row r="18809" spans="13:13" x14ac:dyDescent="0.25">
      <c r="M18809" s="31"/>
    </row>
    <row r="18810" spans="13:13" x14ac:dyDescent="0.25">
      <c r="M18810" s="31"/>
    </row>
    <row r="18811" spans="13:13" x14ac:dyDescent="0.25">
      <c r="M18811" s="31"/>
    </row>
    <row r="18812" spans="13:13" x14ac:dyDescent="0.25">
      <c r="M18812" s="31"/>
    </row>
    <row r="18813" spans="13:13" x14ac:dyDescent="0.25">
      <c r="M18813" s="31"/>
    </row>
    <row r="18814" spans="13:13" x14ac:dyDescent="0.25">
      <c r="M18814" s="31"/>
    </row>
    <row r="18815" spans="13:13" x14ac:dyDescent="0.25">
      <c r="M18815" s="31"/>
    </row>
    <row r="18816" spans="13:13" x14ac:dyDescent="0.25">
      <c r="M18816" s="31"/>
    </row>
    <row r="18817" spans="13:13" x14ac:dyDescent="0.25">
      <c r="M18817" s="31"/>
    </row>
    <row r="18818" spans="13:13" x14ac:dyDescent="0.25">
      <c r="M18818" s="31"/>
    </row>
    <row r="18819" spans="13:13" x14ac:dyDescent="0.25">
      <c r="M18819" s="31"/>
    </row>
    <row r="18820" spans="13:13" x14ac:dyDescent="0.25">
      <c r="M18820" s="31"/>
    </row>
    <row r="18821" spans="13:13" x14ac:dyDescent="0.25">
      <c r="M18821" s="31"/>
    </row>
    <row r="18822" spans="13:13" x14ac:dyDescent="0.25">
      <c r="M18822" s="31"/>
    </row>
    <row r="18823" spans="13:13" x14ac:dyDescent="0.25">
      <c r="M18823" s="31"/>
    </row>
    <row r="18824" spans="13:13" x14ac:dyDescent="0.25">
      <c r="M18824" s="31"/>
    </row>
    <row r="18825" spans="13:13" x14ac:dyDescent="0.25">
      <c r="M18825" s="31"/>
    </row>
    <row r="18826" spans="13:13" x14ac:dyDescent="0.25">
      <c r="M18826" s="31"/>
    </row>
    <row r="18827" spans="13:13" x14ac:dyDescent="0.25">
      <c r="M18827" s="31"/>
    </row>
    <row r="18828" spans="13:13" x14ac:dyDescent="0.25">
      <c r="M18828" s="31"/>
    </row>
    <row r="18829" spans="13:13" x14ac:dyDescent="0.25">
      <c r="M18829" s="31"/>
    </row>
    <row r="18830" spans="13:13" x14ac:dyDescent="0.25">
      <c r="M18830" s="31"/>
    </row>
    <row r="18831" spans="13:13" x14ac:dyDescent="0.25">
      <c r="M18831" s="31"/>
    </row>
    <row r="18832" spans="13:13" x14ac:dyDescent="0.25">
      <c r="M18832" s="31"/>
    </row>
    <row r="18833" spans="13:13" x14ac:dyDescent="0.25">
      <c r="M18833" s="31"/>
    </row>
    <row r="18834" spans="13:13" x14ac:dyDescent="0.25">
      <c r="M18834" s="31"/>
    </row>
    <row r="18835" spans="13:13" x14ac:dyDescent="0.25">
      <c r="M18835" s="31"/>
    </row>
    <row r="18836" spans="13:13" x14ac:dyDescent="0.25">
      <c r="M18836" s="31"/>
    </row>
    <row r="18837" spans="13:13" x14ac:dyDescent="0.25">
      <c r="M18837" s="31"/>
    </row>
    <row r="18838" spans="13:13" x14ac:dyDescent="0.25">
      <c r="M18838" s="31"/>
    </row>
    <row r="18839" spans="13:13" x14ac:dyDescent="0.25">
      <c r="M18839" s="31"/>
    </row>
    <row r="18840" spans="13:13" x14ac:dyDescent="0.25">
      <c r="M18840" s="31"/>
    </row>
    <row r="18841" spans="13:13" x14ac:dyDescent="0.25">
      <c r="M18841" s="31"/>
    </row>
    <row r="18842" spans="13:13" x14ac:dyDescent="0.25">
      <c r="M18842" s="31"/>
    </row>
    <row r="18843" spans="13:13" x14ac:dyDescent="0.25">
      <c r="M18843" s="31"/>
    </row>
    <row r="18844" spans="13:13" x14ac:dyDescent="0.25">
      <c r="M18844" s="31"/>
    </row>
    <row r="18845" spans="13:13" x14ac:dyDescent="0.25">
      <c r="M18845" s="31"/>
    </row>
    <row r="18846" spans="13:13" x14ac:dyDescent="0.25">
      <c r="M18846" s="31"/>
    </row>
    <row r="18847" spans="13:13" x14ac:dyDescent="0.25">
      <c r="M18847" s="31"/>
    </row>
    <row r="18848" spans="13:13" x14ac:dyDescent="0.25">
      <c r="M18848" s="31"/>
    </row>
    <row r="18849" spans="13:13" x14ac:dyDescent="0.25">
      <c r="M18849" s="31"/>
    </row>
    <row r="18850" spans="13:13" x14ac:dyDescent="0.25">
      <c r="M18850" s="31"/>
    </row>
    <row r="18851" spans="13:13" x14ac:dyDescent="0.25">
      <c r="M18851" s="31"/>
    </row>
    <row r="18852" spans="13:13" x14ac:dyDescent="0.25">
      <c r="M18852" s="31"/>
    </row>
    <row r="18853" spans="13:13" x14ac:dyDescent="0.25">
      <c r="M18853" s="31"/>
    </row>
    <row r="18854" spans="13:13" x14ac:dyDescent="0.25">
      <c r="M18854" s="31"/>
    </row>
    <row r="18855" spans="13:13" x14ac:dyDescent="0.25">
      <c r="M18855" s="31"/>
    </row>
    <row r="18856" spans="13:13" x14ac:dyDescent="0.25">
      <c r="M18856" s="31"/>
    </row>
    <row r="18857" spans="13:13" x14ac:dyDescent="0.25">
      <c r="M18857" s="31"/>
    </row>
    <row r="18858" spans="13:13" x14ac:dyDescent="0.25">
      <c r="M18858" s="31"/>
    </row>
    <row r="18859" spans="13:13" x14ac:dyDescent="0.25">
      <c r="M18859" s="31"/>
    </row>
    <row r="18860" spans="13:13" x14ac:dyDescent="0.25">
      <c r="M18860" s="31"/>
    </row>
    <row r="18861" spans="13:13" x14ac:dyDescent="0.25">
      <c r="M18861" s="31"/>
    </row>
    <row r="18862" spans="13:13" x14ac:dyDescent="0.25">
      <c r="M18862" s="31"/>
    </row>
    <row r="18863" spans="13:13" x14ac:dyDescent="0.25">
      <c r="M18863" s="31"/>
    </row>
    <row r="18864" spans="13:13" x14ac:dyDescent="0.25">
      <c r="M18864" s="31"/>
    </row>
    <row r="18865" spans="13:13" x14ac:dyDescent="0.25">
      <c r="M18865" s="31"/>
    </row>
    <row r="18866" spans="13:13" x14ac:dyDescent="0.25">
      <c r="M18866" s="31"/>
    </row>
    <row r="18867" spans="13:13" x14ac:dyDescent="0.25">
      <c r="M18867" s="31"/>
    </row>
    <row r="18868" spans="13:13" x14ac:dyDescent="0.25">
      <c r="M18868" s="31"/>
    </row>
    <row r="18869" spans="13:13" x14ac:dyDescent="0.25">
      <c r="M18869" s="31"/>
    </row>
    <row r="18870" spans="13:13" x14ac:dyDescent="0.25">
      <c r="M18870" s="31"/>
    </row>
    <row r="18871" spans="13:13" x14ac:dyDescent="0.25">
      <c r="M18871" s="31"/>
    </row>
    <row r="18872" spans="13:13" x14ac:dyDescent="0.25">
      <c r="M18872" s="31"/>
    </row>
    <row r="18873" spans="13:13" x14ac:dyDescent="0.25">
      <c r="M18873" s="31"/>
    </row>
    <row r="18874" spans="13:13" x14ac:dyDescent="0.25">
      <c r="M18874" s="31"/>
    </row>
    <row r="18875" spans="13:13" x14ac:dyDescent="0.25">
      <c r="M18875" s="31"/>
    </row>
    <row r="18876" spans="13:13" x14ac:dyDescent="0.25">
      <c r="M18876" s="31"/>
    </row>
    <row r="18877" spans="13:13" x14ac:dyDescent="0.25">
      <c r="M18877" s="31"/>
    </row>
    <row r="18878" spans="13:13" x14ac:dyDescent="0.25">
      <c r="M18878" s="31"/>
    </row>
    <row r="18879" spans="13:13" x14ac:dyDescent="0.25">
      <c r="M18879" s="31"/>
    </row>
    <row r="18880" spans="13:13" x14ac:dyDescent="0.25">
      <c r="M18880" s="31"/>
    </row>
    <row r="18881" spans="13:13" x14ac:dyDescent="0.25">
      <c r="M18881" s="31"/>
    </row>
    <row r="18882" spans="13:13" x14ac:dyDescent="0.25">
      <c r="M18882" s="31"/>
    </row>
    <row r="18883" spans="13:13" x14ac:dyDescent="0.25">
      <c r="M18883" s="31"/>
    </row>
    <row r="18884" spans="13:13" x14ac:dyDescent="0.25">
      <c r="M18884" s="31"/>
    </row>
    <row r="18885" spans="13:13" x14ac:dyDescent="0.25">
      <c r="M18885" s="31"/>
    </row>
    <row r="18886" spans="13:13" x14ac:dyDescent="0.25">
      <c r="M18886" s="31"/>
    </row>
    <row r="18887" spans="13:13" x14ac:dyDescent="0.25">
      <c r="M18887" s="31"/>
    </row>
    <row r="18888" spans="13:13" x14ac:dyDescent="0.25">
      <c r="M18888" s="31"/>
    </row>
    <row r="18889" spans="13:13" x14ac:dyDescent="0.25">
      <c r="M18889" s="31"/>
    </row>
    <row r="18890" spans="13:13" x14ac:dyDescent="0.25">
      <c r="M18890" s="31"/>
    </row>
    <row r="18891" spans="13:13" x14ac:dyDescent="0.25">
      <c r="M18891" s="31"/>
    </row>
    <row r="18892" spans="13:13" x14ac:dyDescent="0.25">
      <c r="M18892" s="31"/>
    </row>
    <row r="18893" spans="13:13" x14ac:dyDescent="0.25">
      <c r="M18893" s="31"/>
    </row>
    <row r="18894" spans="13:13" x14ac:dyDescent="0.25">
      <c r="M18894" s="31"/>
    </row>
    <row r="18895" spans="13:13" x14ac:dyDescent="0.25">
      <c r="M18895" s="31"/>
    </row>
    <row r="18896" spans="13:13" x14ac:dyDescent="0.25">
      <c r="M18896" s="31"/>
    </row>
    <row r="18897" spans="13:13" x14ac:dyDescent="0.25">
      <c r="M18897" s="31"/>
    </row>
    <row r="18898" spans="13:13" x14ac:dyDescent="0.25">
      <c r="M18898" s="31"/>
    </row>
    <row r="18899" spans="13:13" x14ac:dyDescent="0.25">
      <c r="M18899" s="31"/>
    </row>
    <row r="18900" spans="13:13" x14ac:dyDescent="0.25">
      <c r="M18900" s="31"/>
    </row>
    <row r="18901" spans="13:13" x14ac:dyDescent="0.25">
      <c r="M18901" s="31"/>
    </row>
    <row r="18902" spans="13:13" x14ac:dyDescent="0.25">
      <c r="M18902" s="31"/>
    </row>
    <row r="18903" spans="13:13" x14ac:dyDescent="0.25">
      <c r="M18903" s="31"/>
    </row>
    <row r="18904" spans="13:13" x14ac:dyDescent="0.25">
      <c r="M18904" s="31"/>
    </row>
    <row r="18905" spans="13:13" x14ac:dyDescent="0.25">
      <c r="M18905" s="31"/>
    </row>
    <row r="18906" spans="13:13" x14ac:dyDescent="0.25">
      <c r="M18906" s="31"/>
    </row>
    <row r="18907" spans="13:13" x14ac:dyDescent="0.25">
      <c r="M18907" s="31"/>
    </row>
    <row r="18908" spans="13:13" x14ac:dyDescent="0.25">
      <c r="M18908" s="31"/>
    </row>
    <row r="18909" spans="13:13" x14ac:dyDescent="0.25">
      <c r="M18909" s="31"/>
    </row>
    <row r="18910" spans="13:13" x14ac:dyDescent="0.25">
      <c r="M18910" s="31"/>
    </row>
    <row r="18911" spans="13:13" x14ac:dyDescent="0.25">
      <c r="M18911" s="31"/>
    </row>
    <row r="18912" spans="13:13" x14ac:dyDescent="0.25">
      <c r="M18912" s="31"/>
    </row>
    <row r="18913" spans="13:13" x14ac:dyDescent="0.25">
      <c r="M18913" s="31"/>
    </row>
    <row r="18914" spans="13:13" x14ac:dyDescent="0.25">
      <c r="M18914" s="31"/>
    </row>
    <row r="18915" spans="13:13" x14ac:dyDescent="0.25">
      <c r="M18915" s="31"/>
    </row>
    <row r="18916" spans="13:13" x14ac:dyDescent="0.25">
      <c r="M18916" s="31"/>
    </row>
    <row r="18917" spans="13:13" x14ac:dyDescent="0.25">
      <c r="M18917" s="31"/>
    </row>
    <row r="18918" spans="13:13" x14ac:dyDescent="0.25">
      <c r="M18918" s="31"/>
    </row>
    <row r="18919" spans="13:13" x14ac:dyDescent="0.25">
      <c r="M18919" s="31"/>
    </row>
    <row r="18920" spans="13:13" x14ac:dyDescent="0.25">
      <c r="M18920" s="31"/>
    </row>
    <row r="18921" spans="13:13" x14ac:dyDescent="0.25">
      <c r="M18921" s="31"/>
    </row>
    <row r="18922" spans="13:13" x14ac:dyDescent="0.25">
      <c r="M18922" s="31"/>
    </row>
    <row r="18923" spans="13:13" x14ac:dyDescent="0.25">
      <c r="M18923" s="31"/>
    </row>
    <row r="18924" spans="13:13" x14ac:dyDescent="0.25">
      <c r="M18924" s="31"/>
    </row>
    <row r="18925" spans="13:13" x14ac:dyDescent="0.25">
      <c r="M18925" s="31"/>
    </row>
    <row r="18926" spans="13:13" x14ac:dyDescent="0.25">
      <c r="M18926" s="31"/>
    </row>
    <row r="18927" spans="13:13" x14ac:dyDescent="0.25">
      <c r="M18927" s="31"/>
    </row>
    <row r="18928" spans="13:13" x14ac:dyDescent="0.25">
      <c r="M18928" s="31"/>
    </row>
    <row r="18929" spans="13:13" x14ac:dyDescent="0.25">
      <c r="M18929" s="31"/>
    </row>
    <row r="18930" spans="13:13" x14ac:dyDescent="0.25">
      <c r="M18930" s="31"/>
    </row>
    <row r="18931" spans="13:13" x14ac:dyDescent="0.25">
      <c r="M18931" s="31"/>
    </row>
    <row r="18932" spans="13:13" x14ac:dyDescent="0.25">
      <c r="M18932" s="31"/>
    </row>
    <row r="18933" spans="13:13" x14ac:dyDescent="0.25">
      <c r="M18933" s="31"/>
    </row>
    <row r="18934" spans="13:13" x14ac:dyDescent="0.25">
      <c r="M18934" s="31"/>
    </row>
    <row r="18935" spans="13:13" x14ac:dyDescent="0.25">
      <c r="M18935" s="31"/>
    </row>
    <row r="18936" spans="13:13" x14ac:dyDescent="0.25">
      <c r="M18936" s="31"/>
    </row>
    <row r="18937" spans="13:13" x14ac:dyDescent="0.25">
      <c r="M18937" s="31"/>
    </row>
    <row r="18938" spans="13:13" x14ac:dyDescent="0.25">
      <c r="M18938" s="31"/>
    </row>
    <row r="18939" spans="13:13" x14ac:dyDescent="0.25">
      <c r="M18939" s="31"/>
    </row>
    <row r="18940" spans="13:13" x14ac:dyDescent="0.25">
      <c r="M18940" s="31"/>
    </row>
    <row r="18941" spans="13:13" x14ac:dyDescent="0.25">
      <c r="M18941" s="31"/>
    </row>
    <row r="18942" spans="13:13" x14ac:dyDescent="0.25">
      <c r="M18942" s="31"/>
    </row>
    <row r="18943" spans="13:13" x14ac:dyDescent="0.25">
      <c r="M18943" s="31"/>
    </row>
    <row r="18944" spans="13:13" x14ac:dyDescent="0.25">
      <c r="M18944" s="31"/>
    </row>
    <row r="18945" spans="13:13" x14ac:dyDescent="0.25">
      <c r="M18945" s="31"/>
    </row>
    <row r="18946" spans="13:13" x14ac:dyDescent="0.25">
      <c r="M18946" s="31"/>
    </row>
    <row r="18947" spans="13:13" x14ac:dyDescent="0.25">
      <c r="M18947" s="31"/>
    </row>
    <row r="18948" spans="13:13" x14ac:dyDescent="0.25">
      <c r="M18948" s="31"/>
    </row>
    <row r="18949" spans="13:13" x14ac:dyDescent="0.25">
      <c r="M18949" s="31"/>
    </row>
    <row r="18950" spans="13:13" x14ac:dyDescent="0.25">
      <c r="M18950" s="31"/>
    </row>
    <row r="18951" spans="13:13" x14ac:dyDescent="0.25">
      <c r="M18951" s="31"/>
    </row>
    <row r="18952" spans="13:13" x14ac:dyDescent="0.25">
      <c r="M18952" s="31"/>
    </row>
    <row r="18953" spans="13:13" x14ac:dyDescent="0.25">
      <c r="M18953" s="31"/>
    </row>
    <row r="18954" spans="13:13" x14ac:dyDescent="0.25">
      <c r="M18954" s="31"/>
    </row>
    <row r="18955" spans="13:13" x14ac:dyDescent="0.25">
      <c r="M18955" s="31"/>
    </row>
    <row r="18956" spans="13:13" x14ac:dyDescent="0.25">
      <c r="M18956" s="31"/>
    </row>
    <row r="18957" spans="13:13" x14ac:dyDescent="0.25">
      <c r="M18957" s="31"/>
    </row>
    <row r="18958" spans="13:13" x14ac:dyDescent="0.25">
      <c r="M18958" s="31"/>
    </row>
    <row r="18959" spans="13:13" x14ac:dyDescent="0.25">
      <c r="M18959" s="31"/>
    </row>
    <row r="18960" spans="13:13" x14ac:dyDescent="0.25">
      <c r="M18960" s="31"/>
    </row>
    <row r="18961" spans="13:13" x14ac:dyDescent="0.25">
      <c r="M18961" s="31"/>
    </row>
    <row r="18962" spans="13:13" x14ac:dyDescent="0.25">
      <c r="M18962" s="31"/>
    </row>
    <row r="18963" spans="13:13" x14ac:dyDescent="0.25">
      <c r="M18963" s="31"/>
    </row>
    <row r="18964" spans="13:13" x14ac:dyDescent="0.25">
      <c r="M18964" s="31"/>
    </row>
    <row r="18965" spans="13:13" x14ac:dyDescent="0.25">
      <c r="M18965" s="31"/>
    </row>
    <row r="18966" spans="13:13" x14ac:dyDescent="0.25">
      <c r="M18966" s="31"/>
    </row>
    <row r="18967" spans="13:13" x14ac:dyDescent="0.25">
      <c r="M18967" s="31"/>
    </row>
    <row r="18968" spans="13:13" x14ac:dyDescent="0.25">
      <c r="M18968" s="31"/>
    </row>
    <row r="18969" spans="13:13" x14ac:dyDescent="0.25">
      <c r="M18969" s="31"/>
    </row>
    <row r="18970" spans="13:13" x14ac:dyDescent="0.25">
      <c r="M18970" s="31"/>
    </row>
    <row r="18971" spans="13:13" x14ac:dyDescent="0.25">
      <c r="M18971" s="31"/>
    </row>
    <row r="18972" spans="13:13" x14ac:dyDescent="0.25">
      <c r="M18972" s="31"/>
    </row>
    <row r="18973" spans="13:13" x14ac:dyDescent="0.25">
      <c r="M18973" s="31"/>
    </row>
    <row r="18974" spans="13:13" x14ac:dyDescent="0.25">
      <c r="M18974" s="31"/>
    </row>
    <row r="18975" spans="13:13" x14ac:dyDescent="0.25">
      <c r="M18975" s="31"/>
    </row>
    <row r="18976" spans="13:13" x14ac:dyDescent="0.25">
      <c r="M18976" s="31"/>
    </row>
    <row r="18977" spans="13:13" x14ac:dyDescent="0.25">
      <c r="M18977" s="31"/>
    </row>
    <row r="18978" spans="13:13" x14ac:dyDescent="0.25">
      <c r="M18978" s="31"/>
    </row>
    <row r="18979" spans="13:13" x14ac:dyDescent="0.25">
      <c r="M18979" s="31"/>
    </row>
    <row r="18980" spans="13:13" x14ac:dyDescent="0.25">
      <c r="M18980" s="31"/>
    </row>
    <row r="18981" spans="13:13" x14ac:dyDescent="0.25">
      <c r="M18981" s="31"/>
    </row>
    <row r="18982" spans="13:13" x14ac:dyDescent="0.25">
      <c r="M18982" s="31"/>
    </row>
    <row r="18983" spans="13:13" x14ac:dyDescent="0.25">
      <c r="M18983" s="31"/>
    </row>
    <row r="18984" spans="13:13" x14ac:dyDescent="0.25">
      <c r="M18984" s="31"/>
    </row>
    <row r="18985" spans="13:13" x14ac:dyDescent="0.25">
      <c r="M18985" s="31"/>
    </row>
    <row r="18986" spans="13:13" x14ac:dyDescent="0.25">
      <c r="M18986" s="31"/>
    </row>
    <row r="18987" spans="13:13" x14ac:dyDescent="0.25">
      <c r="M18987" s="31"/>
    </row>
    <row r="18988" spans="13:13" x14ac:dyDescent="0.25">
      <c r="M18988" s="31"/>
    </row>
    <row r="18989" spans="13:13" x14ac:dyDescent="0.25">
      <c r="M18989" s="31"/>
    </row>
    <row r="18990" spans="13:13" x14ac:dyDescent="0.25">
      <c r="M18990" s="31"/>
    </row>
    <row r="18991" spans="13:13" x14ac:dyDescent="0.25">
      <c r="M18991" s="31"/>
    </row>
    <row r="18992" spans="13:13" x14ac:dyDescent="0.25">
      <c r="M18992" s="31"/>
    </row>
    <row r="18993" spans="13:13" x14ac:dyDescent="0.25">
      <c r="M18993" s="31"/>
    </row>
    <row r="18994" spans="13:13" x14ac:dyDescent="0.25">
      <c r="M18994" s="31"/>
    </row>
    <row r="18995" spans="13:13" x14ac:dyDescent="0.25">
      <c r="M18995" s="31"/>
    </row>
    <row r="18996" spans="13:13" x14ac:dyDescent="0.25">
      <c r="M18996" s="31"/>
    </row>
    <row r="18997" spans="13:13" x14ac:dyDescent="0.25">
      <c r="M18997" s="31"/>
    </row>
    <row r="18998" spans="13:13" x14ac:dyDescent="0.25">
      <c r="M18998" s="31"/>
    </row>
    <row r="18999" spans="13:13" x14ac:dyDescent="0.25">
      <c r="M18999" s="31"/>
    </row>
    <row r="19000" spans="13:13" x14ac:dyDescent="0.25">
      <c r="M19000" s="31"/>
    </row>
    <row r="19001" spans="13:13" x14ac:dyDescent="0.25">
      <c r="M19001" s="31"/>
    </row>
    <row r="19002" spans="13:13" x14ac:dyDescent="0.25">
      <c r="M19002" s="31"/>
    </row>
    <row r="19003" spans="13:13" x14ac:dyDescent="0.25">
      <c r="M19003" s="31"/>
    </row>
    <row r="19004" spans="13:13" x14ac:dyDescent="0.25">
      <c r="M19004" s="31"/>
    </row>
    <row r="19005" spans="13:13" x14ac:dyDescent="0.25">
      <c r="M19005" s="31"/>
    </row>
    <row r="19006" spans="13:13" x14ac:dyDescent="0.25">
      <c r="M19006" s="31"/>
    </row>
    <row r="19007" spans="13:13" x14ac:dyDescent="0.25">
      <c r="M19007" s="31"/>
    </row>
    <row r="19008" spans="13:13" x14ac:dyDescent="0.25">
      <c r="M19008" s="31"/>
    </row>
    <row r="19009" spans="13:13" x14ac:dyDescent="0.25">
      <c r="M19009" s="31"/>
    </row>
    <row r="19010" spans="13:13" x14ac:dyDescent="0.25">
      <c r="M19010" s="31"/>
    </row>
    <row r="19011" spans="13:13" x14ac:dyDescent="0.25">
      <c r="M19011" s="31"/>
    </row>
    <row r="19012" spans="13:13" x14ac:dyDescent="0.25">
      <c r="M19012" s="31"/>
    </row>
    <row r="19013" spans="13:13" x14ac:dyDescent="0.25">
      <c r="M19013" s="31"/>
    </row>
    <row r="19014" spans="13:13" x14ac:dyDescent="0.25">
      <c r="M19014" s="31"/>
    </row>
    <row r="19015" spans="13:13" x14ac:dyDescent="0.25">
      <c r="M19015" s="31"/>
    </row>
    <row r="19016" spans="13:13" x14ac:dyDescent="0.25">
      <c r="M19016" s="31"/>
    </row>
    <row r="19017" spans="13:13" x14ac:dyDescent="0.25">
      <c r="M19017" s="31"/>
    </row>
    <row r="19018" spans="13:13" x14ac:dyDescent="0.25">
      <c r="M19018" s="31"/>
    </row>
    <row r="19019" spans="13:13" x14ac:dyDescent="0.25">
      <c r="M19019" s="31"/>
    </row>
    <row r="19020" spans="13:13" x14ac:dyDescent="0.25">
      <c r="M19020" s="31"/>
    </row>
    <row r="19021" spans="13:13" x14ac:dyDescent="0.25">
      <c r="M19021" s="31"/>
    </row>
    <row r="19022" spans="13:13" x14ac:dyDescent="0.25">
      <c r="M19022" s="31"/>
    </row>
    <row r="19023" spans="13:13" x14ac:dyDescent="0.25">
      <c r="M19023" s="31"/>
    </row>
    <row r="19024" spans="13:13" x14ac:dyDescent="0.25">
      <c r="M19024" s="31"/>
    </row>
    <row r="19025" spans="13:13" x14ac:dyDescent="0.25">
      <c r="M19025" s="31"/>
    </row>
    <row r="19026" spans="13:13" x14ac:dyDescent="0.25">
      <c r="M19026" s="31"/>
    </row>
    <row r="19027" spans="13:13" x14ac:dyDescent="0.25">
      <c r="M19027" s="31"/>
    </row>
    <row r="19028" spans="13:13" x14ac:dyDescent="0.25">
      <c r="M19028" s="31"/>
    </row>
    <row r="19029" spans="13:13" x14ac:dyDescent="0.25">
      <c r="M19029" s="31"/>
    </row>
    <row r="19030" spans="13:13" x14ac:dyDescent="0.25">
      <c r="M19030" s="31"/>
    </row>
    <row r="19031" spans="13:13" x14ac:dyDescent="0.25">
      <c r="M19031" s="31"/>
    </row>
    <row r="19032" spans="13:13" x14ac:dyDescent="0.25">
      <c r="M19032" s="31"/>
    </row>
    <row r="19033" spans="13:13" x14ac:dyDescent="0.25">
      <c r="M19033" s="31"/>
    </row>
    <row r="19034" spans="13:13" x14ac:dyDescent="0.25">
      <c r="M19034" s="31"/>
    </row>
    <row r="19035" spans="13:13" x14ac:dyDescent="0.25">
      <c r="M19035" s="31"/>
    </row>
    <row r="19036" spans="13:13" x14ac:dyDescent="0.25">
      <c r="M19036" s="31"/>
    </row>
    <row r="19037" spans="13:13" x14ac:dyDescent="0.25">
      <c r="M19037" s="31"/>
    </row>
    <row r="19038" spans="13:13" x14ac:dyDescent="0.25">
      <c r="M19038" s="31"/>
    </row>
    <row r="19039" spans="13:13" x14ac:dyDescent="0.25">
      <c r="M19039" s="31"/>
    </row>
    <row r="19040" spans="13:13" x14ac:dyDescent="0.25">
      <c r="M19040" s="31"/>
    </row>
    <row r="19041" spans="13:13" x14ac:dyDescent="0.25">
      <c r="M19041" s="31"/>
    </row>
    <row r="19042" spans="13:13" x14ac:dyDescent="0.25">
      <c r="M19042" s="31"/>
    </row>
    <row r="19043" spans="13:13" x14ac:dyDescent="0.25">
      <c r="M19043" s="31"/>
    </row>
    <row r="19044" spans="13:13" x14ac:dyDescent="0.25">
      <c r="M19044" s="31"/>
    </row>
    <row r="19045" spans="13:13" x14ac:dyDescent="0.25">
      <c r="M19045" s="31"/>
    </row>
    <row r="19046" spans="13:13" x14ac:dyDescent="0.25">
      <c r="M19046" s="31"/>
    </row>
    <row r="19047" spans="13:13" x14ac:dyDescent="0.25">
      <c r="M19047" s="31"/>
    </row>
    <row r="19048" spans="13:13" x14ac:dyDescent="0.25">
      <c r="M19048" s="31"/>
    </row>
    <row r="19049" spans="13:13" x14ac:dyDescent="0.25">
      <c r="M19049" s="31"/>
    </row>
    <row r="19050" spans="13:13" x14ac:dyDescent="0.25">
      <c r="M19050" s="31"/>
    </row>
    <row r="19051" spans="13:13" x14ac:dyDescent="0.25">
      <c r="M19051" s="31"/>
    </row>
    <row r="19052" spans="13:13" x14ac:dyDescent="0.25">
      <c r="M19052" s="31"/>
    </row>
    <row r="19053" spans="13:13" x14ac:dyDescent="0.25">
      <c r="M19053" s="31"/>
    </row>
    <row r="19054" spans="13:13" x14ac:dyDescent="0.25">
      <c r="M19054" s="31"/>
    </row>
    <row r="19055" spans="13:13" x14ac:dyDescent="0.25">
      <c r="M19055" s="31"/>
    </row>
    <row r="19056" spans="13:13" x14ac:dyDescent="0.25">
      <c r="M19056" s="31"/>
    </row>
    <row r="19057" spans="13:13" x14ac:dyDescent="0.25">
      <c r="M19057" s="31"/>
    </row>
    <row r="19058" spans="13:13" x14ac:dyDescent="0.25">
      <c r="M19058" s="31"/>
    </row>
    <row r="19059" spans="13:13" x14ac:dyDescent="0.25">
      <c r="M19059" s="31"/>
    </row>
    <row r="19060" spans="13:13" x14ac:dyDescent="0.25">
      <c r="M19060" s="31"/>
    </row>
    <row r="19061" spans="13:13" x14ac:dyDescent="0.25">
      <c r="M19061" s="31"/>
    </row>
    <row r="19062" spans="13:13" x14ac:dyDescent="0.25">
      <c r="M19062" s="31"/>
    </row>
    <row r="19063" spans="13:13" x14ac:dyDescent="0.25">
      <c r="M19063" s="31"/>
    </row>
    <row r="19064" spans="13:13" x14ac:dyDescent="0.25">
      <c r="M19064" s="31"/>
    </row>
    <row r="19065" spans="13:13" x14ac:dyDescent="0.25">
      <c r="M19065" s="31"/>
    </row>
    <row r="19066" spans="13:13" x14ac:dyDescent="0.25">
      <c r="M19066" s="31"/>
    </row>
    <row r="19067" spans="13:13" x14ac:dyDescent="0.25">
      <c r="M19067" s="31"/>
    </row>
    <row r="19068" spans="13:13" x14ac:dyDescent="0.25">
      <c r="M19068" s="31"/>
    </row>
    <row r="19069" spans="13:13" x14ac:dyDescent="0.25">
      <c r="M19069" s="31"/>
    </row>
    <row r="19070" spans="13:13" x14ac:dyDescent="0.25">
      <c r="M19070" s="31"/>
    </row>
    <row r="19071" spans="13:13" x14ac:dyDescent="0.25">
      <c r="M19071" s="31"/>
    </row>
    <row r="19072" spans="13:13" x14ac:dyDescent="0.25">
      <c r="M19072" s="31"/>
    </row>
    <row r="19073" spans="13:13" x14ac:dyDescent="0.25">
      <c r="M19073" s="31"/>
    </row>
    <row r="19074" spans="13:13" x14ac:dyDescent="0.25">
      <c r="M19074" s="31"/>
    </row>
    <row r="19075" spans="13:13" x14ac:dyDescent="0.25">
      <c r="M19075" s="31"/>
    </row>
    <row r="19076" spans="13:13" x14ac:dyDescent="0.25">
      <c r="M19076" s="31"/>
    </row>
    <row r="19077" spans="13:13" x14ac:dyDescent="0.25">
      <c r="M19077" s="31"/>
    </row>
    <row r="19078" spans="13:13" x14ac:dyDescent="0.25">
      <c r="M19078" s="31"/>
    </row>
    <row r="19079" spans="13:13" x14ac:dyDescent="0.25">
      <c r="M19079" s="31"/>
    </row>
    <row r="19080" spans="13:13" x14ac:dyDescent="0.25">
      <c r="M19080" s="31"/>
    </row>
    <row r="19081" spans="13:13" x14ac:dyDescent="0.25">
      <c r="M19081" s="31"/>
    </row>
    <row r="19082" spans="13:13" x14ac:dyDescent="0.25">
      <c r="M19082" s="31"/>
    </row>
    <row r="19083" spans="13:13" x14ac:dyDescent="0.25">
      <c r="M19083" s="31"/>
    </row>
    <row r="19084" spans="13:13" x14ac:dyDescent="0.25">
      <c r="M19084" s="31"/>
    </row>
    <row r="19085" spans="13:13" x14ac:dyDescent="0.25">
      <c r="M19085" s="31"/>
    </row>
    <row r="19086" spans="13:13" x14ac:dyDescent="0.25">
      <c r="M19086" s="31"/>
    </row>
    <row r="19087" spans="13:13" x14ac:dyDescent="0.25">
      <c r="M19087" s="31"/>
    </row>
    <row r="19088" spans="13:13" x14ac:dyDescent="0.25">
      <c r="M19088" s="31"/>
    </row>
    <row r="19089" spans="13:13" x14ac:dyDescent="0.25">
      <c r="M19089" s="31"/>
    </row>
    <row r="19090" spans="13:13" x14ac:dyDescent="0.25">
      <c r="M19090" s="31"/>
    </row>
    <row r="19091" spans="13:13" x14ac:dyDescent="0.25">
      <c r="M19091" s="31"/>
    </row>
    <row r="19092" spans="13:13" x14ac:dyDescent="0.25">
      <c r="M19092" s="31"/>
    </row>
    <row r="19093" spans="13:13" x14ac:dyDescent="0.25">
      <c r="M19093" s="31"/>
    </row>
    <row r="19094" spans="13:13" x14ac:dyDescent="0.25">
      <c r="M19094" s="31"/>
    </row>
    <row r="19095" spans="13:13" x14ac:dyDescent="0.25">
      <c r="M19095" s="31"/>
    </row>
    <row r="19096" spans="13:13" x14ac:dyDescent="0.25">
      <c r="M19096" s="31"/>
    </row>
    <row r="19097" spans="13:13" x14ac:dyDescent="0.25">
      <c r="M19097" s="31"/>
    </row>
    <row r="19098" spans="13:13" x14ac:dyDescent="0.25">
      <c r="M19098" s="31"/>
    </row>
    <row r="19099" spans="13:13" x14ac:dyDescent="0.25">
      <c r="M19099" s="31"/>
    </row>
    <row r="19100" spans="13:13" x14ac:dyDescent="0.25">
      <c r="M19100" s="31"/>
    </row>
    <row r="19101" spans="13:13" x14ac:dyDescent="0.25">
      <c r="M19101" s="31"/>
    </row>
    <row r="19102" spans="13:13" x14ac:dyDescent="0.25">
      <c r="M19102" s="31"/>
    </row>
    <row r="19103" spans="13:13" x14ac:dyDescent="0.25">
      <c r="M19103" s="31"/>
    </row>
    <row r="19104" spans="13:13" x14ac:dyDescent="0.25">
      <c r="M19104" s="31"/>
    </row>
    <row r="19105" spans="13:13" x14ac:dyDescent="0.25">
      <c r="M19105" s="31"/>
    </row>
    <row r="19106" spans="13:13" x14ac:dyDescent="0.25">
      <c r="M19106" s="31"/>
    </row>
    <row r="19107" spans="13:13" x14ac:dyDescent="0.25">
      <c r="M19107" s="31"/>
    </row>
    <row r="19108" spans="13:13" x14ac:dyDescent="0.25">
      <c r="M19108" s="31"/>
    </row>
    <row r="19109" spans="13:13" x14ac:dyDescent="0.25">
      <c r="M19109" s="31"/>
    </row>
    <row r="19110" spans="13:13" x14ac:dyDescent="0.25">
      <c r="M19110" s="31"/>
    </row>
    <row r="19111" spans="13:13" x14ac:dyDescent="0.25">
      <c r="M19111" s="31"/>
    </row>
    <row r="19112" spans="13:13" x14ac:dyDescent="0.25">
      <c r="M19112" s="31"/>
    </row>
    <row r="19113" spans="13:13" x14ac:dyDescent="0.25">
      <c r="M19113" s="31"/>
    </row>
    <row r="19114" spans="13:13" x14ac:dyDescent="0.25">
      <c r="M19114" s="31"/>
    </row>
    <row r="19115" spans="13:13" x14ac:dyDescent="0.25">
      <c r="M19115" s="31"/>
    </row>
    <row r="19116" spans="13:13" x14ac:dyDescent="0.25">
      <c r="M19116" s="31"/>
    </row>
    <row r="19117" spans="13:13" x14ac:dyDescent="0.25">
      <c r="M19117" s="31"/>
    </row>
    <row r="19118" spans="13:13" x14ac:dyDescent="0.25">
      <c r="M19118" s="31"/>
    </row>
    <row r="19119" spans="13:13" x14ac:dyDescent="0.25">
      <c r="M19119" s="31"/>
    </row>
    <row r="19120" spans="13:13" x14ac:dyDescent="0.25">
      <c r="M19120" s="31"/>
    </row>
    <row r="19121" spans="13:13" x14ac:dyDescent="0.25">
      <c r="M19121" s="31"/>
    </row>
    <row r="19122" spans="13:13" x14ac:dyDescent="0.25">
      <c r="M19122" s="31"/>
    </row>
    <row r="19123" spans="13:13" x14ac:dyDescent="0.25">
      <c r="M19123" s="31"/>
    </row>
    <row r="19124" spans="13:13" x14ac:dyDescent="0.25">
      <c r="M19124" s="31"/>
    </row>
    <row r="19125" spans="13:13" x14ac:dyDescent="0.25">
      <c r="M19125" s="31"/>
    </row>
    <row r="19126" spans="13:13" x14ac:dyDescent="0.25">
      <c r="M19126" s="31"/>
    </row>
    <row r="19127" spans="13:13" x14ac:dyDescent="0.25">
      <c r="M19127" s="31"/>
    </row>
    <row r="19128" spans="13:13" x14ac:dyDescent="0.25">
      <c r="M19128" s="31"/>
    </row>
    <row r="19129" spans="13:13" x14ac:dyDescent="0.25">
      <c r="M19129" s="31"/>
    </row>
    <row r="19130" spans="13:13" x14ac:dyDescent="0.25">
      <c r="M19130" s="31"/>
    </row>
    <row r="19131" spans="13:13" x14ac:dyDescent="0.25">
      <c r="M19131" s="31"/>
    </row>
    <row r="19132" spans="13:13" x14ac:dyDescent="0.25">
      <c r="M19132" s="31"/>
    </row>
    <row r="19133" spans="13:13" x14ac:dyDescent="0.25">
      <c r="M19133" s="31"/>
    </row>
    <row r="19134" spans="13:13" x14ac:dyDescent="0.25">
      <c r="M19134" s="31"/>
    </row>
    <row r="19135" spans="13:13" x14ac:dyDescent="0.25">
      <c r="M19135" s="31"/>
    </row>
    <row r="19136" spans="13:13" x14ac:dyDescent="0.25">
      <c r="M19136" s="31"/>
    </row>
    <row r="19137" spans="13:13" x14ac:dyDescent="0.25">
      <c r="M19137" s="31"/>
    </row>
    <row r="19138" spans="13:13" x14ac:dyDescent="0.25">
      <c r="M19138" s="31"/>
    </row>
    <row r="19139" spans="13:13" x14ac:dyDescent="0.25">
      <c r="M19139" s="31"/>
    </row>
    <row r="19140" spans="13:13" x14ac:dyDescent="0.25">
      <c r="M19140" s="31"/>
    </row>
    <row r="19141" spans="13:13" x14ac:dyDescent="0.25">
      <c r="M19141" s="31"/>
    </row>
    <row r="19142" spans="13:13" x14ac:dyDescent="0.25">
      <c r="M19142" s="31"/>
    </row>
    <row r="19143" spans="13:13" x14ac:dyDescent="0.25">
      <c r="M19143" s="31"/>
    </row>
    <row r="19144" spans="13:13" x14ac:dyDescent="0.25">
      <c r="M19144" s="31"/>
    </row>
    <row r="19145" spans="13:13" x14ac:dyDescent="0.25">
      <c r="M19145" s="31"/>
    </row>
    <row r="19146" spans="13:13" x14ac:dyDescent="0.25">
      <c r="M19146" s="31"/>
    </row>
    <row r="19147" spans="13:13" x14ac:dyDescent="0.25">
      <c r="M19147" s="31"/>
    </row>
    <row r="19148" spans="13:13" x14ac:dyDescent="0.25">
      <c r="M19148" s="31"/>
    </row>
    <row r="19149" spans="13:13" x14ac:dyDescent="0.25">
      <c r="M19149" s="31"/>
    </row>
    <row r="19150" spans="13:13" x14ac:dyDescent="0.25">
      <c r="M19150" s="31"/>
    </row>
    <row r="19151" spans="13:13" x14ac:dyDescent="0.25">
      <c r="M19151" s="31"/>
    </row>
    <row r="19152" spans="13:13" x14ac:dyDescent="0.25">
      <c r="M19152" s="31"/>
    </row>
    <row r="19153" spans="13:13" x14ac:dyDescent="0.25">
      <c r="M19153" s="31"/>
    </row>
    <row r="19154" spans="13:13" x14ac:dyDescent="0.25">
      <c r="M19154" s="31"/>
    </row>
    <row r="19155" spans="13:13" x14ac:dyDescent="0.25">
      <c r="M19155" s="31"/>
    </row>
    <row r="19156" spans="13:13" x14ac:dyDescent="0.25">
      <c r="M19156" s="31"/>
    </row>
    <row r="19157" spans="13:13" x14ac:dyDescent="0.25">
      <c r="M19157" s="31"/>
    </row>
    <row r="19158" spans="13:13" x14ac:dyDescent="0.25">
      <c r="M19158" s="31"/>
    </row>
    <row r="19159" spans="13:13" x14ac:dyDescent="0.25">
      <c r="M19159" s="31"/>
    </row>
    <row r="19160" spans="13:13" x14ac:dyDescent="0.25">
      <c r="M19160" s="31"/>
    </row>
    <row r="19161" spans="13:13" x14ac:dyDescent="0.25">
      <c r="M19161" s="31"/>
    </row>
    <row r="19162" spans="13:13" x14ac:dyDescent="0.25">
      <c r="M19162" s="31"/>
    </row>
    <row r="19163" spans="13:13" x14ac:dyDescent="0.25">
      <c r="M19163" s="31"/>
    </row>
    <row r="19164" spans="13:13" x14ac:dyDescent="0.25">
      <c r="M19164" s="31"/>
    </row>
    <row r="19165" spans="13:13" x14ac:dyDescent="0.25">
      <c r="M19165" s="31"/>
    </row>
    <row r="19166" spans="13:13" x14ac:dyDescent="0.25">
      <c r="M19166" s="31"/>
    </row>
    <row r="19167" spans="13:13" x14ac:dyDescent="0.25">
      <c r="M19167" s="31"/>
    </row>
    <row r="19168" spans="13:13" x14ac:dyDescent="0.25">
      <c r="M19168" s="31"/>
    </row>
    <row r="19169" spans="13:13" x14ac:dyDescent="0.25">
      <c r="M19169" s="31"/>
    </row>
    <row r="19170" spans="13:13" x14ac:dyDescent="0.25">
      <c r="M19170" s="31"/>
    </row>
    <row r="19171" spans="13:13" x14ac:dyDescent="0.25">
      <c r="M19171" s="31"/>
    </row>
    <row r="19172" spans="13:13" x14ac:dyDescent="0.25">
      <c r="M19172" s="31"/>
    </row>
    <row r="19173" spans="13:13" x14ac:dyDescent="0.25">
      <c r="M19173" s="31"/>
    </row>
    <row r="19174" spans="13:13" x14ac:dyDescent="0.25">
      <c r="M19174" s="31"/>
    </row>
    <row r="19175" spans="13:13" x14ac:dyDescent="0.25">
      <c r="M19175" s="31"/>
    </row>
    <row r="19176" spans="13:13" x14ac:dyDescent="0.25">
      <c r="M19176" s="31"/>
    </row>
    <row r="19177" spans="13:13" x14ac:dyDescent="0.25">
      <c r="M19177" s="31"/>
    </row>
    <row r="19178" spans="13:13" x14ac:dyDescent="0.25">
      <c r="M19178" s="31"/>
    </row>
    <row r="19179" spans="13:13" x14ac:dyDescent="0.25">
      <c r="M19179" s="31"/>
    </row>
    <row r="19180" spans="13:13" x14ac:dyDescent="0.25">
      <c r="M19180" s="31"/>
    </row>
    <row r="19181" spans="13:13" x14ac:dyDescent="0.25">
      <c r="M19181" s="31"/>
    </row>
    <row r="19182" spans="13:13" x14ac:dyDescent="0.25">
      <c r="M19182" s="31"/>
    </row>
    <row r="19183" spans="13:13" x14ac:dyDescent="0.25">
      <c r="M19183" s="31"/>
    </row>
    <row r="19184" spans="13:13" x14ac:dyDescent="0.25">
      <c r="M19184" s="31"/>
    </row>
    <row r="19185" spans="13:13" x14ac:dyDescent="0.25">
      <c r="M19185" s="31"/>
    </row>
    <row r="19186" spans="13:13" x14ac:dyDescent="0.25">
      <c r="M19186" s="31"/>
    </row>
    <row r="19187" spans="13:13" x14ac:dyDescent="0.25">
      <c r="M19187" s="31"/>
    </row>
    <row r="19188" spans="13:13" x14ac:dyDescent="0.25">
      <c r="M19188" s="31"/>
    </row>
    <row r="19189" spans="13:13" x14ac:dyDescent="0.25">
      <c r="M19189" s="31"/>
    </row>
    <row r="19190" spans="13:13" x14ac:dyDescent="0.25">
      <c r="M19190" s="31"/>
    </row>
    <row r="19191" spans="13:13" x14ac:dyDescent="0.25">
      <c r="M19191" s="31"/>
    </row>
    <row r="19192" spans="13:13" x14ac:dyDescent="0.25">
      <c r="M19192" s="31"/>
    </row>
    <row r="19193" spans="13:13" x14ac:dyDescent="0.25">
      <c r="M19193" s="31"/>
    </row>
    <row r="19194" spans="13:13" x14ac:dyDescent="0.25">
      <c r="M19194" s="31"/>
    </row>
    <row r="19195" spans="13:13" x14ac:dyDescent="0.25">
      <c r="M19195" s="31"/>
    </row>
    <row r="19196" spans="13:13" x14ac:dyDescent="0.25">
      <c r="M19196" s="31"/>
    </row>
    <row r="19197" spans="13:13" x14ac:dyDescent="0.25">
      <c r="M19197" s="31"/>
    </row>
    <row r="19198" spans="13:13" x14ac:dyDescent="0.25">
      <c r="M19198" s="31"/>
    </row>
    <row r="19199" spans="13:13" x14ac:dyDescent="0.25">
      <c r="M19199" s="31"/>
    </row>
    <row r="19200" spans="13:13" x14ac:dyDescent="0.25">
      <c r="M19200" s="31"/>
    </row>
    <row r="19201" spans="13:13" x14ac:dyDescent="0.25">
      <c r="M19201" s="31"/>
    </row>
    <row r="19202" spans="13:13" x14ac:dyDescent="0.25">
      <c r="M19202" s="31"/>
    </row>
    <row r="19203" spans="13:13" x14ac:dyDescent="0.25">
      <c r="M19203" s="31"/>
    </row>
    <row r="19204" spans="13:13" x14ac:dyDescent="0.25">
      <c r="M19204" s="31"/>
    </row>
    <row r="19205" spans="13:13" x14ac:dyDescent="0.25">
      <c r="M19205" s="31"/>
    </row>
    <row r="19206" spans="13:13" x14ac:dyDescent="0.25">
      <c r="M19206" s="31"/>
    </row>
    <row r="19207" spans="13:13" x14ac:dyDescent="0.25">
      <c r="M19207" s="31"/>
    </row>
    <row r="19208" spans="13:13" x14ac:dyDescent="0.25">
      <c r="M19208" s="31"/>
    </row>
    <row r="19209" spans="13:13" x14ac:dyDescent="0.25">
      <c r="M19209" s="31"/>
    </row>
    <row r="19210" spans="13:13" x14ac:dyDescent="0.25">
      <c r="M19210" s="31"/>
    </row>
    <row r="19211" spans="13:13" x14ac:dyDescent="0.25">
      <c r="M19211" s="31"/>
    </row>
    <row r="19212" spans="13:13" x14ac:dyDescent="0.25">
      <c r="M19212" s="31"/>
    </row>
    <row r="19213" spans="13:13" x14ac:dyDescent="0.25">
      <c r="M19213" s="31"/>
    </row>
    <row r="19214" spans="13:13" x14ac:dyDescent="0.25">
      <c r="M19214" s="31"/>
    </row>
    <row r="19215" spans="13:13" x14ac:dyDescent="0.25">
      <c r="M19215" s="31"/>
    </row>
    <row r="19216" spans="13:13" x14ac:dyDescent="0.25">
      <c r="M19216" s="31"/>
    </row>
    <row r="19217" spans="13:13" x14ac:dyDescent="0.25">
      <c r="M19217" s="31"/>
    </row>
    <row r="19218" spans="13:13" x14ac:dyDescent="0.25">
      <c r="M19218" s="31"/>
    </row>
    <row r="19219" spans="13:13" x14ac:dyDescent="0.25">
      <c r="M19219" s="31"/>
    </row>
    <row r="19220" spans="13:13" x14ac:dyDescent="0.25">
      <c r="M19220" s="31"/>
    </row>
    <row r="19221" spans="13:13" x14ac:dyDescent="0.25">
      <c r="M19221" s="31"/>
    </row>
    <row r="19222" spans="13:13" x14ac:dyDescent="0.25">
      <c r="M19222" s="31"/>
    </row>
    <row r="19223" spans="13:13" x14ac:dyDescent="0.25">
      <c r="M19223" s="31"/>
    </row>
    <row r="19224" spans="13:13" x14ac:dyDescent="0.25">
      <c r="M19224" s="31"/>
    </row>
    <row r="19225" spans="13:13" x14ac:dyDescent="0.25">
      <c r="M19225" s="31"/>
    </row>
    <row r="19226" spans="13:13" x14ac:dyDescent="0.25">
      <c r="M19226" s="31"/>
    </row>
    <row r="19227" spans="13:13" x14ac:dyDescent="0.25">
      <c r="M19227" s="31"/>
    </row>
    <row r="19228" spans="13:13" x14ac:dyDescent="0.25">
      <c r="M19228" s="31"/>
    </row>
    <row r="19229" spans="13:13" x14ac:dyDescent="0.25">
      <c r="M19229" s="31"/>
    </row>
    <row r="19230" spans="13:13" x14ac:dyDescent="0.25">
      <c r="M19230" s="31"/>
    </row>
    <row r="19231" spans="13:13" x14ac:dyDescent="0.25">
      <c r="M19231" s="31"/>
    </row>
    <row r="19232" spans="13:13" x14ac:dyDescent="0.25">
      <c r="M19232" s="31"/>
    </row>
    <row r="19233" spans="13:13" x14ac:dyDescent="0.25">
      <c r="M19233" s="31"/>
    </row>
    <row r="19234" spans="13:13" x14ac:dyDescent="0.25">
      <c r="M19234" s="31"/>
    </row>
    <row r="19235" spans="13:13" x14ac:dyDescent="0.25">
      <c r="M19235" s="31"/>
    </row>
    <row r="19236" spans="13:13" x14ac:dyDescent="0.25">
      <c r="M19236" s="31"/>
    </row>
    <row r="19237" spans="13:13" x14ac:dyDescent="0.25">
      <c r="M19237" s="31"/>
    </row>
    <row r="19238" spans="13:13" x14ac:dyDescent="0.25">
      <c r="M19238" s="31"/>
    </row>
    <row r="19239" spans="13:13" x14ac:dyDescent="0.25">
      <c r="M19239" s="31"/>
    </row>
    <row r="19240" spans="13:13" x14ac:dyDescent="0.25">
      <c r="M19240" s="31"/>
    </row>
    <row r="19241" spans="13:13" x14ac:dyDescent="0.25">
      <c r="M19241" s="31"/>
    </row>
    <row r="19242" spans="13:13" x14ac:dyDescent="0.25">
      <c r="M19242" s="31"/>
    </row>
    <row r="19243" spans="13:13" x14ac:dyDescent="0.25">
      <c r="M19243" s="31"/>
    </row>
    <row r="19244" spans="13:13" x14ac:dyDescent="0.25">
      <c r="M19244" s="31"/>
    </row>
    <row r="19245" spans="13:13" x14ac:dyDescent="0.25">
      <c r="M19245" s="31"/>
    </row>
    <row r="19246" spans="13:13" x14ac:dyDescent="0.25">
      <c r="M19246" s="31"/>
    </row>
    <row r="19247" spans="13:13" x14ac:dyDescent="0.25">
      <c r="M19247" s="31"/>
    </row>
    <row r="19248" spans="13:13" x14ac:dyDescent="0.25">
      <c r="M19248" s="31"/>
    </row>
    <row r="19249" spans="13:13" x14ac:dyDescent="0.25">
      <c r="M19249" s="31"/>
    </row>
    <row r="19250" spans="13:13" x14ac:dyDescent="0.25">
      <c r="M19250" s="31"/>
    </row>
    <row r="19251" spans="13:13" x14ac:dyDescent="0.25">
      <c r="M19251" s="31"/>
    </row>
    <row r="19252" spans="13:13" x14ac:dyDescent="0.25">
      <c r="M19252" s="31"/>
    </row>
    <row r="19253" spans="13:13" x14ac:dyDescent="0.25">
      <c r="M19253" s="31"/>
    </row>
    <row r="19254" spans="13:13" x14ac:dyDescent="0.25">
      <c r="M19254" s="31"/>
    </row>
    <row r="19255" spans="13:13" x14ac:dyDescent="0.25">
      <c r="M19255" s="31"/>
    </row>
    <row r="19256" spans="13:13" x14ac:dyDescent="0.25">
      <c r="M19256" s="31"/>
    </row>
    <row r="19257" spans="13:13" x14ac:dyDescent="0.25">
      <c r="M19257" s="31"/>
    </row>
    <row r="19258" spans="13:13" x14ac:dyDescent="0.25">
      <c r="M19258" s="31"/>
    </row>
    <row r="19259" spans="13:13" x14ac:dyDescent="0.25">
      <c r="M19259" s="31"/>
    </row>
    <row r="19260" spans="13:13" x14ac:dyDescent="0.25">
      <c r="M19260" s="31"/>
    </row>
    <row r="19261" spans="13:13" x14ac:dyDescent="0.25">
      <c r="M19261" s="31"/>
    </row>
    <row r="19262" spans="13:13" x14ac:dyDescent="0.25">
      <c r="M19262" s="31"/>
    </row>
    <row r="19263" spans="13:13" x14ac:dyDescent="0.25">
      <c r="M19263" s="31"/>
    </row>
    <row r="19264" spans="13:13" x14ac:dyDescent="0.25">
      <c r="M19264" s="31"/>
    </row>
    <row r="19265" spans="13:13" x14ac:dyDescent="0.25">
      <c r="M19265" s="31"/>
    </row>
    <row r="19266" spans="13:13" x14ac:dyDescent="0.25">
      <c r="M19266" s="31"/>
    </row>
    <row r="19267" spans="13:13" x14ac:dyDescent="0.25">
      <c r="M19267" s="31"/>
    </row>
    <row r="19268" spans="13:13" x14ac:dyDescent="0.25">
      <c r="M19268" s="31"/>
    </row>
    <row r="19269" spans="13:13" x14ac:dyDescent="0.25">
      <c r="M19269" s="31"/>
    </row>
    <row r="19270" spans="13:13" x14ac:dyDescent="0.25">
      <c r="M19270" s="31"/>
    </row>
    <row r="19271" spans="13:13" x14ac:dyDescent="0.25">
      <c r="M19271" s="31"/>
    </row>
    <row r="19272" spans="13:13" x14ac:dyDescent="0.25">
      <c r="M19272" s="31"/>
    </row>
    <row r="19273" spans="13:13" x14ac:dyDescent="0.25">
      <c r="M19273" s="31"/>
    </row>
    <row r="19274" spans="13:13" x14ac:dyDescent="0.25">
      <c r="M19274" s="31"/>
    </row>
    <row r="19275" spans="13:13" x14ac:dyDescent="0.25">
      <c r="M19275" s="31"/>
    </row>
    <row r="19276" spans="13:13" x14ac:dyDescent="0.25">
      <c r="M19276" s="31"/>
    </row>
    <row r="19277" spans="13:13" x14ac:dyDescent="0.25">
      <c r="M19277" s="31"/>
    </row>
    <row r="19278" spans="13:13" x14ac:dyDescent="0.25">
      <c r="M19278" s="31"/>
    </row>
    <row r="19279" spans="13:13" x14ac:dyDescent="0.25">
      <c r="M19279" s="31"/>
    </row>
    <row r="19280" spans="13:13" x14ac:dyDescent="0.25">
      <c r="M19280" s="31"/>
    </row>
    <row r="19281" spans="13:13" x14ac:dyDescent="0.25">
      <c r="M19281" s="31"/>
    </row>
    <row r="19282" spans="13:13" x14ac:dyDescent="0.25">
      <c r="M19282" s="31"/>
    </row>
    <row r="19283" spans="13:13" x14ac:dyDescent="0.25">
      <c r="M19283" s="31"/>
    </row>
    <row r="19284" spans="13:13" x14ac:dyDescent="0.25">
      <c r="M19284" s="31"/>
    </row>
    <row r="19285" spans="13:13" x14ac:dyDescent="0.25">
      <c r="M19285" s="31"/>
    </row>
    <row r="19286" spans="13:13" x14ac:dyDescent="0.25">
      <c r="M19286" s="31"/>
    </row>
    <row r="19287" spans="13:13" x14ac:dyDescent="0.25">
      <c r="M19287" s="31"/>
    </row>
    <row r="19288" spans="13:13" x14ac:dyDescent="0.25">
      <c r="M19288" s="31"/>
    </row>
    <row r="19289" spans="13:13" x14ac:dyDescent="0.25">
      <c r="M19289" s="31"/>
    </row>
    <row r="19290" spans="13:13" x14ac:dyDescent="0.25">
      <c r="M19290" s="31"/>
    </row>
    <row r="19291" spans="13:13" x14ac:dyDescent="0.25">
      <c r="M19291" s="31"/>
    </row>
    <row r="19292" spans="13:13" x14ac:dyDescent="0.25">
      <c r="M19292" s="31"/>
    </row>
    <row r="19293" spans="13:13" x14ac:dyDescent="0.25">
      <c r="M19293" s="31"/>
    </row>
    <row r="19294" spans="13:13" x14ac:dyDescent="0.25">
      <c r="M19294" s="31"/>
    </row>
    <row r="19295" spans="13:13" x14ac:dyDescent="0.25">
      <c r="M19295" s="31"/>
    </row>
    <row r="19296" spans="13:13" x14ac:dyDescent="0.25">
      <c r="M19296" s="31"/>
    </row>
    <row r="19297" spans="13:13" x14ac:dyDescent="0.25">
      <c r="M19297" s="31"/>
    </row>
    <row r="19298" spans="13:13" x14ac:dyDescent="0.25">
      <c r="M19298" s="31"/>
    </row>
    <row r="19299" spans="13:13" x14ac:dyDescent="0.25">
      <c r="M19299" s="31"/>
    </row>
    <row r="19300" spans="13:13" x14ac:dyDescent="0.25">
      <c r="M19300" s="31"/>
    </row>
    <row r="19301" spans="13:13" x14ac:dyDescent="0.25">
      <c r="M19301" s="31"/>
    </row>
    <row r="19302" spans="13:13" x14ac:dyDescent="0.25">
      <c r="M19302" s="31"/>
    </row>
    <row r="19303" spans="13:13" x14ac:dyDescent="0.25">
      <c r="M19303" s="31"/>
    </row>
    <row r="19304" spans="13:13" x14ac:dyDescent="0.25">
      <c r="M19304" s="31"/>
    </row>
    <row r="19305" spans="13:13" x14ac:dyDescent="0.25">
      <c r="M19305" s="31"/>
    </row>
    <row r="19306" spans="13:13" x14ac:dyDescent="0.25">
      <c r="M19306" s="31"/>
    </row>
    <row r="19307" spans="13:13" x14ac:dyDescent="0.25">
      <c r="M19307" s="31"/>
    </row>
    <row r="19308" spans="13:13" x14ac:dyDescent="0.25">
      <c r="M19308" s="31"/>
    </row>
    <row r="19309" spans="13:13" x14ac:dyDescent="0.25">
      <c r="M19309" s="31"/>
    </row>
    <row r="19310" spans="13:13" x14ac:dyDescent="0.25">
      <c r="M19310" s="31"/>
    </row>
    <row r="19311" spans="13:13" x14ac:dyDescent="0.25">
      <c r="M19311" s="31"/>
    </row>
    <row r="19312" spans="13:13" x14ac:dyDescent="0.25">
      <c r="M19312" s="31"/>
    </row>
    <row r="19313" spans="13:13" x14ac:dyDescent="0.25">
      <c r="M19313" s="31"/>
    </row>
    <row r="19314" spans="13:13" x14ac:dyDescent="0.25">
      <c r="M19314" s="31"/>
    </row>
    <row r="19315" spans="13:13" x14ac:dyDescent="0.25">
      <c r="M19315" s="31"/>
    </row>
    <row r="19316" spans="13:13" x14ac:dyDescent="0.25">
      <c r="M19316" s="31"/>
    </row>
    <row r="19317" spans="13:13" x14ac:dyDescent="0.25">
      <c r="M19317" s="31"/>
    </row>
    <row r="19318" spans="13:13" x14ac:dyDescent="0.25">
      <c r="M19318" s="31"/>
    </row>
    <row r="19319" spans="13:13" x14ac:dyDescent="0.25">
      <c r="M19319" s="31"/>
    </row>
    <row r="19320" spans="13:13" x14ac:dyDescent="0.25">
      <c r="M19320" s="31"/>
    </row>
    <row r="19321" spans="13:13" x14ac:dyDescent="0.25">
      <c r="M19321" s="31"/>
    </row>
    <row r="19322" spans="13:13" x14ac:dyDescent="0.25">
      <c r="M19322" s="31"/>
    </row>
    <row r="19323" spans="13:13" x14ac:dyDescent="0.25">
      <c r="M19323" s="31"/>
    </row>
    <row r="19324" spans="13:13" x14ac:dyDescent="0.25">
      <c r="M19324" s="31"/>
    </row>
    <row r="19325" spans="13:13" x14ac:dyDescent="0.25">
      <c r="M19325" s="31"/>
    </row>
    <row r="19326" spans="13:13" x14ac:dyDescent="0.25">
      <c r="M19326" s="31"/>
    </row>
    <row r="19327" spans="13:13" x14ac:dyDescent="0.25">
      <c r="M19327" s="31"/>
    </row>
    <row r="19328" spans="13:13" x14ac:dyDescent="0.25">
      <c r="M19328" s="31"/>
    </row>
    <row r="19329" spans="13:13" x14ac:dyDescent="0.25">
      <c r="M19329" s="31"/>
    </row>
    <row r="19330" spans="13:13" x14ac:dyDescent="0.25">
      <c r="M19330" s="31"/>
    </row>
    <row r="19331" spans="13:13" x14ac:dyDescent="0.25">
      <c r="M19331" s="31"/>
    </row>
    <row r="19332" spans="13:13" x14ac:dyDescent="0.25">
      <c r="M19332" s="31"/>
    </row>
    <row r="19333" spans="13:13" x14ac:dyDescent="0.25">
      <c r="M19333" s="31"/>
    </row>
    <row r="19334" spans="13:13" x14ac:dyDescent="0.25">
      <c r="M19334" s="31"/>
    </row>
    <row r="19335" spans="13:13" x14ac:dyDescent="0.25">
      <c r="M19335" s="31"/>
    </row>
    <row r="19336" spans="13:13" x14ac:dyDescent="0.25">
      <c r="M19336" s="31"/>
    </row>
    <row r="19337" spans="13:13" x14ac:dyDescent="0.25">
      <c r="M19337" s="31"/>
    </row>
    <row r="19338" spans="13:13" x14ac:dyDescent="0.25">
      <c r="M19338" s="31"/>
    </row>
    <row r="19339" spans="13:13" x14ac:dyDescent="0.25">
      <c r="M19339" s="31"/>
    </row>
    <row r="19340" spans="13:13" x14ac:dyDescent="0.25">
      <c r="M19340" s="31"/>
    </row>
    <row r="19341" spans="13:13" x14ac:dyDescent="0.25">
      <c r="M19341" s="31"/>
    </row>
    <row r="19342" spans="13:13" x14ac:dyDescent="0.25">
      <c r="M19342" s="31"/>
    </row>
    <row r="19343" spans="13:13" x14ac:dyDescent="0.25">
      <c r="M19343" s="31"/>
    </row>
    <row r="19344" spans="13:13" x14ac:dyDescent="0.25">
      <c r="M19344" s="31"/>
    </row>
    <row r="19345" spans="13:13" x14ac:dyDescent="0.25">
      <c r="M19345" s="31"/>
    </row>
    <row r="19346" spans="13:13" x14ac:dyDescent="0.25">
      <c r="M19346" s="31"/>
    </row>
    <row r="19347" spans="13:13" x14ac:dyDescent="0.25">
      <c r="M19347" s="31"/>
    </row>
    <row r="19348" spans="13:13" x14ac:dyDescent="0.25">
      <c r="M19348" s="31"/>
    </row>
    <row r="19349" spans="13:13" x14ac:dyDescent="0.25">
      <c r="M19349" s="31"/>
    </row>
    <row r="19350" spans="13:13" x14ac:dyDescent="0.25">
      <c r="M19350" s="31"/>
    </row>
    <row r="19351" spans="13:13" x14ac:dyDescent="0.25">
      <c r="M19351" s="31"/>
    </row>
    <row r="19352" spans="13:13" x14ac:dyDescent="0.25">
      <c r="M19352" s="31"/>
    </row>
    <row r="19353" spans="13:13" x14ac:dyDescent="0.25">
      <c r="M19353" s="31"/>
    </row>
    <row r="19354" spans="13:13" x14ac:dyDescent="0.25">
      <c r="M19354" s="31"/>
    </row>
    <row r="19355" spans="13:13" x14ac:dyDescent="0.25">
      <c r="M19355" s="31"/>
    </row>
    <row r="19356" spans="13:13" x14ac:dyDescent="0.25">
      <c r="M19356" s="31"/>
    </row>
    <row r="19357" spans="13:13" x14ac:dyDescent="0.25">
      <c r="M19357" s="31"/>
    </row>
    <row r="19358" spans="13:13" x14ac:dyDescent="0.25">
      <c r="M19358" s="31"/>
    </row>
    <row r="19359" spans="13:13" x14ac:dyDescent="0.25">
      <c r="M19359" s="31"/>
    </row>
    <row r="19360" spans="13:13" x14ac:dyDescent="0.25">
      <c r="M19360" s="31"/>
    </row>
    <row r="19361" spans="13:13" x14ac:dyDescent="0.25">
      <c r="M19361" s="31"/>
    </row>
    <row r="19362" spans="13:13" x14ac:dyDescent="0.25">
      <c r="M19362" s="31"/>
    </row>
    <row r="19363" spans="13:13" x14ac:dyDescent="0.25">
      <c r="M19363" s="31"/>
    </row>
    <row r="19364" spans="13:13" x14ac:dyDescent="0.25">
      <c r="M19364" s="31"/>
    </row>
    <row r="19365" spans="13:13" x14ac:dyDescent="0.25">
      <c r="M19365" s="31"/>
    </row>
    <row r="19366" spans="13:13" x14ac:dyDescent="0.25">
      <c r="M19366" s="31"/>
    </row>
    <row r="19367" spans="13:13" x14ac:dyDescent="0.25">
      <c r="M19367" s="31"/>
    </row>
    <row r="19368" spans="13:13" x14ac:dyDescent="0.25">
      <c r="M19368" s="31"/>
    </row>
    <row r="19369" spans="13:13" x14ac:dyDescent="0.25">
      <c r="M19369" s="31"/>
    </row>
    <row r="19370" spans="13:13" x14ac:dyDescent="0.25">
      <c r="M19370" s="31"/>
    </row>
    <row r="19371" spans="13:13" x14ac:dyDescent="0.25">
      <c r="M19371" s="31"/>
    </row>
    <row r="19372" spans="13:13" x14ac:dyDescent="0.25">
      <c r="M19372" s="31"/>
    </row>
    <row r="19373" spans="13:13" x14ac:dyDescent="0.25">
      <c r="M19373" s="31"/>
    </row>
    <row r="19374" spans="13:13" x14ac:dyDescent="0.25">
      <c r="M19374" s="31"/>
    </row>
    <row r="19375" spans="13:13" x14ac:dyDescent="0.25">
      <c r="M19375" s="31"/>
    </row>
    <row r="19376" spans="13:13" x14ac:dyDescent="0.25">
      <c r="M19376" s="31"/>
    </row>
    <row r="19377" spans="13:13" x14ac:dyDescent="0.25">
      <c r="M19377" s="31"/>
    </row>
    <row r="19378" spans="13:13" x14ac:dyDescent="0.25">
      <c r="M19378" s="31"/>
    </row>
    <row r="19379" spans="13:13" x14ac:dyDescent="0.25">
      <c r="M19379" s="31"/>
    </row>
    <row r="19380" spans="13:13" x14ac:dyDescent="0.25">
      <c r="M19380" s="31"/>
    </row>
    <row r="19381" spans="13:13" x14ac:dyDescent="0.25">
      <c r="M19381" s="31"/>
    </row>
    <row r="19382" spans="13:13" x14ac:dyDescent="0.25">
      <c r="M19382" s="31"/>
    </row>
    <row r="19383" spans="13:13" x14ac:dyDescent="0.25">
      <c r="M19383" s="31"/>
    </row>
    <row r="19384" spans="13:13" x14ac:dyDescent="0.25">
      <c r="M19384" s="31"/>
    </row>
    <row r="19385" spans="13:13" x14ac:dyDescent="0.25">
      <c r="M19385" s="31"/>
    </row>
    <row r="19386" spans="13:13" x14ac:dyDescent="0.25">
      <c r="M19386" s="31"/>
    </row>
    <row r="19387" spans="13:13" x14ac:dyDescent="0.25">
      <c r="M19387" s="31"/>
    </row>
    <row r="19388" spans="13:13" x14ac:dyDescent="0.25">
      <c r="M19388" s="31"/>
    </row>
    <row r="19389" spans="13:13" x14ac:dyDescent="0.25">
      <c r="M19389" s="31"/>
    </row>
    <row r="19390" spans="13:13" x14ac:dyDescent="0.25">
      <c r="M19390" s="31"/>
    </row>
    <row r="19391" spans="13:13" x14ac:dyDescent="0.25">
      <c r="M19391" s="31"/>
    </row>
    <row r="19392" spans="13:13" x14ac:dyDescent="0.25">
      <c r="M19392" s="31"/>
    </row>
    <row r="19393" spans="13:13" x14ac:dyDescent="0.25">
      <c r="M19393" s="31"/>
    </row>
    <row r="19394" spans="13:13" x14ac:dyDescent="0.25">
      <c r="M19394" s="31"/>
    </row>
    <row r="19395" spans="13:13" x14ac:dyDescent="0.25">
      <c r="M19395" s="31"/>
    </row>
    <row r="19396" spans="13:13" x14ac:dyDescent="0.25">
      <c r="M19396" s="31"/>
    </row>
    <row r="19397" spans="13:13" x14ac:dyDescent="0.25">
      <c r="M19397" s="31"/>
    </row>
    <row r="19398" spans="13:13" x14ac:dyDescent="0.25">
      <c r="M19398" s="31"/>
    </row>
    <row r="19399" spans="13:13" x14ac:dyDescent="0.25">
      <c r="M19399" s="31"/>
    </row>
    <row r="19400" spans="13:13" x14ac:dyDescent="0.25">
      <c r="M19400" s="31"/>
    </row>
    <row r="19401" spans="13:13" x14ac:dyDescent="0.25">
      <c r="M19401" s="31"/>
    </row>
    <row r="19402" spans="13:13" x14ac:dyDescent="0.25">
      <c r="M19402" s="31"/>
    </row>
    <row r="19403" spans="13:13" x14ac:dyDescent="0.25">
      <c r="M19403" s="31"/>
    </row>
    <row r="19404" spans="13:13" x14ac:dyDescent="0.25">
      <c r="M19404" s="31"/>
    </row>
    <row r="19405" spans="13:13" x14ac:dyDescent="0.25">
      <c r="M19405" s="31"/>
    </row>
    <row r="19406" spans="13:13" x14ac:dyDescent="0.25">
      <c r="M19406" s="31"/>
    </row>
    <row r="19407" spans="13:13" x14ac:dyDescent="0.25">
      <c r="M19407" s="31"/>
    </row>
    <row r="19408" spans="13:13" x14ac:dyDescent="0.25">
      <c r="M19408" s="31"/>
    </row>
    <row r="19409" spans="13:13" x14ac:dyDescent="0.25">
      <c r="M19409" s="31"/>
    </row>
    <row r="19410" spans="13:13" x14ac:dyDescent="0.25">
      <c r="M19410" s="31"/>
    </row>
    <row r="19411" spans="13:13" x14ac:dyDescent="0.25">
      <c r="M19411" s="31"/>
    </row>
    <row r="19412" spans="13:13" x14ac:dyDescent="0.25">
      <c r="M19412" s="31"/>
    </row>
    <row r="19413" spans="13:13" x14ac:dyDescent="0.25">
      <c r="M19413" s="31"/>
    </row>
    <row r="19414" spans="13:13" x14ac:dyDescent="0.25">
      <c r="M19414" s="31"/>
    </row>
    <row r="19415" spans="13:13" x14ac:dyDescent="0.25">
      <c r="M19415" s="31"/>
    </row>
    <row r="19416" spans="13:13" x14ac:dyDescent="0.25">
      <c r="M19416" s="31"/>
    </row>
    <row r="19417" spans="13:13" x14ac:dyDescent="0.25">
      <c r="M19417" s="31"/>
    </row>
    <row r="19418" spans="13:13" x14ac:dyDescent="0.25">
      <c r="M19418" s="31"/>
    </row>
    <row r="19419" spans="13:13" x14ac:dyDescent="0.25">
      <c r="M19419" s="31"/>
    </row>
    <row r="19420" spans="13:13" x14ac:dyDescent="0.25">
      <c r="M19420" s="31"/>
    </row>
    <row r="19421" spans="13:13" x14ac:dyDescent="0.25">
      <c r="M19421" s="31"/>
    </row>
    <row r="19422" spans="13:13" x14ac:dyDescent="0.25">
      <c r="M19422" s="31"/>
    </row>
    <row r="19423" spans="13:13" x14ac:dyDescent="0.25">
      <c r="M19423" s="31"/>
    </row>
    <row r="19424" spans="13:13" x14ac:dyDescent="0.25">
      <c r="M19424" s="31"/>
    </row>
    <row r="19425" spans="13:13" x14ac:dyDescent="0.25">
      <c r="M19425" s="31"/>
    </row>
    <row r="19426" spans="13:13" x14ac:dyDescent="0.25">
      <c r="M19426" s="31"/>
    </row>
    <row r="19427" spans="13:13" x14ac:dyDescent="0.25">
      <c r="M19427" s="31"/>
    </row>
    <row r="19428" spans="13:13" x14ac:dyDescent="0.25">
      <c r="M19428" s="31"/>
    </row>
    <row r="19429" spans="13:13" x14ac:dyDescent="0.25">
      <c r="M19429" s="31"/>
    </row>
    <row r="19430" spans="13:13" x14ac:dyDescent="0.25">
      <c r="M19430" s="31"/>
    </row>
    <row r="19431" spans="13:13" x14ac:dyDescent="0.25">
      <c r="M19431" s="31"/>
    </row>
    <row r="19432" spans="13:13" x14ac:dyDescent="0.25">
      <c r="M19432" s="31"/>
    </row>
    <row r="19433" spans="13:13" x14ac:dyDescent="0.25">
      <c r="M19433" s="31"/>
    </row>
    <row r="19434" spans="13:13" x14ac:dyDescent="0.25">
      <c r="M19434" s="31"/>
    </row>
    <row r="19435" spans="13:13" x14ac:dyDescent="0.25">
      <c r="M19435" s="31"/>
    </row>
    <row r="19436" spans="13:13" x14ac:dyDescent="0.25">
      <c r="M19436" s="31"/>
    </row>
    <row r="19437" spans="13:13" x14ac:dyDescent="0.25">
      <c r="M19437" s="31"/>
    </row>
    <row r="19438" spans="13:13" x14ac:dyDescent="0.25">
      <c r="M19438" s="31"/>
    </row>
    <row r="19439" spans="13:13" x14ac:dyDescent="0.25">
      <c r="M19439" s="31"/>
    </row>
    <row r="19440" spans="13:13" x14ac:dyDescent="0.25">
      <c r="M19440" s="31"/>
    </row>
    <row r="19441" spans="13:13" x14ac:dyDescent="0.25">
      <c r="M19441" s="31"/>
    </row>
    <row r="19442" spans="13:13" x14ac:dyDescent="0.25">
      <c r="M19442" s="31"/>
    </row>
    <row r="19443" spans="13:13" x14ac:dyDescent="0.25">
      <c r="M19443" s="31"/>
    </row>
    <row r="19444" spans="13:13" x14ac:dyDescent="0.25">
      <c r="M19444" s="31"/>
    </row>
    <row r="19445" spans="13:13" x14ac:dyDescent="0.25">
      <c r="M19445" s="31"/>
    </row>
    <row r="19446" spans="13:13" x14ac:dyDescent="0.25">
      <c r="M19446" s="31"/>
    </row>
    <row r="19447" spans="13:13" x14ac:dyDescent="0.25">
      <c r="M19447" s="31"/>
    </row>
    <row r="19448" spans="13:13" x14ac:dyDescent="0.25">
      <c r="M19448" s="31"/>
    </row>
    <row r="19449" spans="13:13" x14ac:dyDescent="0.25">
      <c r="M19449" s="31"/>
    </row>
    <row r="19450" spans="13:13" x14ac:dyDescent="0.25">
      <c r="M19450" s="31"/>
    </row>
    <row r="19451" spans="13:13" x14ac:dyDescent="0.25">
      <c r="M19451" s="31"/>
    </row>
    <row r="19452" spans="13:13" x14ac:dyDescent="0.25">
      <c r="M19452" s="31"/>
    </row>
    <row r="19453" spans="13:13" x14ac:dyDescent="0.25">
      <c r="M19453" s="31"/>
    </row>
    <row r="19454" spans="13:13" x14ac:dyDescent="0.25">
      <c r="M19454" s="31"/>
    </row>
    <row r="19455" spans="13:13" x14ac:dyDescent="0.25">
      <c r="M19455" s="31"/>
    </row>
    <row r="19456" spans="13:13" x14ac:dyDescent="0.25">
      <c r="M19456" s="31"/>
    </row>
    <row r="19457" spans="13:13" x14ac:dyDescent="0.25">
      <c r="M19457" s="31"/>
    </row>
    <row r="19458" spans="13:13" x14ac:dyDescent="0.25">
      <c r="M19458" s="31"/>
    </row>
    <row r="19459" spans="13:13" x14ac:dyDescent="0.25">
      <c r="M19459" s="31"/>
    </row>
    <row r="19460" spans="13:13" x14ac:dyDescent="0.25">
      <c r="M19460" s="31"/>
    </row>
    <row r="19461" spans="13:13" x14ac:dyDescent="0.25">
      <c r="M19461" s="31"/>
    </row>
    <row r="19462" spans="13:13" x14ac:dyDescent="0.25">
      <c r="M19462" s="31"/>
    </row>
    <row r="19463" spans="13:13" x14ac:dyDescent="0.25">
      <c r="M19463" s="31"/>
    </row>
    <row r="19464" spans="13:13" x14ac:dyDescent="0.25">
      <c r="M19464" s="31"/>
    </row>
    <row r="19465" spans="13:13" x14ac:dyDescent="0.25">
      <c r="M19465" s="31"/>
    </row>
    <row r="19466" spans="13:13" x14ac:dyDescent="0.25">
      <c r="M19466" s="31"/>
    </row>
    <row r="19467" spans="13:13" x14ac:dyDescent="0.25">
      <c r="M19467" s="31"/>
    </row>
    <row r="19468" spans="13:13" x14ac:dyDescent="0.25">
      <c r="M19468" s="31"/>
    </row>
    <row r="19469" spans="13:13" x14ac:dyDescent="0.25">
      <c r="M19469" s="31"/>
    </row>
    <row r="19470" spans="13:13" x14ac:dyDescent="0.25">
      <c r="M19470" s="31"/>
    </row>
    <row r="19471" spans="13:13" x14ac:dyDescent="0.25">
      <c r="M19471" s="31"/>
    </row>
    <row r="19472" spans="13:13" x14ac:dyDescent="0.25">
      <c r="M19472" s="31"/>
    </row>
    <row r="19473" spans="13:13" x14ac:dyDescent="0.25">
      <c r="M19473" s="31"/>
    </row>
    <row r="19474" spans="13:13" x14ac:dyDescent="0.25">
      <c r="M19474" s="31"/>
    </row>
    <row r="19475" spans="13:13" x14ac:dyDescent="0.25">
      <c r="M19475" s="31"/>
    </row>
    <row r="19476" spans="13:13" x14ac:dyDescent="0.25">
      <c r="M19476" s="31"/>
    </row>
    <row r="19477" spans="13:13" x14ac:dyDescent="0.25">
      <c r="M19477" s="31"/>
    </row>
    <row r="19478" spans="13:13" x14ac:dyDescent="0.25">
      <c r="M19478" s="31"/>
    </row>
    <row r="19479" spans="13:13" x14ac:dyDescent="0.25">
      <c r="M19479" s="31"/>
    </row>
    <row r="19480" spans="13:13" x14ac:dyDescent="0.25">
      <c r="M19480" s="31"/>
    </row>
    <row r="19481" spans="13:13" x14ac:dyDescent="0.25">
      <c r="M19481" s="31"/>
    </row>
    <row r="19482" spans="13:13" x14ac:dyDescent="0.25">
      <c r="M19482" s="31"/>
    </row>
    <row r="19483" spans="13:13" x14ac:dyDescent="0.25">
      <c r="M19483" s="31"/>
    </row>
    <row r="19484" spans="13:13" x14ac:dyDescent="0.25">
      <c r="M19484" s="31"/>
    </row>
    <row r="19485" spans="13:13" x14ac:dyDescent="0.25">
      <c r="M19485" s="31"/>
    </row>
    <row r="19486" spans="13:13" x14ac:dyDescent="0.25">
      <c r="M19486" s="31"/>
    </row>
    <row r="19487" spans="13:13" x14ac:dyDescent="0.25">
      <c r="M19487" s="31"/>
    </row>
    <row r="19488" spans="13:13" x14ac:dyDescent="0.25">
      <c r="M19488" s="31"/>
    </row>
    <row r="19489" spans="13:13" x14ac:dyDescent="0.25">
      <c r="M19489" s="31"/>
    </row>
    <row r="19490" spans="13:13" x14ac:dyDescent="0.25">
      <c r="M19490" s="31"/>
    </row>
    <row r="19491" spans="13:13" x14ac:dyDescent="0.25">
      <c r="M19491" s="31"/>
    </row>
    <row r="19492" spans="13:13" x14ac:dyDescent="0.25">
      <c r="M19492" s="31"/>
    </row>
    <row r="19493" spans="13:13" x14ac:dyDescent="0.25">
      <c r="M19493" s="31"/>
    </row>
    <row r="19494" spans="13:13" x14ac:dyDescent="0.25">
      <c r="M19494" s="31"/>
    </row>
    <row r="19495" spans="13:13" x14ac:dyDescent="0.25">
      <c r="M19495" s="31"/>
    </row>
    <row r="19496" spans="13:13" x14ac:dyDescent="0.25">
      <c r="M19496" s="31"/>
    </row>
    <row r="19497" spans="13:13" x14ac:dyDescent="0.25">
      <c r="M19497" s="31"/>
    </row>
    <row r="19498" spans="13:13" x14ac:dyDescent="0.25">
      <c r="M19498" s="31"/>
    </row>
    <row r="19499" spans="13:13" x14ac:dyDescent="0.25">
      <c r="M19499" s="31"/>
    </row>
    <row r="19500" spans="13:13" x14ac:dyDescent="0.25">
      <c r="M19500" s="31"/>
    </row>
    <row r="19501" spans="13:13" x14ac:dyDescent="0.25">
      <c r="M19501" s="31"/>
    </row>
    <row r="19502" spans="13:13" x14ac:dyDescent="0.25">
      <c r="M19502" s="31"/>
    </row>
    <row r="19503" spans="13:13" x14ac:dyDescent="0.25">
      <c r="M19503" s="31"/>
    </row>
    <row r="19504" spans="13:13" x14ac:dyDescent="0.25">
      <c r="M19504" s="31"/>
    </row>
    <row r="19505" spans="13:13" x14ac:dyDescent="0.25">
      <c r="M19505" s="31"/>
    </row>
    <row r="19506" spans="13:13" x14ac:dyDescent="0.25">
      <c r="M19506" s="31"/>
    </row>
    <row r="19507" spans="13:13" x14ac:dyDescent="0.25">
      <c r="M19507" s="31"/>
    </row>
    <row r="19508" spans="13:13" x14ac:dyDescent="0.25">
      <c r="M19508" s="31"/>
    </row>
    <row r="19509" spans="13:13" x14ac:dyDescent="0.25">
      <c r="M19509" s="31"/>
    </row>
    <row r="19510" spans="13:13" x14ac:dyDescent="0.25">
      <c r="M19510" s="31"/>
    </row>
    <row r="19511" spans="13:13" x14ac:dyDescent="0.25">
      <c r="M19511" s="31"/>
    </row>
    <row r="19512" spans="13:13" x14ac:dyDescent="0.25">
      <c r="M19512" s="31"/>
    </row>
    <row r="19513" spans="13:13" x14ac:dyDescent="0.25">
      <c r="M19513" s="31"/>
    </row>
    <row r="19514" spans="13:13" x14ac:dyDescent="0.25">
      <c r="M19514" s="31"/>
    </row>
    <row r="19515" spans="13:13" x14ac:dyDescent="0.25">
      <c r="M19515" s="31"/>
    </row>
    <row r="19516" spans="13:13" x14ac:dyDescent="0.25">
      <c r="M19516" s="31"/>
    </row>
    <row r="19517" spans="13:13" x14ac:dyDescent="0.25">
      <c r="M19517" s="31"/>
    </row>
    <row r="19518" spans="13:13" x14ac:dyDescent="0.25">
      <c r="M19518" s="31"/>
    </row>
    <row r="19519" spans="13:13" x14ac:dyDescent="0.25">
      <c r="M19519" s="31"/>
    </row>
    <row r="19520" spans="13:13" x14ac:dyDescent="0.25">
      <c r="M19520" s="31"/>
    </row>
    <row r="19521" spans="13:13" x14ac:dyDescent="0.25">
      <c r="M19521" s="31"/>
    </row>
    <row r="19522" spans="13:13" x14ac:dyDescent="0.25">
      <c r="M19522" s="31"/>
    </row>
    <row r="19523" spans="13:13" x14ac:dyDescent="0.25">
      <c r="M19523" s="31"/>
    </row>
    <row r="19524" spans="13:13" x14ac:dyDescent="0.25">
      <c r="M19524" s="31"/>
    </row>
    <row r="19525" spans="13:13" x14ac:dyDescent="0.25">
      <c r="M19525" s="31"/>
    </row>
    <row r="19526" spans="13:13" x14ac:dyDescent="0.25">
      <c r="M19526" s="31"/>
    </row>
    <row r="19527" spans="13:13" x14ac:dyDescent="0.25">
      <c r="M19527" s="31"/>
    </row>
    <row r="19528" spans="13:13" x14ac:dyDescent="0.25">
      <c r="M19528" s="31"/>
    </row>
    <row r="19529" spans="13:13" x14ac:dyDescent="0.25">
      <c r="M19529" s="31"/>
    </row>
    <row r="19530" spans="13:13" x14ac:dyDescent="0.25">
      <c r="M19530" s="31"/>
    </row>
    <row r="19531" spans="13:13" x14ac:dyDescent="0.25">
      <c r="M19531" s="31"/>
    </row>
    <row r="19532" spans="13:13" x14ac:dyDescent="0.25">
      <c r="M19532" s="31"/>
    </row>
    <row r="19533" spans="13:13" x14ac:dyDescent="0.25">
      <c r="M19533" s="31"/>
    </row>
    <row r="19534" spans="13:13" x14ac:dyDescent="0.25">
      <c r="M19534" s="31"/>
    </row>
    <row r="19535" spans="13:13" x14ac:dyDescent="0.25">
      <c r="M19535" s="31"/>
    </row>
    <row r="19536" spans="13:13" x14ac:dyDescent="0.25">
      <c r="M19536" s="31"/>
    </row>
    <row r="19537" spans="13:13" x14ac:dyDescent="0.25">
      <c r="M19537" s="31"/>
    </row>
    <row r="19538" spans="13:13" x14ac:dyDescent="0.25">
      <c r="M19538" s="31"/>
    </row>
    <row r="19539" spans="13:13" x14ac:dyDescent="0.25">
      <c r="M19539" s="31"/>
    </row>
    <row r="19540" spans="13:13" x14ac:dyDescent="0.25">
      <c r="M19540" s="31"/>
    </row>
    <row r="19541" spans="13:13" x14ac:dyDescent="0.25">
      <c r="M19541" s="31"/>
    </row>
    <row r="19542" spans="13:13" x14ac:dyDescent="0.25">
      <c r="M19542" s="31"/>
    </row>
    <row r="19543" spans="13:13" x14ac:dyDescent="0.25">
      <c r="M19543" s="31"/>
    </row>
    <row r="19544" spans="13:13" x14ac:dyDescent="0.25">
      <c r="M19544" s="31"/>
    </row>
    <row r="19545" spans="13:13" x14ac:dyDescent="0.25">
      <c r="M19545" s="31"/>
    </row>
    <row r="19546" spans="13:13" x14ac:dyDescent="0.25">
      <c r="M19546" s="31"/>
    </row>
    <row r="19547" spans="13:13" x14ac:dyDescent="0.25">
      <c r="M19547" s="31"/>
    </row>
    <row r="19548" spans="13:13" x14ac:dyDescent="0.25">
      <c r="M19548" s="31"/>
    </row>
    <row r="19549" spans="13:13" x14ac:dyDescent="0.25">
      <c r="M19549" s="31"/>
    </row>
    <row r="19550" spans="13:13" x14ac:dyDescent="0.25">
      <c r="M19550" s="31"/>
    </row>
    <row r="19551" spans="13:13" x14ac:dyDescent="0.25">
      <c r="M19551" s="31"/>
    </row>
    <row r="19552" spans="13:13" x14ac:dyDescent="0.25">
      <c r="M19552" s="31"/>
    </row>
    <row r="19553" spans="13:13" x14ac:dyDescent="0.25">
      <c r="M19553" s="31"/>
    </row>
    <row r="19554" spans="13:13" x14ac:dyDescent="0.25">
      <c r="M19554" s="31"/>
    </row>
    <row r="19555" spans="13:13" x14ac:dyDescent="0.25">
      <c r="M19555" s="31"/>
    </row>
    <row r="19556" spans="13:13" x14ac:dyDescent="0.25">
      <c r="M19556" s="31"/>
    </row>
    <row r="19557" spans="13:13" x14ac:dyDescent="0.25">
      <c r="M19557" s="31"/>
    </row>
    <row r="19558" spans="13:13" x14ac:dyDescent="0.25">
      <c r="M19558" s="31"/>
    </row>
    <row r="19559" spans="13:13" x14ac:dyDescent="0.25">
      <c r="M19559" s="31"/>
    </row>
    <row r="19560" spans="13:13" x14ac:dyDescent="0.25">
      <c r="M19560" s="31"/>
    </row>
    <row r="19561" spans="13:13" x14ac:dyDescent="0.25">
      <c r="M19561" s="31"/>
    </row>
    <row r="19562" spans="13:13" x14ac:dyDescent="0.25">
      <c r="M19562" s="31"/>
    </row>
    <row r="19563" spans="13:13" x14ac:dyDescent="0.25">
      <c r="M19563" s="31"/>
    </row>
    <row r="19564" spans="13:13" x14ac:dyDescent="0.25">
      <c r="M19564" s="31"/>
    </row>
    <row r="19565" spans="13:13" x14ac:dyDescent="0.25">
      <c r="M19565" s="31"/>
    </row>
    <row r="19566" spans="13:13" x14ac:dyDescent="0.25">
      <c r="M19566" s="31"/>
    </row>
    <row r="19567" spans="13:13" x14ac:dyDescent="0.25">
      <c r="M19567" s="31"/>
    </row>
    <row r="19568" spans="13:13" x14ac:dyDescent="0.25">
      <c r="M19568" s="31"/>
    </row>
    <row r="19569" spans="13:13" x14ac:dyDescent="0.25">
      <c r="M19569" s="31"/>
    </row>
    <row r="19570" spans="13:13" x14ac:dyDescent="0.25">
      <c r="M19570" s="31"/>
    </row>
    <row r="19571" spans="13:13" x14ac:dyDescent="0.25">
      <c r="M19571" s="31"/>
    </row>
    <row r="19572" spans="13:13" x14ac:dyDescent="0.25">
      <c r="M19572" s="31"/>
    </row>
    <row r="19573" spans="13:13" x14ac:dyDescent="0.25">
      <c r="M19573" s="31"/>
    </row>
    <row r="19574" spans="13:13" x14ac:dyDescent="0.25">
      <c r="M19574" s="31"/>
    </row>
    <row r="19575" spans="13:13" x14ac:dyDescent="0.25">
      <c r="M19575" s="31"/>
    </row>
    <row r="19576" spans="13:13" x14ac:dyDescent="0.25">
      <c r="M19576" s="31"/>
    </row>
    <row r="19577" spans="13:13" x14ac:dyDescent="0.25">
      <c r="M19577" s="31"/>
    </row>
    <row r="19578" spans="13:13" x14ac:dyDescent="0.25">
      <c r="M19578" s="31"/>
    </row>
    <row r="19579" spans="13:13" x14ac:dyDescent="0.25">
      <c r="M19579" s="31"/>
    </row>
    <row r="19580" spans="13:13" x14ac:dyDescent="0.25">
      <c r="M19580" s="31"/>
    </row>
    <row r="19581" spans="13:13" x14ac:dyDescent="0.25">
      <c r="M19581" s="31"/>
    </row>
    <row r="19582" spans="13:13" x14ac:dyDescent="0.25">
      <c r="M19582" s="31"/>
    </row>
    <row r="19583" spans="13:13" x14ac:dyDescent="0.25">
      <c r="M19583" s="31"/>
    </row>
    <row r="19584" spans="13:13" x14ac:dyDescent="0.25">
      <c r="M19584" s="31"/>
    </row>
    <row r="19585" spans="13:13" x14ac:dyDescent="0.25">
      <c r="M19585" s="31"/>
    </row>
    <row r="19586" spans="13:13" x14ac:dyDescent="0.25">
      <c r="M19586" s="31"/>
    </row>
    <row r="19587" spans="13:13" x14ac:dyDescent="0.25">
      <c r="M19587" s="31"/>
    </row>
    <row r="19588" spans="13:13" x14ac:dyDescent="0.25">
      <c r="M19588" s="31"/>
    </row>
    <row r="19589" spans="13:13" x14ac:dyDescent="0.25">
      <c r="M19589" s="31"/>
    </row>
    <row r="19590" spans="13:13" x14ac:dyDescent="0.25">
      <c r="M19590" s="31"/>
    </row>
    <row r="19591" spans="13:13" x14ac:dyDescent="0.25">
      <c r="M19591" s="31"/>
    </row>
    <row r="19592" spans="13:13" x14ac:dyDescent="0.25">
      <c r="M19592" s="31"/>
    </row>
    <row r="19593" spans="13:13" x14ac:dyDescent="0.25">
      <c r="M19593" s="31"/>
    </row>
    <row r="19594" spans="13:13" x14ac:dyDescent="0.25">
      <c r="M19594" s="31"/>
    </row>
    <row r="19595" spans="13:13" x14ac:dyDescent="0.25">
      <c r="M19595" s="31"/>
    </row>
    <row r="19596" spans="13:13" x14ac:dyDescent="0.25">
      <c r="M19596" s="31"/>
    </row>
    <row r="19597" spans="13:13" x14ac:dyDescent="0.25">
      <c r="M19597" s="31"/>
    </row>
    <row r="19598" spans="13:13" x14ac:dyDescent="0.25">
      <c r="M19598" s="31"/>
    </row>
    <row r="19599" spans="13:13" x14ac:dyDescent="0.25">
      <c r="M19599" s="31"/>
    </row>
    <row r="19600" spans="13:13" x14ac:dyDescent="0.25">
      <c r="M19600" s="31"/>
    </row>
    <row r="19601" spans="13:13" x14ac:dyDescent="0.25">
      <c r="M19601" s="31"/>
    </row>
    <row r="19602" spans="13:13" x14ac:dyDescent="0.25">
      <c r="M19602" s="31"/>
    </row>
    <row r="19603" spans="13:13" x14ac:dyDescent="0.25">
      <c r="M19603" s="31"/>
    </row>
    <row r="19604" spans="13:13" x14ac:dyDescent="0.25">
      <c r="M19604" s="31"/>
    </row>
    <row r="19605" spans="13:13" x14ac:dyDescent="0.25">
      <c r="M19605" s="31"/>
    </row>
    <row r="19606" spans="13:13" x14ac:dyDescent="0.25">
      <c r="M19606" s="31"/>
    </row>
    <row r="19607" spans="13:13" x14ac:dyDescent="0.25">
      <c r="M19607" s="31"/>
    </row>
    <row r="19608" spans="13:13" x14ac:dyDescent="0.25">
      <c r="M19608" s="31"/>
    </row>
    <row r="19609" spans="13:13" x14ac:dyDescent="0.25">
      <c r="M19609" s="31"/>
    </row>
    <row r="19610" spans="13:13" x14ac:dyDescent="0.25">
      <c r="M19610" s="31"/>
    </row>
    <row r="19611" spans="13:13" x14ac:dyDescent="0.25">
      <c r="M19611" s="31"/>
    </row>
    <row r="19612" spans="13:13" x14ac:dyDescent="0.25">
      <c r="M19612" s="31"/>
    </row>
    <row r="19613" spans="13:13" x14ac:dyDescent="0.25">
      <c r="M19613" s="31"/>
    </row>
    <row r="19614" spans="13:13" x14ac:dyDescent="0.25">
      <c r="M19614" s="31"/>
    </row>
    <row r="19615" spans="13:13" x14ac:dyDescent="0.25">
      <c r="M19615" s="31"/>
    </row>
    <row r="19616" spans="13:13" x14ac:dyDescent="0.25">
      <c r="M19616" s="31"/>
    </row>
    <row r="19617" spans="13:13" x14ac:dyDescent="0.25">
      <c r="M19617" s="31"/>
    </row>
    <row r="19618" spans="13:13" x14ac:dyDescent="0.25">
      <c r="M19618" s="31"/>
    </row>
    <row r="19619" spans="13:13" x14ac:dyDescent="0.25">
      <c r="M19619" s="31"/>
    </row>
    <row r="19620" spans="13:13" x14ac:dyDescent="0.25">
      <c r="M19620" s="31"/>
    </row>
    <row r="19621" spans="13:13" x14ac:dyDescent="0.25">
      <c r="M19621" s="31"/>
    </row>
    <row r="19622" spans="13:13" x14ac:dyDescent="0.25">
      <c r="M19622" s="31"/>
    </row>
    <row r="19623" spans="13:13" x14ac:dyDescent="0.25">
      <c r="M19623" s="31"/>
    </row>
    <row r="19624" spans="13:13" x14ac:dyDescent="0.25">
      <c r="M19624" s="31"/>
    </row>
    <row r="19625" spans="13:13" x14ac:dyDescent="0.25">
      <c r="M19625" s="31"/>
    </row>
    <row r="19626" spans="13:13" x14ac:dyDescent="0.25">
      <c r="M19626" s="31"/>
    </row>
    <row r="19627" spans="13:13" x14ac:dyDescent="0.25">
      <c r="M19627" s="31"/>
    </row>
    <row r="19628" spans="13:13" x14ac:dyDescent="0.25">
      <c r="M19628" s="31"/>
    </row>
    <row r="19629" spans="13:13" x14ac:dyDescent="0.25">
      <c r="M19629" s="31"/>
    </row>
    <row r="19630" spans="13:13" x14ac:dyDescent="0.25">
      <c r="M19630" s="31"/>
    </row>
    <row r="19631" spans="13:13" x14ac:dyDescent="0.25">
      <c r="M19631" s="31"/>
    </row>
    <row r="19632" spans="13:13" x14ac:dyDescent="0.25">
      <c r="M19632" s="31"/>
    </row>
    <row r="19633" spans="13:13" x14ac:dyDescent="0.25">
      <c r="M19633" s="31"/>
    </row>
    <row r="19634" spans="13:13" x14ac:dyDescent="0.25">
      <c r="M19634" s="31"/>
    </row>
    <row r="19635" spans="13:13" x14ac:dyDescent="0.25">
      <c r="M19635" s="31"/>
    </row>
    <row r="19636" spans="13:13" x14ac:dyDescent="0.25">
      <c r="M19636" s="31"/>
    </row>
    <row r="19637" spans="13:13" x14ac:dyDescent="0.25">
      <c r="M19637" s="31"/>
    </row>
    <row r="19638" spans="13:13" x14ac:dyDescent="0.25">
      <c r="M19638" s="31"/>
    </row>
    <row r="19639" spans="13:13" x14ac:dyDescent="0.25">
      <c r="M19639" s="31"/>
    </row>
    <row r="19640" spans="13:13" x14ac:dyDescent="0.25">
      <c r="M19640" s="31"/>
    </row>
    <row r="19641" spans="13:13" x14ac:dyDescent="0.25">
      <c r="M19641" s="31"/>
    </row>
    <row r="19642" spans="13:13" x14ac:dyDescent="0.25">
      <c r="M19642" s="31"/>
    </row>
    <row r="19643" spans="13:13" x14ac:dyDescent="0.25">
      <c r="M19643" s="31"/>
    </row>
    <row r="19644" spans="13:13" x14ac:dyDescent="0.25">
      <c r="M19644" s="31"/>
    </row>
    <row r="19645" spans="13:13" x14ac:dyDescent="0.25">
      <c r="M19645" s="31"/>
    </row>
    <row r="19646" spans="13:13" x14ac:dyDescent="0.25">
      <c r="M19646" s="31"/>
    </row>
    <row r="19647" spans="13:13" x14ac:dyDescent="0.25">
      <c r="M19647" s="31"/>
    </row>
    <row r="19648" spans="13:13" x14ac:dyDescent="0.25">
      <c r="M19648" s="31"/>
    </row>
    <row r="19649" spans="13:13" x14ac:dyDescent="0.25">
      <c r="M19649" s="31"/>
    </row>
    <row r="19650" spans="13:13" x14ac:dyDescent="0.25">
      <c r="M19650" s="31"/>
    </row>
    <row r="19651" spans="13:13" x14ac:dyDescent="0.25">
      <c r="M19651" s="31"/>
    </row>
    <row r="19652" spans="13:13" x14ac:dyDescent="0.25">
      <c r="M19652" s="31"/>
    </row>
    <row r="19653" spans="13:13" x14ac:dyDescent="0.25">
      <c r="M19653" s="31"/>
    </row>
    <row r="19654" spans="13:13" x14ac:dyDescent="0.25">
      <c r="M19654" s="31"/>
    </row>
    <row r="19655" spans="13:13" x14ac:dyDescent="0.25">
      <c r="M19655" s="31"/>
    </row>
    <row r="19656" spans="13:13" x14ac:dyDescent="0.25">
      <c r="M19656" s="31"/>
    </row>
    <row r="19657" spans="13:13" x14ac:dyDescent="0.25">
      <c r="M19657" s="31"/>
    </row>
    <row r="19658" spans="13:13" x14ac:dyDescent="0.25">
      <c r="M19658" s="31"/>
    </row>
    <row r="19659" spans="13:13" x14ac:dyDescent="0.25">
      <c r="M19659" s="31"/>
    </row>
    <row r="19660" spans="13:13" x14ac:dyDescent="0.25">
      <c r="M19660" s="31"/>
    </row>
    <row r="19661" spans="13:13" x14ac:dyDescent="0.25">
      <c r="M19661" s="31"/>
    </row>
    <row r="19662" spans="13:13" x14ac:dyDescent="0.25">
      <c r="M19662" s="31"/>
    </row>
    <row r="19663" spans="13:13" x14ac:dyDescent="0.25">
      <c r="M19663" s="31"/>
    </row>
    <row r="19664" spans="13:13" x14ac:dyDescent="0.25">
      <c r="M19664" s="31"/>
    </row>
    <row r="19665" spans="13:13" x14ac:dyDescent="0.25">
      <c r="M19665" s="31"/>
    </row>
    <row r="19666" spans="13:13" x14ac:dyDescent="0.25">
      <c r="M19666" s="31"/>
    </row>
    <row r="19667" spans="13:13" x14ac:dyDescent="0.25">
      <c r="M19667" s="31"/>
    </row>
    <row r="19668" spans="13:13" x14ac:dyDescent="0.25">
      <c r="M19668" s="31"/>
    </row>
    <row r="19669" spans="13:13" x14ac:dyDescent="0.25">
      <c r="M19669" s="31"/>
    </row>
    <row r="19670" spans="13:13" x14ac:dyDescent="0.25">
      <c r="M19670" s="31"/>
    </row>
    <row r="19671" spans="13:13" x14ac:dyDescent="0.25">
      <c r="M19671" s="31"/>
    </row>
    <row r="19672" spans="13:13" x14ac:dyDescent="0.25">
      <c r="M19672" s="31"/>
    </row>
    <row r="19673" spans="13:13" x14ac:dyDescent="0.25">
      <c r="M19673" s="31"/>
    </row>
    <row r="19674" spans="13:13" x14ac:dyDescent="0.25">
      <c r="M19674" s="31"/>
    </row>
    <row r="19675" spans="13:13" x14ac:dyDescent="0.25">
      <c r="M19675" s="31"/>
    </row>
    <row r="19676" spans="13:13" x14ac:dyDescent="0.25">
      <c r="M19676" s="31"/>
    </row>
    <row r="19677" spans="13:13" x14ac:dyDescent="0.25">
      <c r="M19677" s="31"/>
    </row>
    <row r="19678" spans="13:13" x14ac:dyDescent="0.25">
      <c r="M19678" s="31"/>
    </row>
    <row r="19679" spans="13:13" x14ac:dyDescent="0.25">
      <c r="M19679" s="31"/>
    </row>
    <row r="19680" spans="13:13" x14ac:dyDescent="0.25">
      <c r="M19680" s="31"/>
    </row>
    <row r="19681" spans="13:13" x14ac:dyDescent="0.25">
      <c r="M19681" s="31"/>
    </row>
    <row r="19682" spans="13:13" x14ac:dyDescent="0.25">
      <c r="M19682" s="31"/>
    </row>
    <row r="19683" spans="13:13" x14ac:dyDescent="0.25">
      <c r="M19683" s="31"/>
    </row>
    <row r="19684" spans="13:13" x14ac:dyDescent="0.25">
      <c r="M19684" s="31"/>
    </row>
    <row r="19685" spans="13:13" x14ac:dyDescent="0.25">
      <c r="M19685" s="31"/>
    </row>
    <row r="19686" spans="13:13" x14ac:dyDescent="0.25">
      <c r="M19686" s="31"/>
    </row>
    <row r="19687" spans="13:13" x14ac:dyDescent="0.25">
      <c r="M19687" s="31"/>
    </row>
    <row r="19688" spans="13:13" x14ac:dyDescent="0.25">
      <c r="M19688" s="31"/>
    </row>
    <row r="19689" spans="13:13" x14ac:dyDescent="0.25">
      <c r="M19689" s="31"/>
    </row>
    <row r="19690" spans="13:13" x14ac:dyDescent="0.25">
      <c r="M19690" s="31"/>
    </row>
    <row r="19691" spans="13:13" x14ac:dyDescent="0.25">
      <c r="M19691" s="31"/>
    </row>
    <row r="19692" spans="13:13" x14ac:dyDescent="0.25">
      <c r="M19692" s="31"/>
    </row>
    <row r="19693" spans="13:13" x14ac:dyDescent="0.25">
      <c r="M19693" s="31"/>
    </row>
    <row r="19694" spans="13:13" x14ac:dyDescent="0.25">
      <c r="M19694" s="31"/>
    </row>
    <row r="19695" spans="13:13" x14ac:dyDescent="0.25">
      <c r="M19695" s="31"/>
    </row>
    <row r="19696" spans="13:13" x14ac:dyDescent="0.25">
      <c r="M19696" s="31"/>
    </row>
    <row r="19697" spans="13:13" x14ac:dyDescent="0.25">
      <c r="M19697" s="31"/>
    </row>
    <row r="19698" spans="13:13" x14ac:dyDescent="0.25">
      <c r="M19698" s="31"/>
    </row>
    <row r="19699" spans="13:13" x14ac:dyDescent="0.25">
      <c r="M19699" s="31"/>
    </row>
    <row r="19700" spans="13:13" x14ac:dyDescent="0.25">
      <c r="M19700" s="31"/>
    </row>
    <row r="19701" spans="13:13" x14ac:dyDescent="0.25">
      <c r="M19701" s="31"/>
    </row>
    <row r="19702" spans="13:13" x14ac:dyDescent="0.25">
      <c r="M19702" s="31"/>
    </row>
    <row r="19703" spans="13:13" x14ac:dyDescent="0.25">
      <c r="M19703" s="31"/>
    </row>
    <row r="19704" spans="13:13" x14ac:dyDescent="0.25">
      <c r="M19704" s="31"/>
    </row>
    <row r="19705" spans="13:13" x14ac:dyDescent="0.25">
      <c r="M19705" s="31"/>
    </row>
    <row r="19706" spans="13:13" x14ac:dyDescent="0.25">
      <c r="M19706" s="31"/>
    </row>
    <row r="19707" spans="13:13" x14ac:dyDescent="0.25">
      <c r="M19707" s="31"/>
    </row>
    <row r="19708" spans="13:13" x14ac:dyDescent="0.25">
      <c r="M19708" s="31"/>
    </row>
    <row r="19709" spans="13:13" x14ac:dyDescent="0.25">
      <c r="M19709" s="31"/>
    </row>
    <row r="19710" spans="13:13" x14ac:dyDescent="0.25">
      <c r="M19710" s="31"/>
    </row>
    <row r="19711" spans="13:13" x14ac:dyDescent="0.25">
      <c r="M19711" s="31"/>
    </row>
    <row r="19712" spans="13:13" x14ac:dyDescent="0.25">
      <c r="M19712" s="31"/>
    </row>
    <row r="19713" spans="13:13" x14ac:dyDescent="0.25">
      <c r="M19713" s="31"/>
    </row>
    <row r="19714" spans="13:13" x14ac:dyDescent="0.25">
      <c r="M19714" s="31"/>
    </row>
    <row r="19715" spans="13:13" x14ac:dyDescent="0.25">
      <c r="M19715" s="31"/>
    </row>
    <row r="19716" spans="13:13" x14ac:dyDescent="0.25">
      <c r="M19716" s="31"/>
    </row>
    <row r="19717" spans="13:13" x14ac:dyDescent="0.25">
      <c r="M19717" s="31"/>
    </row>
    <row r="19718" spans="13:13" x14ac:dyDescent="0.25">
      <c r="M19718" s="31"/>
    </row>
    <row r="19719" spans="13:13" x14ac:dyDescent="0.25">
      <c r="M19719" s="31"/>
    </row>
    <row r="19720" spans="13:13" x14ac:dyDescent="0.25">
      <c r="M19720" s="31"/>
    </row>
    <row r="19721" spans="13:13" x14ac:dyDescent="0.25">
      <c r="M19721" s="31"/>
    </row>
    <row r="19722" spans="13:13" x14ac:dyDescent="0.25">
      <c r="M19722" s="31"/>
    </row>
    <row r="19723" spans="13:13" x14ac:dyDescent="0.25">
      <c r="M19723" s="31"/>
    </row>
    <row r="19724" spans="13:13" x14ac:dyDescent="0.25">
      <c r="M19724" s="31"/>
    </row>
    <row r="19725" spans="13:13" x14ac:dyDescent="0.25">
      <c r="M19725" s="31"/>
    </row>
    <row r="19726" spans="13:13" x14ac:dyDescent="0.25">
      <c r="M19726" s="31"/>
    </row>
    <row r="19727" spans="13:13" x14ac:dyDescent="0.25">
      <c r="M19727" s="31"/>
    </row>
    <row r="19728" spans="13:13" x14ac:dyDescent="0.25">
      <c r="M19728" s="31"/>
    </row>
    <row r="19729" spans="13:13" x14ac:dyDescent="0.25">
      <c r="M19729" s="31"/>
    </row>
    <row r="19730" spans="13:13" x14ac:dyDescent="0.25">
      <c r="M19730" s="31"/>
    </row>
    <row r="19731" spans="13:13" x14ac:dyDescent="0.25">
      <c r="M19731" s="31"/>
    </row>
    <row r="19732" spans="13:13" x14ac:dyDescent="0.25">
      <c r="M19732" s="31"/>
    </row>
    <row r="19733" spans="13:13" x14ac:dyDescent="0.25">
      <c r="M19733" s="31"/>
    </row>
    <row r="19734" spans="13:13" x14ac:dyDescent="0.25">
      <c r="M19734" s="31"/>
    </row>
    <row r="19735" spans="13:13" x14ac:dyDescent="0.25">
      <c r="M19735" s="31"/>
    </row>
    <row r="19736" spans="13:13" x14ac:dyDescent="0.25">
      <c r="M19736" s="31"/>
    </row>
    <row r="19737" spans="13:13" x14ac:dyDescent="0.25">
      <c r="M19737" s="31"/>
    </row>
    <row r="19738" spans="13:13" x14ac:dyDescent="0.25">
      <c r="M19738" s="31"/>
    </row>
    <row r="19739" spans="13:13" x14ac:dyDescent="0.25">
      <c r="M19739" s="31"/>
    </row>
    <row r="19740" spans="13:13" x14ac:dyDescent="0.25">
      <c r="M19740" s="31"/>
    </row>
    <row r="19741" spans="13:13" x14ac:dyDescent="0.25">
      <c r="M19741" s="31"/>
    </row>
    <row r="19742" spans="13:13" x14ac:dyDescent="0.25">
      <c r="M19742" s="31"/>
    </row>
    <row r="19743" spans="13:13" x14ac:dyDescent="0.25">
      <c r="M19743" s="31"/>
    </row>
    <row r="19744" spans="13:13" x14ac:dyDescent="0.25">
      <c r="M19744" s="31"/>
    </row>
    <row r="19745" spans="13:13" x14ac:dyDescent="0.25">
      <c r="M19745" s="31"/>
    </row>
    <row r="19746" spans="13:13" x14ac:dyDescent="0.25">
      <c r="M19746" s="31"/>
    </row>
    <row r="19747" spans="13:13" x14ac:dyDescent="0.25">
      <c r="M19747" s="31"/>
    </row>
    <row r="19748" spans="13:13" x14ac:dyDescent="0.25">
      <c r="M19748" s="31"/>
    </row>
    <row r="19749" spans="13:13" x14ac:dyDescent="0.25">
      <c r="M19749" s="31"/>
    </row>
    <row r="19750" spans="13:13" x14ac:dyDescent="0.25">
      <c r="M19750" s="31"/>
    </row>
    <row r="19751" spans="13:13" x14ac:dyDescent="0.25">
      <c r="M19751" s="31"/>
    </row>
    <row r="19752" spans="13:13" x14ac:dyDescent="0.25">
      <c r="M19752" s="31"/>
    </row>
    <row r="19753" spans="13:13" x14ac:dyDescent="0.25">
      <c r="M19753" s="31"/>
    </row>
    <row r="19754" spans="13:13" x14ac:dyDescent="0.25">
      <c r="M19754" s="31"/>
    </row>
    <row r="19755" spans="13:13" x14ac:dyDescent="0.25">
      <c r="M19755" s="31"/>
    </row>
    <row r="19756" spans="13:13" x14ac:dyDescent="0.25">
      <c r="M19756" s="31"/>
    </row>
    <row r="19757" spans="13:13" x14ac:dyDescent="0.25">
      <c r="M19757" s="31"/>
    </row>
    <row r="19758" spans="13:13" x14ac:dyDescent="0.25">
      <c r="M19758" s="31"/>
    </row>
    <row r="19759" spans="13:13" x14ac:dyDescent="0.25">
      <c r="M19759" s="31"/>
    </row>
    <row r="19760" spans="13:13" x14ac:dyDescent="0.25">
      <c r="M19760" s="31"/>
    </row>
    <row r="19761" spans="13:13" x14ac:dyDescent="0.25">
      <c r="M19761" s="31"/>
    </row>
    <row r="19762" spans="13:13" x14ac:dyDescent="0.25">
      <c r="M19762" s="31"/>
    </row>
    <row r="19763" spans="13:13" x14ac:dyDescent="0.25">
      <c r="M19763" s="31"/>
    </row>
    <row r="19764" spans="13:13" x14ac:dyDescent="0.25">
      <c r="M19764" s="31"/>
    </row>
    <row r="19765" spans="13:13" x14ac:dyDescent="0.25">
      <c r="M19765" s="31"/>
    </row>
    <row r="19766" spans="13:13" x14ac:dyDescent="0.25">
      <c r="M19766" s="31"/>
    </row>
    <row r="19767" spans="13:13" x14ac:dyDescent="0.25">
      <c r="M19767" s="31"/>
    </row>
    <row r="19768" spans="13:13" x14ac:dyDescent="0.25">
      <c r="M19768" s="31"/>
    </row>
    <row r="19769" spans="13:13" x14ac:dyDescent="0.25">
      <c r="M19769" s="31"/>
    </row>
    <row r="19770" spans="13:13" x14ac:dyDescent="0.25">
      <c r="M19770" s="31"/>
    </row>
    <row r="19771" spans="13:13" x14ac:dyDescent="0.25">
      <c r="M19771" s="31"/>
    </row>
    <row r="19772" spans="13:13" x14ac:dyDescent="0.25">
      <c r="M19772" s="31"/>
    </row>
    <row r="19773" spans="13:13" x14ac:dyDescent="0.25">
      <c r="M19773" s="31"/>
    </row>
    <row r="19774" spans="13:13" x14ac:dyDescent="0.25">
      <c r="M19774" s="31"/>
    </row>
    <row r="19775" spans="13:13" x14ac:dyDescent="0.25">
      <c r="M19775" s="31"/>
    </row>
    <row r="19776" spans="13:13" x14ac:dyDescent="0.25">
      <c r="M19776" s="31"/>
    </row>
    <row r="19777" spans="13:13" x14ac:dyDescent="0.25">
      <c r="M19777" s="31"/>
    </row>
    <row r="19778" spans="13:13" x14ac:dyDescent="0.25">
      <c r="M19778" s="31"/>
    </row>
    <row r="19779" spans="13:13" x14ac:dyDescent="0.25">
      <c r="M19779" s="31"/>
    </row>
    <row r="19780" spans="13:13" x14ac:dyDescent="0.25">
      <c r="M19780" s="31"/>
    </row>
    <row r="19781" spans="13:13" x14ac:dyDescent="0.25">
      <c r="M19781" s="31"/>
    </row>
    <row r="19782" spans="13:13" x14ac:dyDescent="0.25">
      <c r="M19782" s="31"/>
    </row>
    <row r="19783" spans="13:13" x14ac:dyDescent="0.25">
      <c r="M19783" s="31"/>
    </row>
    <row r="19784" spans="13:13" x14ac:dyDescent="0.25">
      <c r="M19784" s="31"/>
    </row>
    <row r="19785" spans="13:13" x14ac:dyDescent="0.25">
      <c r="M19785" s="31"/>
    </row>
    <row r="19786" spans="13:13" x14ac:dyDescent="0.25">
      <c r="M19786" s="31"/>
    </row>
    <row r="19787" spans="13:13" x14ac:dyDescent="0.25">
      <c r="M19787" s="31"/>
    </row>
    <row r="19788" spans="13:13" x14ac:dyDescent="0.25">
      <c r="M19788" s="31"/>
    </row>
    <row r="19789" spans="13:13" x14ac:dyDescent="0.25">
      <c r="M19789" s="31"/>
    </row>
    <row r="19790" spans="13:13" x14ac:dyDescent="0.25">
      <c r="M19790" s="31"/>
    </row>
    <row r="19791" spans="13:13" x14ac:dyDescent="0.25">
      <c r="M19791" s="31"/>
    </row>
    <row r="19792" spans="13:13" x14ac:dyDescent="0.25">
      <c r="M19792" s="31"/>
    </row>
    <row r="19793" spans="13:13" x14ac:dyDescent="0.25">
      <c r="M19793" s="31"/>
    </row>
    <row r="19794" spans="13:13" x14ac:dyDescent="0.25">
      <c r="M19794" s="31"/>
    </row>
    <row r="19795" spans="13:13" x14ac:dyDescent="0.25">
      <c r="M19795" s="31"/>
    </row>
    <row r="19796" spans="13:13" x14ac:dyDescent="0.25">
      <c r="M19796" s="31"/>
    </row>
    <row r="19797" spans="13:13" x14ac:dyDescent="0.25">
      <c r="M19797" s="31"/>
    </row>
    <row r="19798" spans="13:13" x14ac:dyDescent="0.25">
      <c r="M19798" s="31"/>
    </row>
    <row r="19799" spans="13:13" x14ac:dyDescent="0.25">
      <c r="M19799" s="31"/>
    </row>
    <row r="19800" spans="13:13" x14ac:dyDescent="0.25">
      <c r="M19800" s="31"/>
    </row>
    <row r="19801" spans="13:13" x14ac:dyDescent="0.25">
      <c r="M19801" s="31"/>
    </row>
    <row r="19802" spans="13:13" x14ac:dyDescent="0.25">
      <c r="M19802" s="31"/>
    </row>
    <row r="19803" spans="13:13" x14ac:dyDescent="0.25">
      <c r="M19803" s="31"/>
    </row>
    <row r="19804" spans="13:13" x14ac:dyDescent="0.25">
      <c r="M19804" s="31"/>
    </row>
    <row r="19805" spans="13:13" x14ac:dyDescent="0.25">
      <c r="M19805" s="31"/>
    </row>
    <row r="19806" spans="13:13" x14ac:dyDescent="0.25">
      <c r="M19806" s="31"/>
    </row>
    <row r="19807" spans="13:13" x14ac:dyDescent="0.25">
      <c r="M19807" s="31"/>
    </row>
    <row r="19808" spans="13:13" x14ac:dyDescent="0.25">
      <c r="M19808" s="31"/>
    </row>
    <row r="19809" spans="13:13" x14ac:dyDescent="0.25">
      <c r="M19809" s="31"/>
    </row>
    <row r="19810" spans="13:13" x14ac:dyDescent="0.25">
      <c r="M19810" s="31"/>
    </row>
    <row r="19811" spans="13:13" x14ac:dyDescent="0.25">
      <c r="M19811" s="31"/>
    </row>
    <row r="19812" spans="13:13" x14ac:dyDescent="0.25">
      <c r="M19812" s="31"/>
    </row>
    <row r="19813" spans="13:13" x14ac:dyDescent="0.25">
      <c r="M19813" s="31"/>
    </row>
    <row r="19814" spans="13:13" x14ac:dyDescent="0.25">
      <c r="M19814" s="31"/>
    </row>
    <row r="19815" spans="13:13" x14ac:dyDescent="0.25">
      <c r="M19815" s="31"/>
    </row>
    <row r="19816" spans="13:13" x14ac:dyDescent="0.25">
      <c r="M19816" s="31"/>
    </row>
    <row r="19817" spans="13:13" x14ac:dyDescent="0.25">
      <c r="M19817" s="31"/>
    </row>
    <row r="19818" spans="13:13" x14ac:dyDescent="0.25">
      <c r="M19818" s="31"/>
    </row>
    <row r="19819" spans="13:13" x14ac:dyDescent="0.25">
      <c r="M19819" s="31"/>
    </row>
    <row r="19820" spans="13:13" x14ac:dyDescent="0.25">
      <c r="M19820" s="31"/>
    </row>
    <row r="19821" spans="13:13" x14ac:dyDescent="0.25">
      <c r="M19821" s="31"/>
    </row>
    <row r="19822" spans="13:13" x14ac:dyDescent="0.25">
      <c r="M19822" s="31"/>
    </row>
    <row r="19823" spans="13:13" x14ac:dyDescent="0.25">
      <c r="M19823" s="31"/>
    </row>
    <row r="19824" spans="13:13" x14ac:dyDescent="0.25">
      <c r="M19824" s="31"/>
    </row>
    <row r="19825" spans="13:13" x14ac:dyDescent="0.25">
      <c r="M19825" s="31"/>
    </row>
    <row r="19826" spans="13:13" x14ac:dyDescent="0.25">
      <c r="M19826" s="31"/>
    </row>
    <row r="19827" spans="13:13" x14ac:dyDescent="0.25">
      <c r="M19827" s="31"/>
    </row>
    <row r="19828" spans="13:13" x14ac:dyDescent="0.25">
      <c r="M19828" s="31"/>
    </row>
    <row r="19829" spans="13:13" x14ac:dyDescent="0.25">
      <c r="M19829" s="31"/>
    </row>
    <row r="19830" spans="13:13" x14ac:dyDescent="0.25">
      <c r="M19830" s="31"/>
    </row>
    <row r="19831" spans="13:13" x14ac:dyDescent="0.25">
      <c r="M19831" s="31"/>
    </row>
    <row r="19832" spans="13:13" x14ac:dyDescent="0.25">
      <c r="M19832" s="31"/>
    </row>
    <row r="19833" spans="13:13" x14ac:dyDescent="0.25">
      <c r="M19833" s="31"/>
    </row>
    <row r="19834" spans="13:13" x14ac:dyDescent="0.25">
      <c r="M19834" s="31"/>
    </row>
    <row r="19835" spans="13:13" x14ac:dyDescent="0.25">
      <c r="M19835" s="31"/>
    </row>
    <row r="19836" spans="13:13" x14ac:dyDescent="0.25">
      <c r="M19836" s="31"/>
    </row>
    <row r="19837" spans="13:13" x14ac:dyDescent="0.25">
      <c r="M19837" s="31"/>
    </row>
    <row r="19838" spans="13:13" x14ac:dyDescent="0.25">
      <c r="M19838" s="31"/>
    </row>
    <row r="19839" spans="13:13" x14ac:dyDescent="0.25">
      <c r="M19839" s="31"/>
    </row>
    <row r="19840" spans="13:13" x14ac:dyDescent="0.25">
      <c r="M19840" s="31"/>
    </row>
    <row r="19841" spans="13:13" x14ac:dyDescent="0.25">
      <c r="M19841" s="31"/>
    </row>
    <row r="19842" spans="13:13" x14ac:dyDescent="0.25">
      <c r="M19842" s="31"/>
    </row>
    <row r="19843" spans="13:13" x14ac:dyDescent="0.25">
      <c r="M19843" s="31"/>
    </row>
    <row r="19844" spans="13:13" x14ac:dyDescent="0.25">
      <c r="M19844" s="31"/>
    </row>
    <row r="19845" spans="13:13" x14ac:dyDescent="0.25">
      <c r="M19845" s="31"/>
    </row>
    <row r="19846" spans="13:13" x14ac:dyDescent="0.25">
      <c r="M19846" s="31"/>
    </row>
    <row r="19847" spans="13:13" x14ac:dyDescent="0.25">
      <c r="M19847" s="31"/>
    </row>
    <row r="19848" spans="13:13" x14ac:dyDescent="0.25">
      <c r="M19848" s="31"/>
    </row>
    <row r="19849" spans="13:13" x14ac:dyDescent="0.25">
      <c r="M19849" s="31"/>
    </row>
    <row r="19850" spans="13:13" x14ac:dyDescent="0.25">
      <c r="M19850" s="31"/>
    </row>
    <row r="19851" spans="13:13" x14ac:dyDescent="0.25">
      <c r="M19851" s="31"/>
    </row>
    <row r="19852" spans="13:13" x14ac:dyDescent="0.25">
      <c r="M19852" s="31"/>
    </row>
    <row r="19853" spans="13:13" x14ac:dyDescent="0.25">
      <c r="M19853" s="31"/>
    </row>
    <row r="19854" spans="13:13" x14ac:dyDescent="0.25">
      <c r="M19854" s="31"/>
    </row>
    <row r="19855" spans="13:13" x14ac:dyDescent="0.25">
      <c r="M19855" s="31"/>
    </row>
    <row r="19856" spans="13:13" x14ac:dyDescent="0.25">
      <c r="M19856" s="31"/>
    </row>
    <row r="19857" spans="13:13" x14ac:dyDescent="0.25">
      <c r="M19857" s="31"/>
    </row>
    <row r="19858" spans="13:13" x14ac:dyDescent="0.25">
      <c r="M19858" s="31"/>
    </row>
    <row r="19859" spans="13:13" x14ac:dyDescent="0.25">
      <c r="M19859" s="31"/>
    </row>
    <row r="19860" spans="13:13" x14ac:dyDescent="0.25">
      <c r="M19860" s="31"/>
    </row>
    <row r="19861" spans="13:13" x14ac:dyDescent="0.25">
      <c r="M19861" s="31"/>
    </row>
    <row r="19862" spans="13:13" x14ac:dyDescent="0.25">
      <c r="M19862" s="31"/>
    </row>
    <row r="19863" spans="13:13" x14ac:dyDescent="0.25">
      <c r="M19863" s="31"/>
    </row>
    <row r="19864" spans="13:13" x14ac:dyDescent="0.25">
      <c r="M19864" s="31"/>
    </row>
    <row r="19865" spans="13:13" x14ac:dyDescent="0.25">
      <c r="M19865" s="31"/>
    </row>
    <row r="19866" spans="13:13" x14ac:dyDescent="0.25">
      <c r="M19866" s="31"/>
    </row>
    <row r="19867" spans="13:13" x14ac:dyDescent="0.25">
      <c r="M19867" s="31"/>
    </row>
    <row r="19868" spans="13:13" x14ac:dyDescent="0.25">
      <c r="M19868" s="31"/>
    </row>
    <row r="19869" spans="13:13" x14ac:dyDescent="0.25">
      <c r="M19869" s="31"/>
    </row>
    <row r="19870" spans="13:13" x14ac:dyDescent="0.25">
      <c r="M19870" s="31"/>
    </row>
    <row r="19871" spans="13:13" x14ac:dyDescent="0.25">
      <c r="M19871" s="31"/>
    </row>
    <row r="19872" spans="13:13" x14ac:dyDescent="0.25">
      <c r="M19872" s="31"/>
    </row>
    <row r="19873" spans="13:13" x14ac:dyDescent="0.25">
      <c r="M19873" s="31"/>
    </row>
    <row r="19874" spans="13:13" x14ac:dyDescent="0.25">
      <c r="M19874" s="31"/>
    </row>
    <row r="19875" spans="13:13" x14ac:dyDescent="0.25">
      <c r="M19875" s="31"/>
    </row>
    <row r="19876" spans="13:13" x14ac:dyDescent="0.25">
      <c r="M19876" s="31"/>
    </row>
    <row r="19877" spans="13:13" x14ac:dyDescent="0.25">
      <c r="M19877" s="31"/>
    </row>
    <row r="19878" spans="13:13" x14ac:dyDescent="0.25">
      <c r="M19878" s="31"/>
    </row>
    <row r="19879" spans="13:13" x14ac:dyDescent="0.25">
      <c r="M19879" s="31"/>
    </row>
    <row r="19880" spans="13:13" x14ac:dyDescent="0.25">
      <c r="M19880" s="31"/>
    </row>
    <row r="19881" spans="13:13" x14ac:dyDescent="0.25">
      <c r="M19881" s="31"/>
    </row>
    <row r="19882" spans="13:13" x14ac:dyDescent="0.25">
      <c r="M19882" s="31"/>
    </row>
    <row r="19883" spans="13:13" x14ac:dyDescent="0.25">
      <c r="M19883" s="31"/>
    </row>
    <row r="19884" spans="13:13" x14ac:dyDescent="0.25">
      <c r="M19884" s="31"/>
    </row>
    <row r="19885" spans="13:13" x14ac:dyDescent="0.25">
      <c r="M19885" s="31"/>
    </row>
    <row r="19886" spans="13:13" x14ac:dyDescent="0.25">
      <c r="M19886" s="31"/>
    </row>
    <row r="19887" spans="13:13" x14ac:dyDescent="0.25">
      <c r="M19887" s="31"/>
    </row>
    <row r="19888" spans="13:13" x14ac:dyDescent="0.25">
      <c r="M19888" s="31"/>
    </row>
    <row r="19889" spans="13:13" x14ac:dyDescent="0.25">
      <c r="M19889" s="31"/>
    </row>
    <row r="19890" spans="13:13" x14ac:dyDescent="0.25">
      <c r="M19890" s="31"/>
    </row>
    <row r="19891" spans="13:13" x14ac:dyDescent="0.25">
      <c r="M19891" s="31"/>
    </row>
    <row r="19892" spans="13:13" x14ac:dyDescent="0.25">
      <c r="M19892" s="31"/>
    </row>
    <row r="19893" spans="13:13" x14ac:dyDescent="0.25">
      <c r="M19893" s="31"/>
    </row>
    <row r="19894" spans="13:13" x14ac:dyDescent="0.25">
      <c r="M19894" s="31"/>
    </row>
    <row r="19895" spans="13:13" x14ac:dyDescent="0.25">
      <c r="M19895" s="31"/>
    </row>
    <row r="19896" spans="13:13" x14ac:dyDescent="0.25">
      <c r="M19896" s="31"/>
    </row>
    <row r="19897" spans="13:13" x14ac:dyDescent="0.25">
      <c r="M19897" s="31"/>
    </row>
    <row r="19898" spans="13:13" x14ac:dyDescent="0.25">
      <c r="M19898" s="31"/>
    </row>
    <row r="19899" spans="13:13" x14ac:dyDescent="0.25">
      <c r="M19899" s="31"/>
    </row>
    <row r="19900" spans="13:13" x14ac:dyDescent="0.25">
      <c r="M19900" s="31"/>
    </row>
    <row r="19901" spans="13:13" x14ac:dyDescent="0.25">
      <c r="M19901" s="31"/>
    </row>
    <row r="19902" spans="13:13" x14ac:dyDescent="0.25">
      <c r="M19902" s="31"/>
    </row>
    <row r="19903" spans="13:13" x14ac:dyDescent="0.25">
      <c r="M19903" s="31"/>
    </row>
    <row r="19904" spans="13:13" x14ac:dyDescent="0.25">
      <c r="M19904" s="31"/>
    </row>
    <row r="19905" spans="13:13" x14ac:dyDescent="0.25">
      <c r="M19905" s="31"/>
    </row>
    <row r="19906" spans="13:13" x14ac:dyDescent="0.25">
      <c r="M19906" s="31"/>
    </row>
    <row r="19907" spans="13:13" x14ac:dyDescent="0.25">
      <c r="M19907" s="31"/>
    </row>
    <row r="19908" spans="13:13" x14ac:dyDescent="0.25">
      <c r="M19908" s="31"/>
    </row>
    <row r="19909" spans="13:13" x14ac:dyDescent="0.25">
      <c r="M19909" s="31"/>
    </row>
    <row r="19910" spans="13:13" x14ac:dyDescent="0.25">
      <c r="M19910" s="31"/>
    </row>
    <row r="19911" spans="13:13" x14ac:dyDescent="0.25">
      <c r="M19911" s="31"/>
    </row>
    <row r="19912" spans="13:13" x14ac:dyDescent="0.25">
      <c r="M19912" s="31"/>
    </row>
    <row r="19913" spans="13:13" x14ac:dyDescent="0.25">
      <c r="M19913" s="31"/>
    </row>
    <row r="19914" spans="13:13" x14ac:dyDescent="0.25">
      <c r="M19914" s="31"/>
    </row>
    <row r="19915" spans="13:13" x14ac:dyDescent="0.25">
      <c r="M19915" s="31"/>
    </row>
    <row r="19916" spans="13:13" x14ac:dyDescent="0.25">
      <c r="M19916" s="31"/>
    </row>
    <row r="19917" spans="13:13" x14ac:dyDescent="0.25">
      <c r="M19917" s="31"/>
    </row>
    <row r="19918" spans="13:13" x14ac:dyDescent="0.25">
      <c r="M19918" s="31"/>
    </row>
    <row r="19919" spans="13:13" x14ac:dyDescent="0.25">
      <c r="M19919" s="31"/>
    </row>
    <row r="19920" spans="13:13" x14ac:dyDescent="0.25">
      <c r="M19920" s="31"/>
    </row>
    <row r="19921" spans="13:13" x14ac:dyDescent="0.25">
      <c r="M19921" s="31"/>
    </row>
    <row r="19922" spans="13:13" x14ac:dyDescent="0.25">
      <c r="M19922" s="31"/>
    </row>
    <row r="19923" spans="13:13" x14ac:dyDescent="0.25">
      <c r="M19923" s="31"/>
    </row>
    <row r="19924" spans="13:13" x14ac:dyDescent="0.25">
      <c r="M19924" s="31"/>
    </row>
    <row r="19925" spans="13:13" x14ac:dyDescent="0.25">
      <c r="M19925" s="31"/>
    </row>
    <row r="19926" spans="13:13" x14ac:dyDescent="0.25">
      <c r="M19926" s="31"/>
    </row>
    <row r="19927" spans="13:13" x14ac:dyDescent="0.25">
      <c r="M19927" s="31"/>
    </row>
    <row r="19928" spans="13:13" x14ac:dyDescent="0.25">
      <c r="M19928" s="31"/>
    </row>
    <row r="19929" spans="13:13" x14ac:dyDescent="0.25">
      <c r="M19929" s="31"/>
    </row>
    <row r="19930" spans="13:13" x14ac:dyDescent="0.25">
      <c r="M19930" s="31"/>
    </row>
    <row r="19931" spans="13:13" x14ac:dyDescent="0.25">
      <c r="M19931" s="31"/>
    </row>
    <row r="19932" spans="13:13" x14ac:dyDescent="0.25">
      <c r="M19932" s="31"/>
    </row>
    <row r="19933" spans="13:13" x14ac:dyDescent="0.25">
      <c r="M19933" s="31"/>
    </row>
    <row r="19934" spans="13:13" x14ac:dyDescent="0.25">
      <c r="M19934" s="31"/>
    </row>
    <row r="19935" spans="13:13" x14ac:dyDescent="0.25">
      <c r="M19935" s="31"/>
    </row>
    <row r="19936" spans="13:13" x14ac:dyDescent="0.25">
      <c r="M19936" s="31"/>
    </row>
    <row r="19937" spans="13:13" x14ac:dyDescent="0.25">
      <c r="M19937" s="31"/>
    </row>
    <row r="19938" spans="13:13" x14ac:dyDescent="0.25">
      <c r="M19938" s="31"/>
    </row>
    <row r="19939" spans="13:13" x14ac:dyDescent="0.25">
      <c r="M19939" s="31"/>
    </row>
    <row r="19940" spans="13:13" x14ac:dyDescent="0.25">
      <c r="M19940" s="31"/>
    </row>
    <row r="19941" spans="13:13" x14ac:dyDescent="0.25">
      <c r="M19941" s="31"/>
    </row>
    <row r="19942" spans="13:13" x14ac:dyDescent="0.25">
      <c r="M19942" s="31"/>
    </row>
    <row r="19943" spans="13:13" x14ac:dyDescent="0.25">
      <c r="M19943" s="31"/>
    </row>
    <row r="19944" spans="13:13" x14ac:dyDescent="0.25">
      <c r="M19944" s="31"/>
    </row>
    <row r="19945" spans="13:13" x14ac:dyDescent="0.25">
      <c r="M19945" s="31"/>
    </row>
    <row r="19946" spans="13:13" x14ac:dyDescent="0.25">
      <c r="M19946" s="31"/>
    </row>
    <row r="19947" spans="13:13" x14ac:dyDescent="0.25">
      <c r="M19947" s="31"/>
    </row>
    <row r="19948" spans="13:13" x14ac:dyDescent="0.25">
      <c r="M19948" s="31"/>
    </row>
    <row r="19949" spans="13:13" x14ac:dyDescent="0.25">
      <c r="M19949" s="31"/>
    </row>
    <row r="19950" spans="13:13" x14ac:dyDescent="0.25">
      <c r="M19950" s="31"/>
    </row>
    <row r="19951" spans="13:13" x14ac:dyDescent="0.25">
      <c r="M19951" s="31"/>
    </row>
    <row r="19952" spans="13:13" x14ac:dyDescent="0.25">
      <c r="M19952" s="31"/>
    </row>
    <row r="19953" spans="13:13" x14ac:dyDescent="0.25">
      <c r="M19953" s="31"/>
    </row>
    <row r="19954" spans="13:13" x14ac:dyDescent="0.25">
      <c r="M19954" s="31"/>
    </row>
    <row r="19955" spans="13:13" x14ac:dyDescent="0.25">
      <c r="M19955" s="31"/>
    </row>
    <row r="19956" spans="13:13" x14ac:dyDescent="0.25">
      <c r="M19956" s="31"/>
    </row>
    <row r="19957" spans="13:13" x14ac:dyDescent="0.25">
      <c r="M19957" s="31"/>
    </row>
    <row r="19958" spans="13:13" x14ac:dyDescent="0.25">
      <c r="M19958" s="31"/>
    </row>
    <row r="19959" spans="13:13" x14ac:dyDescent="0.25">
      <c r="M19959" s="31"/>
    </row>
    <row r="19960" spans="13:13" x14ac:dyDescent="0.25">
      <c r="M19960" s="31"/>
    </row>
    <row r="19961" spans="13:13" x14ac:dyDescent="0.25">
      <c r="M19961" s="31"/>
    </row>
    <row r="19962" spans="13:13" x14ac:dyDescent="0.25">
      <c r="M19962" s="31"/>
    </row>
    <row r="19963" spans="13:13" x14ac:dyDescent="0.25">
      <c r="M19963" s="31"/>
    </row>
    <row r="19964" spans="13:13" x14ac:dyDescent="0.25">
      <c r="M19964" s="31"/>
    </row>
    <row r="19965" spans="13:13" x14ac:dyDescent="0.25">
      <c r="M19965" s="31"/>
    </row>
    <row r="19966" spans="13:13" x14ac:dyDescent="0.25">
      <c r="M19966" s="31"/>
    </row>
    <row r="19967" spans="13:13" x14ac:dyDescent="0.25">
      <c r="M19967" s="31"/>
    </row>
    <row r="19968" spans="13:13" x14ac:dyDescent="0.25">
      <c r="M19968" s="31"/>
    </row>
    <row r="19969" spans="13:13" x14ac:dyDescent="0.25">
      <c r="M19969" s="31"/>
    </row>
    <row r="19970" spans="13:13" x14ac:dyDescent="0.25">
      <c r="M19970" s="31"/>
    </row>
    <row r="19971" spans="13:13" x14ac:dyDescent="0.25">
      <c r="M19971" s="31"/>
    </row>
    <row r="19972" spans="13:13" x14ac:dyDescent="0.25">
      <c r="M19972" s="31"/>
    </row>
    <row r="19973" spans="13:13" x14ac:dyDescent="0.25">
      <c r="M19973" s="31"/>
    </row>
    <row r="19974" spans="13:13" x14ac:dyDescent="0.25">
      <c r="M19974" s="31"/>
    </row>
    <row r="19975" spans="13:13" x14ac:dyDescent="0.25">
      <c r="M19975" s="31"/>
    </row>
    <row r="19976" spans="13:13" x14ac:dyDescent="0.25">
      <c r="M19976" s="31"/>
    </row>
    <row r="19977" spans="13:13" x14ac:dyDescent="0.25">
      <c r="M19977" s="31"/>
    </row>
    <row r="19978" spans="13:13" x14ac:dyDescent="0.25">
      <c r="M19978" s="31"/>
    </row>
    <row r="19979" spans="13:13" x14ac:dyDescent="0.25">
      <c r="M19979" s="31"/>
    </row>
    <row r="19980" spans="13:13" x14ac:dyDescent="0.25">
      <c r="M19980" s="31"/>
    </row>
    <row r="19981" spans="13:13" x14ac:dyDescent="0.25">
      <c r="M19981" s="31"/>
    </row>
    <row r="19982" spans="13:13" x14ac:dyDescent="0.25">
      <c r="M19982" s="31"/>
    </row>
    <row r="19983" spans="13:13" x14ac:dyDescent="0.25">
      <c r="M19983" s="31"/>
    </row>
    <row r="19984" spans="13:13" x14ac:dyDescent="0.25">
      <c r="M19984" s="31"/>
    </row>
    <row r="19985" spans="13:13" x14ac:dyDescent="0.25">
      <c r="M19985" s="31"/>
    </row>
    <row r="19986" spans="13:13" x14ac:dyDescent="0.25">
      <c r="M19986" s="31"/>
    </row>
    <row r="19987" spans="13:13" x14ac:dyDescent="0.25">
      <c r="M19987" s="31"/>
    </row>
    <row r="19988" spans="13:13" x14ac:dyDescent="0.25">
      <c r="M19988" s="31"/>
    </row>
    <row r="19989" spans="13:13" x14ac:dyDescent="0.25">
      <c r="M19989" s="31"/>
    </row>
    <row r="19990" spans="13:13" x14ac:dyDescent="0.25">
      <c r="M19990" s="31"/>
    </row>
    <row r="19991" spans="13:13" x14ac:dyDescent="0.25">
      <c r="M19991" s="31"/>
    </row>
    <row r="19992" spans="13:13" x14ac:dyDescent="0.25">
      <c r="M19992" s="31"/>
    </row>
    <row r="19993" spans="13:13" x14ac:dyDescent="0.25">
      <c r="M19993" s="31"/>
    </row>
    <row r="19994" spans="13:13" x14ac:dyDescent="0.25">
      <c r="M19994" s="31"/>
    </row>
    <row r="19995" spans="13:13" x14ac:dyDescent="0.25">
      <c r="M19995" s="31"/>
    </row>
    <row r="19996" spans="13:13" x14ac:dyDescent="0.25">
      <c r="M19996" s="31"/>
    </row>
    <row r="19997" spans="13:13" x14ac:dyDescent="0.25">
      <c r="M19997" s="31"/>
    </row>
    <row r="19998" spans="13:13" x14ac:dyDescent="0.25">
      <c r="M19998" s="31"/>
    </row>
    <row r="19999" spans="13:13" x14ac:dyDescent="0.25">
      <c r="M19999" s="31"/>
    </row>
    <row r="20000" spans="13:13" x14ac:dyDescent="0.25">
      <c r="M20000" s="31"/>
    </row>
    <row r="20001" spans="13:13" x14ac:dyDescent="0.25">
      <c r="M20001" s="31"/>
    </row>
    <row r="20002" spans="13:13" x14ac:dyDescent="0.25">
      <c r="M20002" s="31"/>
    </row>
    <row r="20003" spans="13:13" x14ac:dyDescent="0.25">
      <c r="M20003" s="31"/>
    </row>
    <row r="20004" spans="13:13" x14ac:dyDescent="0.25">
      <c r="M20004" s="31"/>
    </row>
    <row r="20005" spans="13:13" x14ac:dyDescent="0.25">
      <c r="M20005" s="31"/>
    </row>
    <row r="20006" spans="13:13" x14ac:dyDescent="0.25">
      <c r="M20006" s="31"/>
    </row>
    <row r="20007" spans="13:13" x14ac:dyDescent="0.25">
      <c r="M20007" s="31"/>
    </row>
    <row r="20008" spans="13:13" x14ac:dyDescent="0.25">
      <c r="M20008" s="31"/>
    </row>
    <row r="20009" spans="13:13" x14ac:dyDescent="0.25">
      <c r="M20009" s="31"/>
    </row>
    <row r="20010" spans="13:13" x14ac:dyDescent="0.25">
      <c r="M20010" s="31"/>
    </row>
    <row r="20011" spans="13:13" x14ac:dyDescent="0.25">
      <c r="M20011" s="31"/>
    </row>
    <row r="20012" spans="13:13" x14ac:dyDescent="0.25">
      <c r="M20012" s="31"/>
    </row>
    <row r="20013" spans="13:13" x14ac:dyDescent="0.25">
      <c r="M20013" s="31"/>
    </row>
    <row r="20014" spans="13:13" x14ac:dyDescent="0.25">
      <c r="M20014" s="31"/>
    </row>
    <row r="20015" spans="13:13" x14ac:dyDescent="0.25">
      <c r="M20015" s="31"/>
    </row>
    <row r="20016" spans="13:13" x14ac:dyDescent="0.25">
      <c r="M20016" s="31"/>
    </row>
    <row r="20017" spans="13:13" x14ac:dyDescent="0.25">
      <c r="M20017" s="31"/>
    </row>
    <row r="20018" spans="13:13" x14ac:dyDescent="0.25">
      <c r="M20018" s="31"/>
    </row>
    <row r="20019" spans="13:13" x14ac:dyDescent="0.25">
      <c r="M20019" s="31"/>
    </row>
    <row r="20020" spans="13:13" x14ac:dyDescent="0.25">
      <c r="M20020" s="31"/>
    </row>
    <row r="20021" spans="13:13" x14ac:dyDescent="0.25">
      <c r="M20021" s="31"/>
    </row>
    <row r="20022" spans="13:13" x14ac:dyDescent="0.25">
      <c r="M20022" s="31"/>
    </row>
    <row r="20023" spans="13:13" x14ac:dyDescent="0.25">
      <c r="M20023" s="31"/>
    </row>
    <row r="20024" spans="13:13" x14ac:dyDescent="0.25">
      <c r="M20024" s="31"/>
    </row>
    <row r="20025" spans="13:13" x14ac:dyDescent="0.25">
      <c r="M20025" s="31"/>
    </row>
    <row r="20026" spans="13:13" x14ac:dyDescent="0.25">
      <c r="M20026" s="31"/>
    </row>
    <row r="20027" spans="13:13" x14ac:dyDescent="0.25">
      <c r="M20027" s="31"/>
    </row>
    <row r="20028" spans="13:13" x14ac:dyDescent="0.25">
      <c r="M20028" s="31"/>
    </row>
    <row r="20029" spans="13:13" x14ac:dyDescent="0.25">
      <c r="M20029" s="31"/>
    </row>
    <row r="20030" spans="13:13" x14ac:dyDescent="0.25">
      <c r="M20030" s="31"/>
    </row>
    <row r="20031" spans="13:13" x14ac:dyDescent="0.25">
      <c r="M20031" s="31"/>
    </row>
    <row r="20032" spans="13:13" x14ac:dyDescent="0.25">
      <c r="M20032" s="31"/>
    </row>
    <row r="20033" spans="13:13" x14ac:dyDescent="0.25">
      <c r="M20033" s="31"/>
    </row>
    <row r="20034" spans="13:13" x14ac:dyDescent="0.25">
      <c r="M20034" s="31"/>
    </row>
    <row r="20035" spans="13:13" x14ac:dyDescent="0.25">
      <c r="M20035" s="31"/>
    </row>
    <row r="20036" spans="13:13" x14ac:dyDescent="0.25">
      <c r="M20036" s="31"/>
    </row>
    <row r="20037" spans="13:13" x14ac:dyDescent="0.25">
      <c r="M20037" s="31"/>
    </row>
    <row r="20038" spans="13:13" x14ac:dyDescent="0.25">
      <c r="M20038" s="31"/>
    </row>
    <row r="20039" spans="13:13" x14ac:dyDescent="0.25">
      <c r="M20039" s="31"/>
    </row>
    <row r="20040" spans="13:13" x14ac:dyDescent="0.25">
      <c r="M20040" s="31"/>
    </row>
    <row r="20041" spans="13:13" x14ac:dyDescent="0.25">
      <c r="M20041" s="31"/>
    </row>
    <row r="20042" spans="13:13" x14ac:dyDescent="0.25">
      <c r="M20042" s="31"/>
    </row>
    <row r="20043" spans="13:13" x14ac:dyDescent="0.25">
      <c r="M20043" s="31"/>
    </row>
    <row r="20044" spans="13:13" x14ac:dyDescent="0.25">
      <c r="M20044" s="31"/>
    </row>
    <row r="20045" spans="13:13" x14ac:dyDescent="0.25">
      <c r="M20045" s="31"/>
    </row>
    <row r="20046" spans="13:13" x14ac:dyDescent="0.25">
      <c r="M20046" s="31"/>
    </row>
    <row r="20047" spans="13:13" x14ac:dyDescent="0.25">
      <c r="M20047" s="31"/>
    </row>
    <row r="20048" spans="13:13" x14ac:dyDescent="0.25">
      <c r="M20048" s="31"/>
    </row>
    <row r="20049" spans="13:13" x14ac:dyDescent="0.25">
      <c r="M20049" s="31"/>
    </row>
    <row r="20050" spans="13:13" x14ac:dyDescent="0.25">
      <c r="M20050" s="31"/>
    </row>
    <row r="20051" spans="13:13" x14ac:dyDescent="0.25">
      <c r="M20051" s="31"/>
    </row>
    <row r="20052" spans="13:13" x14ac:dyDescent="0.25">
      <c r="M20052" s="31"/>
    </row>
    <row r="20053" spans="13:13" x14ac:dyDescent="0.25">
      <c r="M20053" s="31"/>
    </row>
    <row r="20054" spans="13:13" x14ac:dyDescent="0.25">
      <c r="M20054" s="31"/>
    </row>
    <row r="20055" spans="13:13" x14ac:dyDescent="0.25">
      <c r="M20055" s="31"/>
    </row>
    <row r="20056" spans="13:13" x14ac:dyDescent="0.25">
      <c r="M20056" s="31"/>
    </row>
    <row r="20057" spans="13:13" x14ac:dyDescent="0.25">
      <c r="M20057" s="31"/>
    </row>
    <row r="20058" spans="13:13" x14ac:dyDescent="0.25">
      <c r="M20058" s="31"/>
    </row>
    <row r="20059" spans="13:13" x14ac:dyDescent="0.25">
      <c r="M20059" s="31"/>
    </row>
    <row r="20060" spans="13:13" x14ac:dyDescent="0.25">
      <c r="M20060" s="31"/>
    </row>
    <row r="20061" spans="13:13" x14ac:dyDescent="0.25">
      <c r="M20061" s="31"/>
    </row>
    <row r="20062" spans="13:13" x14ac:dyDescent="0.25">
      <c r="M20062" s="31"/>
    </row>
    <row r="20063" spans="13:13" x14ac:dyDescent="0.25">
      <c r="M20063" s="31"/>
    </row>
    <row r="20064" spans="13:13" x14ac:dyDescent="0.25">
      <c r="M20064" s="31"/>
    </row>
    <row r="20065" spans="13:13" x14ac:dyDescent="0.25">
      <c r="M20065" s="31"/>
    </row>
    <row r="20066" spans="13:13" x14ac:dyDescent="0.25">
      <c r="M20066" s="31"/>
    </row>
    <row r="20067" spans="13:13" x14ac:dyDescent="0.25">
      <c r="M20067" s="31"/>
    </row>
    <row r="20068" spans="13:13" x14ac:dyDescent="0.25">
      <c r="M20068" s="31"/>
    </row>
    <row r="20069" spans="13:13" x14ac:dyDescent="0.25">
      <c r="M20069" s="31"/>
    </row>
    <row r="20070" spans="13:13" x14ac:dyDescent="0.25">
      <c r="M20070" s="31"/>
    </row>
    <row r="20071" spans="13:13" x14ac:dyDescent="0.25">
      <c r="M20071" s="31"/>
    </row>
    <row r="20072" spans="13:13" x14ac:dyDescent="0.25">
      <c r="M20072" s="31"/>
    </row>
    <row r="20073" spans="13:13" x14ac:dyDescent="0.25">
      <c r="M20073" s="31"/>
    </row>
    <row r="20074" spans="13:13" x14ac:dyDescent="0.25">
      <c r="M20074" s="31"/>
    </row>
    <row r="20075" spans="13:13" x14ac:dyDescent="0.25">
      <c r="M20075" s="31"/>
    </row>
    <row r="20076" spans="13:13" x14ac:dyDescent="0.25">
      <c r="M20076" s="31"/>
    </row>
    <row r="20077" spans="13:13" x14ac:dyDescent="0.25">
      <c r="M20077" s="31"/>
    </row>
    <row r="20078" spans="13:13" x14ac:dyDescent="0.25">
      <c r="M20078" s="31"/>
    </row>
    <row r="20079" spans="13:13" x14ac:dyDescent="0.25">
      <c r="M20079" s="31"/>
    </row>
    <row r="20080" spans="13:13" x14ac:dyDescent="0.25">
      <c r="M20080" s="31"/>
    </row>
    <row r="20081" spans="13:13" x14ac:dyDescent="0.25">
      <c r="M20081" s="31"/>
    </row>
    <row r="20082" spans="13:13" x14ac:dyDescent="0.25">
      <c r="M20082" s="31"/>
    </row>
    <row r="20083" spans="13:13" x14ac:dyDescent="0.25">
      <c r="M20083" s="31"/>
    </row>
    <row r="20084" spans="13:13" x14ac:dyDescent="0.25">
      <c r="M20084" s="31"/>
    </row>
    <row r="20085" spans="13:13" x14ac:dyDescent="0.25">
      <c r="M20085" s="31"/>
    </row>
    <row r="20086" spans="13:13" x14ac:dyDescent="0.25">
      <c r="M20086" s="31"/>
    </row>
    <row r="20087" spans="13:13" x14ac:dyDescent="0.25">
      <c r="M20087" s="31"/>
    </row>
    <row r="20088" spans="13:13" x14ac:dyDescent="0.25">
      <c r="M20088" s="31"/>
    </row>
    <row r="20089" spans="13:13" x14ac:dyDescent="0.25">
      <c r="M20089" s="31"/>
    </row>
    <row r="20090" spans="13:13" x14ac:dyDescent="0.25">
      <c r="M20090" s="31"/>
    </row>
    <row r="20091" spans="13:13" x14ac:dyDescent="0.25">
      <c r="M20091" s="31"/>
    </row>
    <row r="20092" spans="13:13" x14ac:dyDescent="0.25">
      <c r="M20092" s="31"/>
    </row>
    <row r="20093" spans="13:13" x14ac:dyDescent="0.25">
      <c r="M20093" s="31"/>
    </row>
    <row r="20094" spans="13:13" x14ac:dyDescent="0.25">
      <c r="M20094" s="31"/>
    </row>
    <row r="20095" spans="13:13" x14ac:dyDescent="0.25">
      <c r="M20095" s="31"/>
    </row>
    <row r="20096" spans="13:13" x14ac:dyDescent="0.25">
      <c r="M20096" s="31"/>
    </row>
    <row r="20097" spans="13:13" x14ac:dyDescent="0.25">
      <c r="M20097" s="31"/>
    </row>
    <row r="20098" spans="13:13" x14ac:dyDescent="0.25">
      <c r="M20098" s="31"/>
    </row>
    <row r="20099" spans="13:13" x14ac:dyDescent="0.25">
      <c r="M20099" s="31"/>
    </row>
    <row r="20100" spans="13:13" x14ac:dyDescent="0.25">
      <c r="M20100" s="31"/>
    </row>
    <row r="20101" spans="13:13" x14ac:dyDescent="0.25">
      <c r="M20101" s="31"/>
    </row>
    <row r="20102" spans="13:13" x14ac:dyDescent="0.25">
      <c r="M20102" s="31"/>
    </row>
    <row r="20103" spans="13:13" x14ac:dyDescent="0.25">
      <c r="M20103" s="31"/>
    </row>
    <row r="20104" spans="13:13" x14ac:dyDescent="0.25">
      <c r="M20104" s="31"/>
    </row>
    <row r="20105" spans="13:13" x14ac:dyDescent="0.25">
      <c r="M20105" s="31"/>
    </row>
    <row r="20106" spans="13:13" x14ac:dyDescent="0.25">
      <c r="M20106" s="31"/>
    </row>
    <row r="20107" spans="13:13" x14ac:dyDescent="0.25">
      <c r="M20107" s="31"/>
    </row>
    <row r="20108" spans="13:13" x14ac:dyDescent="0.25">
      <c r="M20108" s="31"/>
    </row>
    <row r="20109" spans="13:13" x14ac:dyDescent="0.25">
      <c r="M20109" s="31"/>
    </row>
    <row r="20110" spans="13:13" x14ac:dyDescent="0.25">
      <c r="M20110" s="31"/>
    </row>
    <row r="20111" spans="13:13" x14ac:dyDescent="0.25">
      <c r="M20111" s="31"/>
    </row>
    <row r="20112" spans="13:13" x14ac:dyDescent="0.25">
      <c r="M20112" s="31"/>
    </row>
    <row r="20113" spans="13:13" x14ac:dyDescent="0.25">
      <c r="M20113" s="31"/>
    </row>
    <row r="20114" spans="13:13" x14ac:dyDescent="0.25">
      <c r="M20114" s="31"/>
    </row>
    <row r="20115" spans="13:13" x14ac:dyDescent="0.25">
      <c r="M20115" s="31"/>
    </row>
    <row r="20116" spans="13:13" x14ac:dyDescent="0.25">
      <c r="M20116" s="31"/>
    </row>
    <row r="20117" spans="13:13" x14ac:dyDescent="0.25">
      <c r="M20117" s="31"/>
    </row>
    <row r="20118" spans="13:13" x14ac:dyDescent="0.25">
      <c r="M20118" s="31"/>
    </row>
    <row r="20119" spans="13:13" x14ac:dyDescent="0.25">
      <c r="M20119" s="31"/>
    </row>
    <row r="20120" spans="13:13" x14ac:dyDescent="0.25">
      <c r="M20120" s="31"/>
    </row>
    <row r="20121" spans="13:13" x14ac:dyDescent="0.25">
      <c r="M20121" s="31"/>
    </row>
    <row r="20122" spans="13:13" x14ac:dyDescent="0.25">
      <c r="M20122" s="31"/>
    </row>
    <row r="20123" spans="13:13" x14ac:dyDescent="0.25">
      <c r="M20123" s="31"/>
    </row>
    <row r="20124" spans="13:13" x14ac:dyDescent="0.25">
      <c r="M20124" s="31"/>
    </row>
    <row r="20125" spans="13:13" x14ac:dyDescent="0.25">
      <c r="M20125" s="31"/>
    </row>
    <row r="20126" spans="13:13" x14ac:dyDescent="0.25">
      <c r="M20126" s="31"/>
    </row>
    <row r="20127" spans="13:13" x14ac:dyDescent="0.25">
      <c r="M20127" s="31"/>
    </row>
    <row r="20128" spans="13:13" x14ac:dyDescent="0.25">
      <c r="M20128" s="31"/>
    </row>
    <row r="20129" spans="13:13" x14ac:dyDescent="0.25">
      <c r="M20129" s="31"/>
    </row>
    <row r="20130" spans="13:13" x14ac:dyDescent="0.25">
      <c r="M20130" s="31"/>
    </row>
    <row r="20131" spans="13:13" x14ac:dyDescent="0.25">
      <c r="M20131" s="31"/>
    </row>
    <row r="20132" spans="13:13" x14ac:dyDescent="0.25">
      <c r="M20132" s="31"/>
    </row>
    <row r="20133" spans="13:13" x14ac:dyDescent="0.25">
      <c r="M20133" s="31"/>
    </row>
    <row r="20134" spans="13:13" x14ac:dyDescent="0.25">
      <c r="M20134" s="31"/>
    </row>
    <row r="20135" spans="13:13" x14ac:dyDescent="0.25">
      <c r="M20135" s="31"/>
    </row>
    <row r="20136" spans="13:13" x14ac:dyDescent="0.25">
      <c r="M20136" s="31"/>
    </row>
    <row r="20137" spans="13:13" x14ac:dyDescent="0.25">
      <c r="M20137" s="31"/>
    </row>
    <row r="20138" spans="13:13" x14ac:dyDescent="0.25">
      <c r="M20138" s="31"/>
    </row>
    <row r="20139" spans="13:13" x14ac:dyDescent="0.25">
      <c r="M20139" s="31"/>
    </row>
    <row r="20140" spans="13:13" x14ac:dyDescent="0.25">
      <c r="M20140" s="31"/>
    </row>
    <row r="20141" spans="13:13" x14ac:dyDescent="0.25">
      <c r="M20141" s="31"/>
    </row>
    <row r="20142" spans="13:13" x14ac:dyDescent="0.25">
      <c r="M20142" s="31"/>
    </row>
    <row r="20143" spans="13:13" x14ac:dyDescent="0.25">
      <c r="M20143" s="31"/>
    </row>
    <row r="20144" spans="13:13" x14ac:dyDescent="0.25">
      <c r="M20144" s="31"/>
    </row>
    <row r="20145" spans="13:13" x14ac:dyDescent="0.25">
      <c r="M20145" s="31"/>
    </row>
    <row r="20146" spans="13:13" x14ac:dyDescent="0.25">
      <c r="M20146" s="31"/>
    </row>
    <row r="20147" spans="13:13" x14ac:dyDescent="0.25">
      <c r="M20147" s="31"/>
    </row>
    <row r="20148" spans="13:13" x14ac:dyDescent="0.25">
      <c r="M20148" s="31"/>
    </row>
    <row r="20149" spans="13:13" x14ac:dyDescent="0.25">
      <c r="M20149" s="31"/>
    </row>
    <row r="20150" spans="13:13" x14ac:dyDescent="0.25">
      <c r="M20150" s="31"/>
    </row>
    <row r="20151" spans="13:13" x14ac:dyDescent="0.25">
      <c r="M20151" s="31"/>
    </row>
    <row r="20152" spans="13:13" x14ac:dyDescent="0.25">
      <c r="M20152" s="31"/>
    </row>
    <row r="20153" spans="13:13" x14ac:dyDescent="0.25">
      <c r="M20153" s="31"/>
    </row>
    <row r="20154" spans="13:13" x14ac:dyDescent="0.25">
      <c r="M20154" s="31"/>
    </row>
    <row r="20155" spans="13:13" x14ac:dyDescent="0.25">
      <c r="M20155" s="31"/>
    </row>
    <row r="20156" spans="13:13" x14ac:dyDescent="0.25">
      <c r="M20156" s="31"/>
    </row>
    <row r="20157" spans="13:13" x14ac:dyDescent="0.25">
      <c r="M20157" s="31"/>
    </row>
    <row r="20158" spans="13:13" x14ac:dyDescent="0.25">
      <c r="M20158" s="31"/>
    </row>
    <row r="20159" spans="13:13" x14ac:dyDescent="0.25">
      <c r="M20159" s="31"/>
    </row>
    <row r="20160" spans="13:13" x14ac:dyDescent="0.25">
      <c r="M20160" s="31"/>
    </row>
    <row r="20161" spans="13:13" x14ac:dyDescent="0.25">
      <c r="M20161" s="31"/>
    </row>
    <row r="20162" spans="13:13" x14ac:dyDescent="0.25">
      <c r="M20162" s="31"/>
    </row>
    <row r="20163" spans="13:13" x14ac:dyDescent="0.25">
      <c r="M20163" s="31"/>
    </row>
    <row r="20164" spans="13:13" x14ac:dyDescent="0.25">
      <c r="M20164" s="31"/>
    </row>
    <row r="20165" spans="13:13" x14ac:dyDescent="0.25">
      <c r="M20165" s="31"/>
    </row>
    <row r="20166" spans="13:13" x14ac:dyDescent="0.25">
      <c r="M20166" s="31"/>
    </row>
    <row r="20167" spans="13:13" x14ac:dyDescent="0.25">
      <c r="M20167" s="31"/>
    </row>
    <row r="20168" spans="13:13" x14ac:dyDescent="0.25">
      <c r="M20168" s="31"/>
    </row>
    <row r="20169" spans="13:13" x14ac:dyDescent="0.25">
      <c r="M20169" s="31"/>
    </row>
    <row r="20170" spans="13:13" x14ac:dyDescent="0.25">
      <c r="M20170" s="31"/>
    </row>
    <row r="20171" spans="13:13" x14ac:dyDescent="0.25">
      <c r="M20171" s="31"/>
    </row>
    <row r="20172" spans="13:13" x14ac:dyDescent="0.25">
      <c r="M20172" s="31"/>
    </row>
    <row r="20173" spans="13:13" x14ac:dyDescent="0.25">
      <c r="M20173" s="31"/>
    </row>
    <row r="20174" spans="13:13" x14ac:dyDescent="0.25">
      <c r="M20174" s="31"/>
    </row>
    <row r="20175" spans="13:13" x14ac:dyDescent="0.25">
      <c r="M20175" s="31"/>
    </row>
    <row r="20176" spans="13:13" x14ac:dyDescent="0.25">
      <c r="M20176" s="31"/>
    </row>
    <row r="20177" spans="13:13" x14ac:dyDescent="0.25">
      <c r="M20177" s="31"/>
    </row>
    <row r="20178" spans="13:13" x14ac:dyDescent="0.25">
      <c r="M20178" s="31"/>
    </row>
    <row r="20179" spans="13:13" x14ac:dyDescent="0.25">
      <c r="M20179" s="31"/>
    </row>
    <row r="20180" spans="13:13" x14ac:dyDescent="0.25">
      <c r="M20180" s="31"/>
    </row>
    <row r="20181" spans="13:13" x14ac:dyDescent="0.25">
      <c r="M20181" s="31"/>
    </row>
    <row r="20182" spans="13:13" x14ac:dyDescent="0.25">
      <c r="M20182" s="31"/>
    </row>
    <row r="20183" spans="13:13" x14ac:dyDescent="0.25">
      <c r="M20183" s="31"/>
    </row>
    <row r="20184" spans="13:13" x14ac:dyDescent="0.25">
      <c r="M20184" s="31"/>
    </row>
    <row r="20185" spans="13:13" x14ac:dyDescent="0.25">
      <c r="M20185" s="31"/>
    </row>
    <row r="20186" spans="13:13" x14ac:dyDescent="0.25">
      <c r="M20186" s="31"/>
    </row>
    <row r="20187" spans="13:13" x14ac:dyDescent="0.25">
      <c r="M20187" s="31"/>
    </row>
    <row r="20188" spans="13:13" x14ac:dyDescent="0.25">
      <c r="M20188" s="31"/>
    </row>
    <row r="20189" spans="13:13" x14ac:dyDescent="0.25">
      <c r="M20189" s="31"/>
    </row>
    <row r="20190" spans="13:13" x14ac:dyDescent="0.25">
      <c r="M20190" s="31"/>
    </row>
    <row r="20191" spans="13:13" x14ac:dyDescent="0.25">
      <c r="M20191" s="31"/>
    </row>
    <row r="20192" spans="13:13" x14ac:dyDescent="0.25">
      <c r="M20192" s="31"/>
    </row>
    <row r="20193" spans="13:13" x14ac:dyDescent="0.25">
      <c r="M20193" s="31"/>
    </row>
    <row r="20194" spans="13:13" x14ac:dyDescent="0.25">
      <c r="M20194" s="31"/>
    </row>
    <row r="20195" spans="13:13" x14ac:dyDescent="0.25">
      <c r="M20195" s="31"/>
    </row>
    <row r="20196" spans="13:13" x14ac:dyDescent="0.25">
      <c r="M20196" s="31"/>
    </row>
    <row r="20197" spans="13:13" x14ac:dyDescent="0.25">
      <c r="M20197" s="31"/>
    </row>
    <row r="20198" spans="13:13" x14ac:dyDescent="0.25">
      <c r="M20198" s="31"/>
    </row>
    <row r="20199" spans="13:13" x14ac:dyDescent="0.25">
      <c r="M20199" s="31"/>
    </row>
    <row r="20200" spans="13:13" x14ac:dyDescent="0.25">
      <c r="M20200" s="31"/>
    </row>
    <row r="20201" spans="13:13" x14ac:dyDescent="0.25">
      <c r="M20201" s="31"/>
    </row>
    <row r="20202" spans="13:13" x14ac:dyDescent="0.25">
      <c r="M20202" s="31"/>
    </row>
    <row r="20203" spans="13:13" x14ac:dyDescent="0.25">
      <c r="M20203" s="31"/>
    </row>
    <row r="20204" spans="13:13" x14ac:dyDescent="0.25">
      <c r="M20204" s="31"/>
    </row>
    <row r="20205" spans="13:13" x14ac:dyDescent="0.25">
      <c r="M20205" s="31"/>
    </row>
    <row r="20206" spans="13:13" x14ac:dyDescent="0.25">
      <c r="M20206" s="31"/>
    </row>
    <row r="20207" spans="13:13" x14ac:dyDescent="0.25">
      <c r="M20207" s="31"/>
    </row>
    <row r="20208" spans="13:13" x14ac:dyDescent="0.25">
      <c r="M20208" s="31"/>
    </row>
    <row r="20209" spans="13:13" x14ac:dyDescent="0.25">
      <c r="M20209" s="31"/>
    </row>
    <row r="20210" spans="13:13" x14ac:dyDescent="0.25">
      <c r="M20210" s="31"/>
    </row>
    <row r="20211" spans="13:13" x14ac:dyDescent="0.25">
      <c r="M20211" s="31"/>
    </row>
    <row r="20212" spans="13:13" x14ac:dyDescent="0.25">
      <c r="M20212" s="31"/>
    </row>
    <row r="20213" spans="13:13" x14ac:dyDescent="0.25">
      <c r="M20213" s="31"/>
    </row>
    <row r="20214" spans="13:13" x14ac:dyDescent="0.25">
      <c r="M20214" s="31"/>
    </row>
    <row r="20215" spans="13:13" x14ac:dyDescent="0.25">
      <c r="M20215" s="31"/>
    </row>
    <row r="20216" spans="13:13" x14ac:dyDescent="0.25">
      <c r="M20216" s="31"/>
    </row>
    <row r="20217" spans="13:13" x14ac:dyDescent="0.25">
      <c r="M20217" s="31"/>
    </row>
    <row r="20218" spans="13:13" x14ac:dyDescent="0.25">
      <c r="M20218" s="31"/>
    </row>
    <row r="20219" spans="13:13" x14ac:dyDescent="0.25">
      <c r="M20219" s="31"/>
    </row>
    <row r="20220" spans="13:13" x14ac:dyDescent="0.25">
      <c r="M20220" s="31"/>
    </row>
    <row r="20221" spans="13:13" x14ac:dyDescent="0.25">
      <c r="M20221" s="31"/>
    </row>
    <row r="20222" spans="13:13" x14ac:dyDescent="0.25">
      <c r="M20222" s="31"/>
    </row>
    <row r="20223" spans="13:13" x14ac:dyDescent="0.25">
      <c r="M20223" s="31"/>
    </row>
    <row r="20224" spans="13:13" x14ac:dyDescent="0.25">
      <c r="M20224" s="31"/>
    </row>
    <row r="20225" spans="13:13" x14ac:dyDescent="0.25">
      <c r="M20225" s="31"/>
    </row>
    <row r="20226" spans="13:13" x14ac:dyDescent="0.25">
      <c r="M20226" s="31"/>
    </row>
    <row r="20227" spans="13:13" x14ac:dyDescent="0.25">
      <c r="M20227" s="31"/>
    </row>
    <row r="20228" spans="13:13" x14ac:dyDescent="0.25">
      <c r="M20228" s="31"/>
    </row>
    <row r="20229" spans="13:13" x14ac:dyDescent="0.25">
      <c r="M20229" s="31"/>
    </row>
    <row r="20230" spans="13:13" x14ac:dyDescent="0.25">
      <c r="M20230" s="31"/>
    </row>
    <row r="20231" spans="13:13" x14ac:dyDescent="0.25">
      <c r="M20231" s="31"/>
    </row>
    <row r="20232" spans="13:13" x14ac:dyDescent="0.25">
      <c r="M20232" s="31"/>
    </row>
    <row r="20233" spans="13:13" x14ac:dyDescent="0.25">
      <c r="M20233" s="31"/>
    </row>
    <row r="20234" spans="13:13" x14ac:dyDescent="0.25">
      <c r="M20234" s="31"/>
    </row>
    <row r="20235" spans="13:13" x14ac:dyDescent="0.25">
      <c r="M20235" s="31"/>
    </row>
    <row r="20236" spans="13:13" x14ac:dyDescent="0.25">
      <c r="M20236" s="31"/>
    </row>
    <row r="20237" spans="13:13" x14ac:dyDescent="0.25">
      <c r="M20237" s="31"/>
    </row>
    <row r="20238" spans="13:13" x14ac:dyDescent="0.25">
      <c r="M20238" s="31"/>
    </row>
    <row r="20239" spans="13:13" x14ac:dyDescent="0.25">
      <c r="M20239" s="31"/>
    </row>
    <row r="20240" spans="13:13" x14ac:dyDescent="0.25">
      <c r="M20240" s="31"/>
    </row>
    <row r="20241" spans="13:13" x14ac:dyDescent="0.25">
      <c r="M20241" s="31"/>
    </row>
    <row r="20242" spans="13:13" x14ac:dyDescent="0.25">
      <c r="M20242" s="31"/>
    </row>
    <row r="20243" spans="13:13" x14ac:dyDescent="0.25">
      <c r="M20243" s="31"/>
    </row>
    <row r="20244" spans="13:13" x14ac:dyDescent="0.25">
      <c r="M20244" s="31"/>
    </row>
    <row r="20245" spans="13:13" x14ac:dyDescent="0.25">
      <c r="M20245" s="31"/>
    </row>
    <row r="20246" spans="13:13" x14ac:dyDescent="0.25">
      <c r="M20246" s="31"/>
    </row>
    <row r="20247" spans="13:13" x14ac:dyDescent="0.25">
      <c r="M20247" s="31"/>
    </row>
    <row r="20248" spans="13:13" x14ac:dyDescent="0.25">
      <c r="M20248" s="31"/>
    </row>
    <row r="20249" spans="13:13" x14ac:dyDescent="0.25">
      <c r="M20249" s="31"/>
    </row>
    <row r="20250" spans="13:13" x14ac:dyDescent="0.25">
      <c r="M20250" s="31"/>
    </row>
    <row r="20251" spans="13:13" x14ac:dyDescent="0.25">
      <c r="M20251" s="31"/>
    </row>
    <row r="20252" spans="13:13" x14ac:dyDescent="0.25">
      <c r="M20252" s="31"/>
    </row>
    <row r="20253" spans="13:13" x14ac:dyDescent="0.25">
      <c r="M20253" s="31"/>
    </row>
    <row r="20254" spans="13:13" x14ac:dyDescent="0.25">
      <c r="M20254" s="31"/>
    </row>
    <row r="20255" spans="13:13" x14ac:dyDescent="0.25">
      <c r="M20255" s="31"/>
    </row>
    <row r="20256" spans="13:13" x14ac:dyDescent="0.25">
      <c r="M20256" s="31"/>
    </row>
    <row r="20257" spans="13:13" x14ac:dyDescent="0.25">
      <c r="M20257" s="31"/>
    </row>
    <row r="20258" spans="13:13" x14ac:dyDescent="0.25">
      <c r="M20258" s="31"/>
    </row>
    <row r="20259" spans="13:13" x14ac:dyDescent="0.25">
      <c r="M20259" s="31"/>
    </row>
    <row r="20260" spans="13:13" x14ac:dyDescent="0.25">
      <c r="M20260" s="31"/>
    </row>
    <row r="20261" spans="13:13" x14ac:dyDescent="0.25">
      <c r="M20261" s="31"/>
    </row>
    <row r="20262" spans="13:13" x14ac:dyDescent="0.25">
      <c r="M20262" s="31"/>
    </row>
    <row r="20263" spans="13:13" x14ac:dyDescent="0.25">
      <c r="M20263" s="31"/>
    </row>
    <row r="20264" spans="13:13" x14ac:dyDescent="0.25">
      <c r="M20264" s="31"/>
    </row>
    <row r="20265" spans="13:13" x14ac:dyDescent="0.25">
      <c r="M20265" s="31"/>
    </row>
    <row r="20266" spans="13:13" x14ac:dyDescent="0.25">
      <c r="M20266" s="31"/>
    </row>
    <row r="20267" spans="13:13" x14ac:dyDescent="0.25">
      <c r="M20267" s="31"/>
    </row>
    <row r="20268" spans="13:13" x14ac:dyDescent="0.25">
      <c r="M20268" s="31"/>
    </row>
    <row r="20269" spans="13:13" x14ac:dyDescent="0.25">
      <c r="M20269" s="31"/>
    </row>
    <row r="20270" spans="13:13" x14ac:dyDescent="0.25">
      <c r="M20270" s="31"/>
    </row>
    <row r="20271" spans="13:13" x14ac:dyDescent="0.25">
      <c r="M20271" s="31"/>
    </row>
    <row r="20272" spans="13:13" x14ac:dyDescent="0.25">
      <c r="M20272" s="31"/>
    </row>
    <row r="20273" spans="13:13" x14ac:dyDescent="0.25">
      <c r="M20273" s="31"/>
    </row>
    <row r="20274" spans="13:13" x14ac:dyDescent="0.25">
      <c r="M20274" s="31"/>
    </row>
    <row r="20275" spans="13:13" x14ac:dyDescent="0.25">
      <c r="M20275" s="31"/>
    </row>
    <row r="20276" spans="13:13" x14ac:dyDescent="0.25">
      <c r="M20276" s="31"/>
    </row>
    <row r="20277" spans="13:13" x14ac:dyDescent="0.25">
      <c r="M20277" s="31"/>
    </row>
    <row r="20278" spans="13:13" x14ac:dyDescent="0.25">
      <c r="M20278" s="31"/>
    </row>
    <row r="20279" spans="13:13" x14ac:dyDescent="0.25">
      <c r="M20279" s="31"/>
    </row>
    <row r="20280" spans="13:13" x14ac:dyDescent="0.25">
      <c r="M20280" s="31"/>
    </row>
    <row r="20281" spans="13:13" x14ac:dyDescent="0.25">
      <c r="M20281" s="31"/>
    </row>
    <row r="20282" spans="13:13" x14ac:dyDescent="0.25">
      <c r="M20282" s="31"/>
    </row>
    <row r="20283" spans="13:13" x14ac:dyDescent="0.25">
      <c r="M20283" s="31"/>
    </row>
    <row r="20284" spans="13:13" x14ac:dyDescent="0.25">
      <c r="M20284" s="31"/>
    </row>
    <row r="20285" spans="13:13" x14ac:dyDescent="0.25">
      <c r="M20285" s="31"/>
    </row>
    <row r="20286" spans="13:13" x14ac:dyDescent="0.25">
      <c r="M20286" s="31"/>
    </row>
    <row r="20287" spans="13:13" x14ac:dyDescent="0.25">
      <c r="M20287" s="31"/>
    </row>
    <row r="20288" spans="13:13" x14ac:dyDescent="0.25">
      <c r="M20288" s="31"/>
    </row>
    <row r="20289" spans="13:13" x14ac:dyDescent="0.25">
      <c r="M20289" s="31"/>
    </row>
    <row r="20290" spans="13:13" x14ac:dyDescent="0.25">
      <c r="M20290" s="31"/>
    </row>
    <row r="20291" spans="13:13" x14ac:dyDescent="0.25">
      <c r="M20291" s="31"/>
    </row>
    <row r="20292" spans="13:13" x14ac:dyDescent="0.25">
      <c r="M20292" s="31"/>
    </row>
    <row r="20293" spans="13:13" x14ac:dyDescent="0.25">
      <c r="M20293" s="31"/>
    </row>
    <row r="20294" spans="13:13" x14ac:dyDescent="0.25">
      <c r="M20294" s="31"/>
    </row>
    <row r="20295" spans="13:13" x14ac:dyDescent="0.25">
      <c r="M20295" s="31"/>
    </row>
    <row r="20296" spans="13:13" x14ac:dyDescent="0.25">
      <c r="M20296" s="31"/>
    </row>
    <row r="20297" spans="13:13" x14ac:dyDescent="0.25">
      <c r="M20297" s="31"/>
    </row>
    <row r="20298" spans="13:13" x14ac:dyDescent="0.25">
      <c r="M20298" s="31"/>
    </row>
    <row r="20299" spans="13:13" x14ac:dyDescent="0.25">
      <c r="M20299" s="31"/>
    </row>
    <row r="20300" spans="13:13" x14ac:dyDescent="0.25">
      <c r="M20300" s="31"/>
    </row>
    <row r="20301" spans="13:13" x14ac:dyDescent="0.25">
      <c r="M20301" s="31"/>
    </row>
    <row r="20302" spans="13:13" x14ac:dyDescent="0.25">
      <c r="M20302" s="31"/>
    </row>
    <row r="20303" spans="13:13" x14ac:dyDescent="0.25">
      <c r="M20303" s="31"/>
    </row>
    <row r="20304" spans="13:13" x14ac:dyDescent="0.25">
      <c r="M20304" s="31"/>
    </row>
    <row r="20305" spans="13:13" x14ac:dyDescent="0.25">
      <c r="M20305" s="31"/>
    </row>
    <row r="20306" spans="13:13" x14ac:dyDescent="0.25">
      <c r="M20306" s="31"/>
    </row>
    <row r="20307" spans="13:13" x14ac:dyDescent="0.25">
      <c r="M20307" s="31"/>
    </row>
    <row r="20308" spans="13:13" x14ac:dyDescent="0.25">
      <c r="M20308" s="31"/>
    </row>
    <row r="20309" spans="13:13" x14ac:dyDescent="0.25">
      <c r="M20309" s="31"/>
    </row>
    <row r="20310" spans="13:13" x14ac:dyDescent="0.25">
      <c r="M20310" s="31"/>
    </row>
    <row r="20311" spans="13:13" x14ac:dyDescent="0.25">
      <c r="M20311" s="31"/>
    </row>
    <row r="20312" spans="13:13" x14ac:dyDescent="0.25">
      <c r="M20312" s="31"/>
    </row>
    <row r="20313" spans="13:13" x14ac:dyDescent="0.25">
      <c r="M20313" s="31"/>
    </row>
    <row r="20314" spans="13:13" x14ac:dyDescent="0.25">
      <c r="M20314" s="31"/>
    </row>
    <row r="20315" spans="13:13" x14ac:dyDescent="0.25">
      <c r="M20315" s="31"/>
    </row>
    <row r="20316" spans="13:13" x14ac:dyDescent="0.25">
      <c r="M20316" s="31"/>
    </row>
    <row r="20317" spans="13:13" x14ac:dyDescent="0.25">
      <c r="M20317" s="31"/>
    </row>
    <row r="20318" spans="13:13" x14ac:dyDescent="0.25">
      <c r="M20318" s="31"/>
    </row>
    <row r="20319" spans="13:13" x14ac:dyDescent="0.25">
      <c r="M20319" s="31"/>
    </row>
    <row r="20320" spans="13:13" x14ac:dyDescent="0.25">
      <c r="M20320" s="31"/>
    </row>
    <row r="20321" spans="13:13" x14ac:dyDescent="0.25">
      <c r="M20321" s="31"/>
    </row>
    <row r="20322" spans="13:13" x14ac:dyDescent="0.25">
      <c r="M20322" s="31"/>
    </row>
    <row r="20323" spans="13:13" x14ac:dyDescent="0.25">
      <c r="M20323" s="31"/>
    </row>
    <row r="20324" spans="13:13" x14ac:dyDescent="0.25">
      <c r="M20324" s="31"/>
    </row>
    <row r="20325" spans="13:13" x14ac:dyDescent="0.25">
      <c r="M20325" s="31"/>
    </row>
    <row r="20326" spans="13:13" x14ac:dyDescent="0.25">
      <c r="M20326" s="31"/>
    </row>
    <row r="20327" spans="13:13" x14ac:dyDescent="0.25">
      <c r="M20327" s="31"/>
    </row>
    <row r="20328" spans="13:13" x14ac:dyDescent="0.25">
      <c r="M20328" s="31"/>
    </row>
    <row r="20329" spans="13:13" x14ac:dyDescent="0.25">
      <c r="M20329" s="31"/>
    </row>
    <row r="20330" spans="13:13" x14ac:dyDescent="0.25">
      <c r="M20330" s="31"/>
    </row>
    <row r="20331" spans="13:13" x14ac:dyDescent="0.25">
      <c r="M20331" s="31"/>
    </row>
    <row r="20332" spans="13:13" x14ac:dyDescent="0.25">
      <c r="M20332" s="31"/>
    </row>
    <row r="20333" spans="13:13" x14ac:dyDescent="0.25">
      <c r="M20333" s="31"/>
    </row>
    <row r="20334" spans="13:13" x14ac:dyDescent="0.25">
      <c r="M20334" s="31"/>
    </row>
    <row r="20335" spans="13:13" x14ac:dyDescent="0.25">
      <c r="M20335" s="31"/>
    </row>
    <row r="20336" spans="13:13" x14ac:dyDescent="0.25">
      <c r="M20336" s="31"/>
    </row>
    <row r="20337" spans="13:13" x14ac:dyDescent="0.25">
      <c r="M20337" s="31"/>
    </row>
    <row r="20338" spans="13:13" x14ac:dyDescent="0.25">
      <c r="M20338" s="31"/>
    </row>
    <row r="20339" spans="13:13" x14ac:dyDescent="0.25">
      <c r="M20339" s="31"/>
    </row>
    <row r="20340" spans="13:13" x14ac:dyDescent="0.25">
      <c r="M20340" s="31"/>
    </row>
    <row r="20341" spans="13:13" x14ac:dyDescent="0.25">
      <c r="M20341" s="31"/>
    </row>
    <row r="20342" spans="13:13" x14ac:dyDescent="0.25">
      <c r="M20342" s="31"/>
    </row>
    <row r="20343" spans="13:13" x14ac:dyDescent="0.25">
      <c r="M20343" s="31"/>
    </row>
    <row r="20344" spans="13:13" x14ac:dyDescent="0.25">
      <c r="M20344" s="31"/>
    </row>
    <row r="20345" spans="13:13" x14ac:dyDescent="0.25">
      <c r="M20345" s="31"/>
    </row>
    <row r="20346" spans="13:13" x14ac:dyDescent="0.25">
      <c r="M20346" s="31"/>
    </row>
    <row r="20347" spans="13:13" x14ac:dyDescent="0.25">
      <c r="M20347" s="31"/>
    </row>
    <row r="20348" spans="13:13" x14ac:dyDescent="0.25">
      <c r="M20348" s="31"/>
    </row>
    <row r="20349" spans="13:13" x14ac:dyDescent="0.25">
      <c r="M20349" s="31"/>
    </row>
    <row r="20350" spans="13:13" x14ac:dyDescent="0.25">
      <c r="M20350" s="31"/>
    </row>
    <row r="20351" spans="13:13" x14ac:dyDescent="0.25">
      <c r="M20351" s="31"/>
    </row>
    <row r="20352" spans="13:13" x14ac:dyDescent="0.25">
      <c r="M20352" s="31"/>
    </row>
    <row r="20353" spans="13:13" x14ac:dyDescent="0.25">
      <c r="M20353" s="31"/>
    </row>
    <row r="20354" spans="13:13" x14ac:dyDescent="0.25">
      <c r="M20354" s="31"/>
    </row>
    <row r="20355" spans="13:13" x14ac:dyDescent="0.25">
      <c r="M20355" s="31"/>
    </row>
    <row r="20356" spans="13:13" x14ac:dyDescent="0.25">
      <c r="M20356" s="31"/>
    </row>
    <row r="20357" spans="13:13" x14ac:dyDescent="0.25">
      <c r="M20357" s="31"/>
    </row>
    <row r="20358" spans="13:13" x14ac:dyDescent="0.25">
      <c r="M20358" s="31"/>
    </row>
    <row r="20359" spans="13:13" x14ac:dyDescent="0.25">
      <c r="M20359" s="31"/>
    </row>
    <row r="20360" spans="13:13" x14ac:dyDescent="0.25">
      <c r="M20360" s="31"/>
    </row>
    <row r="20361" spans="13:13" x14ac:dyDescent="0.25">
      <c r="M20361" s="31"/>
    </row>
    <row r="20362" spans="13:13" x14ac:dyDescent="0.25">
      <c r="M20362" s="31"/>
    </row>
    <row r="20363" spans="13:13" x14ac:dyDescent="0.25">
      <c r="M20363" s="31"/>
    </row>
    <row r="20364" spans="13:13" x14ac:dyDescent="0.25">
      <c r="M20364" s="31"/>
    </row>
    <row r="20365" spans="13:13" x14ac:dyDescent="0.25">
      <c r="M20365" s="31"/>
    </row>
    <row r="20366" spans="13:13" x14ac:dyDescent="0.25">
      <c r="M20366" s="31"/>
    </row>
    <row r="20367" spans="13:13" x14ac:dyDescent="0.25">
      <c r="M20367" s="31"/>
    </row>
    <row r="20368" spans="13:13" x14ac:dyDescent="0.25">
      <c r="M20368" s="31"/>
    </row>
    <row r="20369" spans="13:13" x14ac:dyDescent="0.25">
      <c r="M20369" s="31"/>
    </row>
    <row r="20370" spans="13:13" x14ac:dyDescent="0.25">
      <c r="M20370" s="31"/>
    </row>
    <row r="20371" spans="13:13" x14ac:dyDescent="0.25">
      <c r="M20371" s="31"/>
    </row>
    <row r="20372" spans="13:13" x14ac:dyDescent="0.25">
      <c r="M20372" s="31"/>
    </row>
    <row r="20373" spans="13:13" x14ac:dyDescent="0.25">
      <c r="M20373" s="31"/>
    </row>
    <row r="20374" spans="13:13" x14ac:dyDescent="0.25">
      <c r="M20374" s="31"/>
    </row>
    <row r="20375" spans="13:13" x14ac:dyDescent="0.25">
      <c r="M20375" s="31"/>
    </row>
    <row r="20376" spans="13:13" x14ac:dyDescent="0.25">
      <c r="M20376" s="31"/>
    </row>
    <row r="20377" spans="13:13" x14ac:dyDescent="0.25">
      <c r="M20377" s="31"/>
    </row>
    <row r="20378" spans="13:13" x14ac:dyDescent="0.25">
      <c r="M20378" s="31"/>
    </row>
    <row r="20379" spans="13:13" x14ac:dyDescent="0.25">
      <c r="M20379" s="31"/>
    </row>
    <row r="20380" spans="13:13" x14ac:dyDescent="0.25">
      <c r="M20380" s="31"/>
    </row>
    <row r="20381" spans="13:13" x14ac:dyDescent="0.25">
      <c r="M20381" s="31"/>
    </row>
    <row r="20382" spans="13:13" x14ac:dyDescent="0.25">
      <c r="M20382" s="31"/>
    </row>
    <row r="20383" spans="13:13" x14ac:dyDescent="0.25">
      <c r="M20383" s="31"/>
    </row>
    <row r="20384" spans="13:13" x14ac:dyDescent="0.25">
      <c r="M20384" s="31"/>
    </row>
    <row r="20385" spans="13:13" x14ac:dyDescent="0.25">
      <c r="M20385" s="31"/>
    </row>
    <row r="20386" spans="13:13" x14ac:dyDescent="0.25">
      <c r="M20386" s="31"/>
    </row>
    <row r="20387" spans="13:13" x14ac:dyDescent="0.25">
      <c r="M20387" s="31"/>
    </row>
    <row r="20388" spans="13:13" x14ac:dyDescent="0.25">
      <c r="M20388" s="31"/>
    </row>
    <row r="20389" spans="13:13" x14ac:dyDescent="0.25">
      <c r="M20389" s="31"/>
    </row>
    <row r="20390" spans="13:13" x14ac:dyDescent="0.25">
      <c r="M20390" s="31"/>
    </row>
    <row r="20391" spans="13:13" x14ac:dyDescent="0.25">
      <c r="M20391" s="31"/>
    </row>
    <row r="20392" spans="13:13" x14ac:dyDescent="0.25">
      <c r="M20392" s="31"/>
    </row>
    <row r="20393" spans="13:13" x14ac:dyDescent="0.25">
      <c r="M20393" s="31"/>
    </row>
    <row r="20394" spans="13:13" x14ac:dyDescent="0.25">
      <c r="M20394" s="31"/>
    </row>
    <row r="20395" spans="13:13" x14ac:dyDescent="0.25">
      <c r="M20395" s="31"/>
    </row>
    <row r="20396" spans="13:13" x14ac:dyDescent="0.25">
      <c r="M20396" s="31"/>
    </row>
    <row r="20397" spans="13:13" x14ac:dyDescent="0.25">
      <c r="M20397" s="31"/>
    </row>
    <row r="20398" spans="13:13" x14ac:dyDescent="0.25">
      <c r="M20398" s="31"/>
    </row>
    <row r="20399" spans="13:13" x14ac:dyDescent="0.25">
      <c r="M20399" s="31"/>
    </row>
    <row r="20400" spans="13:13" x14ac:dyDescent="0.25">
      <c r="M20400" s="31"/>
    </row>
    <row r="20401" spans="13:13" x14ac:dyDescent="0.25">
      <c r="M20401" s="31"/>
    </row>
    <row r="20402" spans="13:13" x14ac:dyDescent="0.25">
      <c r="M20402" s="31"/>
    </row>
    <row r="20403" spans="13:13" x14ac:dyDescent="0.25">
      <c r="M20403" s="31"/>
    </row>
    <row r="20404" spans="13:13" x14ac:dyDescent="0.25">
      <c r="M20404" s="31"/>
    </row>
    <row r="20405" spans="13:13" x14ac:dyDescent="0.25">
      <c r="M20405" s="31"/>
    </row>
    <row r="20406" spans="13:13" x14ac:dyDescent="0.25">
      <c r="M20406" s="31"/>
    </row>
    <row r="20407" spans="13:13" x14ac:dyDescent="0.25">
      <c r="M20407" s="31"/>
    </row>
    <row r="20408" spans="13:13" x14ac:dyDescent="0.25">
      <c r="M20408" s="31"/>
    </row>
    <row r="20409" spans="13:13" x14ac:dyDescent="0.25">
      <c r="M20409" s="31"/>
    </row>
    <row r="20410" spans="13:13" x14ac:dyDescent="0.25">
      <c r="M20410" s="31"/>
    </row>
    <row r="20411" spans="13:13" x14ac:dyDescent="0.25">
      <c r="M20411" s="31"/>
    </row>
    <row r="20412" spans="13:13" x14ac:dyDescent="0.25">
      <c r="M20412" s="31"/>
    </row>
    <row r="20413" spans="13:13" x14ac:dyDescent="0.25">
      <c r="M20413" s="31"/>
    </row>
    <row r="20414" spans="13:13" x14ac:dyDescent="0.25">
      <c r="M20414" s="31"/>
    </row>
    <row r="20415" spans="13:13" x14ac:dyDescent="0.25">
      <c r="M20415" s="31"/>
    </row>
    <row r="20416" spans="13:13" x14ac:dyDescent="0.25">
      <c r="M20416" s="31"/>
    </row>
    <row r="20417" spans="13:13" x14ac:dyDescent="0.25">
      <c r="M20417" s="31"/>
    </row>
    <row r="20418" spans="13:13" x14ac:dyDescent="0.25">
      <c r="M20418" s="31"/>
    </row>
    <row r="20419" spans="13:13" x14ac:dyDescent="0.25">
      <c r="M20419" s="31"/>
    </row>
    <row r="20420" spans="13:13" x14ac:dyDescent="0.25">
      <c r="M20420" s="31"/>
    </row>
    <row r="20421" spans="13:13" x14ac:dyDescent="0.25">
      <c r="M20421" s="31"/>
    </row>
    <row r="20422" spans="13:13" x14ac:dyDescent="0.25">
      <c r="M20422" s="31"/>
    </row>
    <row r="20423" spans="13:13" x14ac:dyDescent="0.25">
      <c r="M20423" s="31"/>
    </row>
    <row r="20424" spans="13:13" x14ac:dyDescent="0.25">
      <c r="M20424" s="31"/>
    </row>
    <row r="20425" spans="13:13" x14ac:dyDescent="0.25">
      <c r="M20425" s="31"/>
    </row>
    <row r="20426" spans="13:13" x14ac:dyDescent="0.25">
      <c r="M20426" s="31"/>
    </row>
    <row r="20427" spans="13:13" x14ac:dyDescent="0.25">
      <c r="M20427" s="31"/>
    </row>
    <row r="20428" spans="13:13" x14ac:dyDescent="0.25">
      <c r="M20428" s="31"/>
    </row>
    <row r="20429" spans="13:13" x14ac:dyDescent="0.25">
      <c r="M20429" s="31"/>
    </row>
    <row r="20430" spans="13:13" x14ac:dyDescent="0.25">
      <c r="M20430" s="31"/>
    </row>
    <row r="20431" spans="13:13" x14ac:dyDescent="0.25">
      <c r="M20431" s="31"/>
    </row>
    <row r="20432" spans="13:13" x14ac:dyDescent="0.25">
      <c r="M20432" s="31"/>
    </row>
    <row r="20433" spans="13:13" x14ac:dyDescent="0.25">
      <c r="M20433" s="31"/>
    </row>
    <row r="20434" spans="13:13" x14ac:dyDescent="0.25">
      <c r="M20434" s="31"/>
    </row>
    <row r="20435" spans="13:13" x14ac:dyDescent="0.25">
      <c r="M20435" s="31"/>
    </row>
    <row r="20436" spans="13:13" x14ac:dyDescent="0.25">
      <c r="M20436" s="31"/>
    </row>
    <row r="20437" spans="13:13" x14ac:dyDescent="0.25">
      <c r="M20437" s="31"/>
    </row>
    <row r="20438" spans="13:13" x14ac:dyDescent="0.25">
      <c r="M20438" s="31"/>
    </row>
    <row r="20439" spans="13:13" x14ac:dyDescent="0.25">
      <c r="M20439" s="31"/>
    </row>
    <row r="20440" spans="13:13" x14ac:dyDescent="0.25">
      <c r="M20440" s="31"/>
    </row>
    <row r="20441" spans="13:13" x14ac:dyDescent="0.25">
      <c r="M20441" s="31"/>
    </row>
    <row r="20442" spans="13:13" x14ac:dyDescent="0.25">
      <c r="M20442" s="31"/>
    </row>
    <row r="20443" spans="13:13" x14ac:dyDescent="0.25">
      <c r="M20443" s="31"/>
    </row>
    <row r="20444" spans="13:13" x14ac:dyDescent="0.25">
      <c r="M20444" s="31"/>
    </row>
    <row r="20445" spans="13:13" x14ac:dyDescent="0.25">
      <c r="M20445" s="31"/>
    </row>
    <row r="20446" spans="13:13" x14ac:dyDescent="0.25">
      <c r="M20446" s="31"/>
    </row>
    <row r="20447" spans="13:13" x14ac:dyDescent="0.25">
      <c r="M20447" s="31"/>
    </row>
    <row r="20448" spans="13:13" x14ac:dyDescent="0.25">
      <c r="M20448" s="31"/>
    </row>
    <row r="20449" spans="13:13" x14ac:dyDescent="0.25">
      <c r="M20449" s="31"/>
    </row>
    <row r="20450" spans="13:13" x14ac:dyDescent="0.25">
      <c r="M20450" s="31"/>
    </row>
    <row r="20451" spans="13:13" x14ac:dyDescent="0.25">
      <c r="M20451" s="31"/>
    </row>
    <row r="20452" spans="13:13" x14ac:dyDescent="0.25">
      <c r="M20452" s="31"/>
    </row>
    <row r="20453" spans="13:13" x14ac:dyDescent="0.25">
      <c r="M20453" s="31"/>
    </row>
    <row r="20454" spans="13:13" x14ac:dyDescent="0.25">
      <c r="M20454" s="31"/>
    </row>
    <row r="20455" spans="13:13" x14ac:dyDescent="0.25">
      <c r="M20455" s="31"/>
    </row>
    <row r="20456" spans="13:13" x14ac:dyDescent="0.25">
      <c r="M20456" s="31"/>
    </row>
    <row r="20457" spans="13:13" x14ac:dyDescent="0.25">
      <c r="M20457" s="31"/>
    </row>
    <row r="20458" spans="13:13" x14ac:dyDescent="0.25">
      <c r="M20458" s="31"/>
    </row>
    <row r="20459" spans="13:13" x14ac:dyDescent="0.25">
      <c r="M20459" s="31"/>
    </row>
    <row r="20460" spans="13:13" x14ac:dyDescent="0.25">
      <c r="M20460" s="31"/>
    </row>
    <row r="20461" spans="13:13" x14ac:dyDescent="0.25">
      <c r="M20461" s="31"/>
    </row>
    <row r="20462" spans="13:13" x14ac:dyDescent="0.25">
      <c r="M20462" s="31"/>
    </row>
    <row r="20463" spans="13:13" x14ac:dyDescent="0.25">
      <c r="M20463" s="31"/>
    </row>
    <row r="20464" spans="13:13" x14ac:dyDescent="0.25">
      <c r="M20464" s="31"/>
    </row>
    <row r="20465" spans="13:13" x14ac:dyDescent="0.25">
      <c r="M20465" s="31"/>
    </row>
    <row r="20466" spans="13:13" x14ac:dyDescent="0.25">
      <c r="M20466" s="31"/>
    </row>
    <row r="20467" spans="13:13" x14ac:dyDescent="0.25">
      <c r="M20467" s="31"/>
    </row>
    <row r="20468" spans="13:13" x14ac:dyDescent="0.25">
      <c r="M20468" s="31"/>
    </row>
    <row r="20469" spans="13:13" x14ac:dyDescent="0.25">
      <c r="M20469" s="31"/>
    </row>
    <row r="20470" spans="13:13" x14ac:dyDescent="0.25">
      <c r="M20470" s="31"/>
    </row>
    <row r="20471" spans="13:13" x14ac:dyDescent="0.25">
      <c r="M20471" s="31"/>
    </row>
    <row r="20472" spans="13:13" x14ac:dyDescent="0.25">
      <c r="M20472" s="31"/>
    </row>
    <row r="20473" spans="13:13" x14ac:dyDescent="0.25">
      <c r="M20473" s="31"/>
    </row>
    <row r="20474" spans="13:13" x14ac:dyDescent="0.25">
      <c r="M20474" s="31"/>
    </row>
    <row r="20475" spans="13:13" x14ac:dyDescent="0.25">
      <c r="M20475" s="31"/>
    </row>
    <row r="20476" spans="13:13" x14ac:dyDescent="0.25">
      <c r="M20476" s="31"/>
    </row>
    <row r="20477" spans="13:13" x14ac:dyDescent="0.25">
      <c r="M20477" s="31"/>
    </row>
    <row r="20478" spans="13:13" x14ac:dyDescent="0.25">
      <c r="M20478" s="31"/>
    </row>
    <row r="20479" spans="13:13" x14ac:dyDescent="0.25">
      <c r="M20479" s="31"/>
    </row>
    <row r="20480" spans="13:13" x14ac:dyDescent="0.25">
      <c r="M20480" s="31"/>
    </row>
    <row r="20481" spans="13:13" x14ac:dyDescent="0.25">
      <c r="M20481" s="31"/>
    </row>
    <row r="20482" spans="13:13" x14ac:dyDescent="0.25">
      <c r="M20482" s="31"/>
    </row>
    <row r="20483" spans="13:13" x14ac:dyDescent="0.25">
      <c r="M20483" s="31"/>
    </row>
    <row r="20484" spans="13:13" x14ac:dyDescent="0.25">
      <c r="M20484" s="31"/>
    </row>
    <row r="20485" spans="13:13" x14ac:dyDescent="0.25">
      <c r="M20485" s="31"/>
    </row>
    <row r="20486" spans="13:13" x14ac:dyDescent="0.25">
      <c r="M20486" s="31"/>
    </row>
    <row r="20487" spans="13:13" x14ac:dyDescent="0.25">
      <c r="M20487" s="31"/>
    </row>
    <row r="20488" spans="13:13" x14ac:dyDescent="0.25">
      <c r="M20488" s="31"/>
    </row>
    <row r="20489" spans="13:13" x14ac:dyDescent="0.25">
      <c r="M20489" s="31"/>
    </row>
    <row r="20490" spans="13:13" x14ac:dyDescent="0.25">
      <c r="M20490" s="31"/>
    </row>
    <row r="20491" spans="13:13" x14ac:dyDescent="0.25">
      <c r="M20491" s="31"/>
    </row>
    <row r="20492" spans="13:13" x14ac:dyDescent="0.25">
      <c r="M20492" s="31"/>
    </row>
    <row r="20493" spans="13:13" x14ac:dyDescent="0.25">
      <c r="M20493" s="31"/>
    </row>
    <row r="20494" spans="13:13" x14ac:dyDescent="0.25">
      <c r="M20494" s="31"/>
    </row>
    <row r="20495" spans="13:13" x14ac:dyDescent="0.25">
      <c r="M20495" s="31"/>
    </row>
    <row r="20496" spans="13:13" x14ac:dyDescent="0.25">
      <c r="M20496" s="31"/>
    </row>
    <row r="20497" spans="13:13" x14ac:dyDescent="0.25">
      <c r="M20497" s="31"/>
    </row>
    <row r="20498" spans="13:13" x14ac:dyDescent="0.25">
      <c r="M20498" s="31"/>
    </row>
    <row r="20499" spans="13:13" x14ac:dyDescent="0.25">
      <c r="M20499" s="31"/>
    </row>
    <row r="20500" spans="13:13" x14ac:dyDescent="0.25">
      <c r="M20500" s="31"/>
    </row>
    <row r="20501" spans="13:13" x14ac:dyDescent="0.25">
      <c r="M20501" s="31"/>
    </row>
    <row r="20502" spans="13:13" x14ac:dyDescent="0.25">
      <c r="M20502" s="31"/>
    </row>
    <row r="20503" spans="13:13" x14ac:dyDescent="0.25">
      <c r="M20503" s="31"/>
    </row>
    <row r="20504" spans="13:13" x14ac:dyDescent="0.25">
      <c r="M20504" s="31"/>
    </row>
    <row r="20505" spans="13:13" x14ac:dyDescent="0.25">
      <c r="M20505" s="31"/>
    </row>
    <row r="20506" spans="13:13" x14ac:dyDescent="0.25">
      <c r="M20506" s="31"/>
    </row>
    <row r="20507" spans="13:13" x14ac:dyDescent="0.25">
      <c r="M20507" s="31"/>
    </row>
    <row r="20508" spans="13:13" x14ac:dyDescent="0.25">
      <c r="M20508" s="31"/>
    </row>
    <row r="20509" spans="13:13" x14ac:dyDescent="0.25">
      <c r="M20509" s="31"/>
    </row>
    <row r="20510" spans="13:13" x14ac:dyDescent="0.25">
      <c r="M20510" s="31"/>
    </row>
    <row r="20511" spans="13:13" x14ac:dyDescent="0.25">
      <c r="M20511" s="31"/>
    </row>
    <row r="20512" spans="13:13" x14ac:dyDescent="0.25">
      <c r="M20512" s="31"/>
    </row>
    <row r="20513" spans="13:13" x14ac:dyDescent="0.25">
      <c r="M20513" s="31"/>
    </row>
    <row r="20514" spans="13:13" x14ac:dyDescent="0.25">
      <c r="M20514" s="31"/>
    </row>
    <row r="20515" spans="13:13" x14ac:dyDescent="0.25">
      <c r="M20515" s="31"/>
    </row>
    <row r="20516" spans="13:13" x14ac:dyDescent="0.25">
      <c r="M20516" s="31"/>
    </row>
    <row r="20517" spans="13:13" x14ac:dyDescent="0.25">
      <c r="M20517" s="31"/>
    </row>
    <row r="20518" spans="13:13" x14ac:dyDescent="0.25">
      <c r="M20518" s="31"/>
    </row>
    <row r="20519" spans="13:13" x14ac:dyDescent="0.25">
      <c r="M20519" s="31"/>
    </row>
    <row r="20520" spans="13:13" x14ac:dyDescent="0.25">
      <c r="M20520" s="31"/>
    </row>
    <row r="20521" spans="13:13" x14ac:dyDescent="0.25">
      <c r="M20521" s="31"/>
    </row>
    <row r="20522" spans="13:13" x14ac:dyDescent="0.25">
      <c r="M20522" s="31"/>
    </row>
    <row r="20523" spans="13:13" x14ac:dyDescent="0.25">
      <c r="M20523" s="31"/>
    </row>
    <row r="20524" spans="13:13" x14ac:dyDescent="0.25">
      <c r="M20524" s="31"/>
    </row>
    <row r="20525" spans="13:13" x14ac:dyDescent="0.25">
      <c r="M20525" s="31"/>
    </row>
    <row r="20526" spans="13:13" x14ac:dyDescent="0.25">
      <c r="M20526" s="31"/>
    </row>
    <row r="20527" spans="13:13" x14ac:dyDescent="0.25">
      <c r="M20527" s="31"/>
    </row>
    <row r="20528" spans="13:13" x14ac:dyDescent="0.25">
      <c r="M20528" s="31"/>
    </row>
    <row r="20529" spans="13:13" x14ac:dyDescent="0.25">
      <c r="M20529" s="31"/>
    </row>
    <row r="20530" spans="13:13" x14ac:dyDescent="0.25">
      <c r="M20530" s="31"/>
    </row>
    <row r="20531" spans="13:13" x14ac:dyDescent="0.25">
      <c r="M20531" s="31"/>
    </row>
    <row r="20532" spans="13:13" x14ac:dyDescent="0.25">
      <c r="M20532" s="31"/>
    </row>
    <row r="20533" spans="13:13" x14ac:dyDescent="0.25">
      <c r="M20533" s="31"/>
    </row>
    <row r="20534" spans="13:13" x14ac:dyDescent="0.25">
      <c r="M20534" s="31"/>
    </row>
    <row r="20535" spans="13:13" x14ac:dyDescent="0.25">
      <c r="M20535" s="31"/>
    </row>
    <row r="20536" spans="13:13" x14ac:dyDescent="0.25">
      <c r="M20536" s="31"/>
    </row>
    <row r="20537" spans="13:13" x14ac:dyDescent="0.25">
      <c r="M20537" s="31"/>
    </row>
    <row r="20538" spans="13:13" x14ac:dyDescent="0.25">
      <c r="M20538" s="31"/>
    </row>
    <row r="20539" spans="13:13" x14ac:dyDescent="0.25">
      <c r="M20539" s="31"/>
    </row>
    <row r="20540" spans="13:13" x14ac:dyDescent="0.25">
      <c r="M20540" s="31"/>
    </row>
    <row r="20541" spans="13:13" x14ac:dyDescent="0.25">
      <c r="M20541" s="31"/>
    </row>
    <row r="20542" spans="13:13" x14ac:dyDescent="0.25">
      <c r="M20542" s="31"/>
    </row>
    <row r="20543" spans="13:13" x14ac:dyDescent="0.25">
      <c r="M20543" s="31"/>
    </row>
    <row r="20544" spans="13:13" x14ac:dyDescent="0.25">
      <c r="M20544" s="31"/>
    </row>
    <row r="20545" spans="13:13" x14ac:dyDescent="0.25">
      <c r="M20545" s="31"/>
    </row>
    <row r="20546" spans="13:13" x14ac:dyDescent="0.25">
      <c r="M20546" s="31"/>
    </row>
    <row r="20547" spans="13:13" x14ac:dyDescent="0.25">
      <c r="M20547" s="31"/>
    </row>
    <row r="20548" spans="13:13" x14ac:dyDescent="0.25">
      <c r="M20548" s="31"/>
    </row>
    <row r="20549" spans="13:13" x14ac:dyDescent="0.25">
      <c r="M20549" s="31"/>
    </row>
    <row r="20550" spans="13:13" x14ac:dyDescent="0.25">
      <c r="M20550" s="31"/>
    </row>
    <row r="20551" spans="13:13" x14ac:dyDescent="0.25">
      <c r="M20551" s="31"/>
    </row>
    <row r="20552" spans="13:13" x14ac:dyDescent="0.25">
      <c r="M20552" s="31"/>
    </row>
    <row r="20553" spans="13:13" x14ac:dyDescent="0.25">
      <c r="M20553" s="31"/>
    </row>
    <row r="20554" spans="13:13" x14ac:dyDescent="0.25">
      <c r="M20554" s="31"/>
    </row>
    <row r="20555" spans="13:13" x14ac:dyDescent="0.25">
      <c r="M20555" s="31"/>
    </row>
    <row r="20556" spans="13:13" x14ac:dyDescent="0.25">
      <c r="M20556" s="31"/>
    </row>
    <row r="20557" spans="13:13" x14ac:dyDescent="0.25">
      <c r="M20557" s="31"/>
    </row>
    <row r="20558" spans="13:13" x14ac:dyDescent="0.25">
      <c r="M20558" s="31"/>
    </row>
    <row r="20559" spans="13:13" x14ac:dyDescent="0.25">
      <c r="M20559" s="31"/>
    </row>
    <row r="20560" spans="13:13" x14ac:dyDescent="0.25">
      <c r="M20560" s="31"/>
    </row>
    <row r="20561" spans="13:13" x14ac:dyDescent="0.25">
      <c r="M20561" s="31"/>
    </row>
    <row r="20562" spans="13:13" x14ac:dyDescent="0.25">
      <c r="M20562" s="31"/>
    </row>
    <row r="20563" spans="13:13" x14ac:dyDescent="0.25">
      <c r="M20563" s="31"/>
    </row>
    <row r="20564" spans="13:13" x14ac:dyDescent="0.25">
      <c r="M20564" s="31"/>
    </row>
    <row r="20565" spans="13:13" x14ac:dyDescent="0.25">
      <c r="M20565" s="31"/>
    </row>
    <row r="20566" spans="13:13" x14ac:dyDescent="0.25">
      <c r="M20566" s="31"/>
    </row>
    <row r="20567" spans="13:13" x14ac:dyDescent="0.25">
      <c r="M20567" s="31"/>
    </row>
    <row r="20568" spans="13:13" x14ac:dyDescent="0.25">
      <c r="M20568" s="31"/>
    </row>
    <row r="20569" spans="13:13" x14ac:dyDescent="0.25">
      <c r="M20569" s="31"/>
    </row>
    <row r="20570" spans="13:13" x14ac:dyDescent="0.25">
      <c r="M20570" s="31"/>
    </row>
    <row r="20571" spans="13:13" x14ac:dyDescent="0.25">
      <c r="M20571" s="31"/>
    </row>
    <row r="20572" spans="13:13" x14ac:dyDescent="0.25">
      <c r="M20572" s="31"/>
    </row>
    <row r="20573" spans="13:13" x14ac:dyDescent="0.25">
      <c r="M20573" s="31"/>
    </row>
    <row r="20574" spans="13:13" x14ac:dyDescent="0.25">
      <c r="M20574" s="31"/>
    </row>
    <row r="20575" spans="13:13" x14ac:dyDescent="0.25">
      <c r="M20575" s="31"/>
    </row>
    <row r="20576" spans="13:13" x14ac:dyDescent="0.25">
      <c r="M20576" s="31"/>
    </row>
    <row r="20577" spans="13:13" x14ac:dyDescent="0.25">
      <c r="M20577" s="31"/>
    </row>
    <row r="20578" spans="13:13" x14ac:dyDescent="0.25">
      <c r="M20578" s="31"/>
    </row>
    <row r="20579" spans="13:13" x14ac:dyDescent="0.25">
      <c r="M20579" s="31"/>
    </row>
    <row r="20580" spans="13:13" x14ac:dyDescent="0.25">
      <c r="M20580" s="31"/>
    </row>
    <row r="20581" spans="13:13" x14ac:dyDescent="0.25">
      <c r="M20581" s="31"/>
    </row>
    <row r="20582" spans="13:13" x14ac:dyDescent="0.25">
      <c r="M20582" s="31"/>
    </row>
    <row r="20583" spans="13:13" x14ac:dyDescent="0.25">
      <c r="M20583" s="31"/>
    </row>
    <row r="20584" spans="13:13" x14ac:dyDescent="0.25">
      <c r="M20584" s="31"/>
    </row>
    <row r="20585" spans="13:13" x14ac:dyDescent="0.25">
      <c r="M20585" s="31"/>
    </row>
    <row r="20586" spans="13:13" x14ac:dyDescent="0.25">
      <c r="M20586" s="31"/>
    </row>
    <row r="20587" spans="13:13" x14ac:dyDescent="0.25">
      <c r="M20587" s="31"/>
    </row>
    <row r="20588" spans="13:13" x14ac:dyDescent="0.25">
      <c r="M20588" s="31"/>
    </row>
    <row r="20589" spans="13:13" x14ac:dyDescent="0.25">
      <c r="M20589" s="31"/>
    </row>
    <row r="20590" spans="13:13" x14ac:dyDescent="0.25">
      <c r="M20590" s="31"/>
    </row>
    <row r="20591" spans="13:13" x14ac:dyDescent="0.25">
      <c r="M20591" s="31"/>
    </row>
    <row r="20592" spans="13:13" x14ac:dyDescent="0.25">
      <c r="M20592" s="31"/>
    </row>
    <row r="20593" spans="13:13" x14ac:dyDescent="0.25">
      <c r="M20593" s="31"/>
    </row>
    <row r="20594" spans="13:13" x14ac:dyDescent="0.25">
      <c r="M20594" s="31"/>
    </row>
    <row r="20595" spans="13:13" x14ac:dyDescent="0.25">
      <c r="M20595" s="31"/>
    </row>
    <row r="20596" spans="13:13" x14ac:dyDescent="0.25">
      <c r="M20596" s="31"/>
    </row>
    <row r="20597" spans="13:13" x14ac:dyDescent="0.25">
      <c r="M20597" s="31"/>
    </row>
    <row r="20598" spans="13:13" x14ac:dyDescent="0.25">
      <c r="M20598" s="31"/>
    </row>
    <row r="20599" spans="13:13" x14ac:dyDescent="0.25">
      <c r="M20599" s="31"/>
    </row>
    <row r="20600" spans="13:13" x14ac:dyDescent="0.25">
      <c r="M20600" s="31"/>
    </row>
    <row r="20601" spans="13:13" x14ac:dyDescent="0.25">
      <c r="M20601" s="31"/>
    </row>
    <row r="20602" spans="13:13" x14ac:dyDescent="0.25">
      <c r="M20602" s="31"/>
    </row>
    <row r="20603" spans="13:13" x14ac:dyDescent="0.25">
      <c r="M20603" s="31"/>
    </row>
    <row r="20604" spans="13:13" x14ac:dyDescent="0.25">
      <c r="M20604" s="31"/>
    </row>
    <row r="20605" spans="13:13" x14ac:dyDescent="0.25">
      <c r="M20605" s="31"/>
    </row>
    <row r="20606" spans="13:13" x14ac:dyDescent="0.25">
      <c r="M20606" s="31"/>
    </row>
    <row r="20607" spans="13:13" x14ac:dyDescent="0.25">
      <c r="M20607" s="31"/>
    </row>
    <row r="20608" spans="13:13" x14ac:dyDescent="0.25">
      <c r="M20608" s="31"/>
    </row>
    <row r="20609" spans="13:13" x14ac:dyDescent="0.25">
      <c r="M20609" s="31"/>
    </row>
    <row r="20610" spans="13:13" x14ac:dyDescent="0.25">
      <c r="M20610" s="31"/>
    </row>
    <row r="20611" spans="13:13" x14ac:dyDescent="0.25">
      <c r="M20611" s="31"/>
    </row>
    <row r="20612" spans="13:13" x14ac:dyDescent="0.25">
      <c r="M20612" s="31"/>
    </row>
    <row r="20613" spans="13:13" x14ac:dyDescent="0.25">
      <c r="M20613" s="31"/>
    </row>
    <row r="20614" spans="13:13" x14ac:dyDescent="0.25">
      <c r="M20614" s="31"/>
    </row>
    <row r="20615" spans="13:13" x14ac:dyDescent="0.25">
      <c r="M20615" s="31"/>
    </row>
    <row r="20616" spans="13:13" x14ac:dyDescent="0.25">
      <c r="M20616" s="31"/>
    </row>
    <row r="20617" spans="13:13" x14ac:dyDescent="0.25">
      <c r="M20617" s="31"/>
    </row>
    <row r="20618" spans="13:13" x14ac:dyDescent="0.25">
      <c r="M20618" s="31"/>
    </row>
    <row r="20619" spans="13:13" x14ac:dyDescent="0.25">
      <c r="M20619" s="31"/>
    </row>
    <row r="20620" spans="13:13" x14ac:dyDescent="0.25">
      <c r="M20620" s="31"/>
    </row>
    <row r="20621" spans="13:13" x14ac:dyDescent="0.25">
      <c r="M20621" s="31"/>
    </row>
    <row r="20622" spans="13:13" x14ac:dyDescent="0.25">
      <c r="M20622" s="31"/>
    </row>
    <row r="20623" spans="13:13" x14ac:dyDescent="0.25">
      <c r="M20623" s="31"/>
    </row>
    <row r="20624" spans="13:13" x14ac:dyDescent="0.25">
      <c r="M20624" s="31"/>
    </row>
    <row r="20625" spans="13:13" x14ac:dyDescent="0.25">
      <c r="M20625" s="31"/>
    </row>
    <row r="20626" spans="13:13" x14ac:dyDescent="0.25">
      <c r="M20626" s="31"/>
    </row>
    <row r="20627" spans="13:13" x14ac:dyDescent="0.25">
      <c r="M20627" s="31"/>
    </row>
    <row r="20628" spans="13:13" x14ac:dyDescent="0.25">
      <c r="M20628" s="31"/>
    </row>
    <row r="20629" spans="13:13" x14ac:dyDescent="0.25">
      <c r="M20629" s="31"/>
    </row>
    <row r="20630" spans="13:13" x14ac:dyDescent="0.25">
      <c r="M20630" s="31"/>
    </row>
    <row r="20631" spans="13:13" x14ac:dyDescent="0.25">
      <c r="M20631" s="31"/>
    </row>
    <row r="20632" spans="13:13" x14ac:dyDescent="0.25">
      <c r="M20632" s="31"/>
    </row>
    <row r="20633" spans="13:13" x14ac:dyDescent="0.25">
      <c r="M20633" s="31"/>
    </row>
    <row r="20634" spans="13:13" x14ac:dyDescent="0.25">
      <c r="M20634" s="31"/>
    </row>
    <row r="20635" spans="13:13" x14ac:dyDescent="0.25">
      <c r="M20635" s="31"/>
    </row>
    <row r="20636" spans="13:13" x14ac:dyDescent="0.25">
      <c r="M20636" s="31"/>
    </row>
    <row r="20637" spans="13:13" x14ac:dyDescent="0.25">
      <c r="M20637" s="31"/>
    </row>
    <row r="20638" spans="13:13" x14ac:dyDescent="0.25">
      <c r="M20638" s="31"/>
    </row>
    <row r="20639" spans="13:13" x14ac:dyDescent="0.25">
      <c r="M20639" s="31"/>
    </row>
    <row r="20640" spans="13:13" x14ac:dyDescent="0.25">
      <c r="M20640" s="31"/>
    </row>
    <row r="20641" spans="13:13" x14ac:dyDescent="0.25">
      <c r="M20641" s="31"/>
    </row>
    <row r="20642" spans="13:13" x14ac:dyDescent="0.25">
      <c r="M20642" s="31"/>
    </row>
    <row r="20643" spans="13:13" x14ac:dyDescent="0.25">
      <c r="M20643" s="31"/>
    </row>
    <row r="20644" spans="13:13" x14ac:dyDescent="0.25">
      <c r="M20644" s="31"/>
    </row>
    <row r="20645" spans="13:13" x14ac:dyDescent="0.25">
      <c r="M20645" s="31"/>
    </row>
    <row r="20646" spans="13:13" x14ac:dyDescent="0.25">
      <c r="M20646" s="31"/>
    </row>
    <row r="20647" spans="13:13" x14ac:dyDescent="0.25">
      <c r="M20647" s="31"/>
    </row>
    <row r="20648" spans="13:13" x14ac:dyDescent="0.25">
      <c r="M20648" s="31"/>
    </row>
    <row r="20649" spans="13:13" x14ac:dyDescent="0.25">
      <c r="M20649" s="31"/>
    </row>
    <row r="20650" spans="13:13" x14ac:dyDescent="0.25">
      <c r="M20650" s="31"/>
    </row>
    <row r="20651" spans="13:13" x14ac:dyDescent="0.25">
      <c r="M20651" s="31"/>
    </row>
    <row r="20652" spans="13:13" x14ac:dyDescent="0.25">
      <c r="M20652" s="31"/>
    </row>
    <row r="20653" spans="13:13" x14ac:dyDescent="0.25">
      <c r="M20653" s="31"/>
    </row>
    <row r="20654" spans="13:13" x14ac:dyDescent="0.25">
      <c r="M20654" s="31"/>
    </row>
    <row r="20655" spans="13:13" x14ac:dyDescent="0.25">
      <c r="M20655" s="31"/>
    </row>
    <row r="20656" spans="13:13" x14ac:dyDescent="0.25">
      <c r="M20656" s="31"/>
    </row>
    <row r="20657" spans="13:13" x14ac:dyDescent="0.25">
      <c r="M20657" s="31"/>
    </row>
    <row r="20658" spans="13:13" x14ac:dyDescent="0.25">
      <c r="M20658" s="31"/>
    </row>
    <row r="20659" spans="13:13" x14ac:dyDescent="0.25">
      <c r="M20659" s="31"/>
    </row>
    <row r="20660" spans="13:13" x14ac:dyDescent="0.25">
      <c r="M20660" s="31"/>
    </row>
    <row r="20661" spans="13:13" x14ac:dyDescent="0.25">
      <c r="M20661" s="31"/>
    </row>
    <row r="20662" spans="13:13" x14ac:dyDescent="0.25">
      <c r="M20662" s="31"/>
    </row>
    <row r="20663" spans="13:13" x14ac:dyDescent="0.25">
      <c r="M20663" s="31"/>
    </row>
    <row r="20664" spans="13:13" x14ac:dyDescent="0.25">
      <c r="M20664" s="31"/>
    </row>
    <row r="20665" spans="13:13" x14ac:dyDescent="0.25">
      <c r="M20665" s="31"/>
    </row>
    <row r="20666" spans="13:13" x14ac:dyDescent="0.25">
      <c r="M20666" s="31"/>
    </row>
    <row r="20667" spans="13:13" x14ac:dyDescent="0.25">
      <c r="M20667" s="31"/>
    </row>
    <row r="20668" spans="13:13" x14ac:dyDescent="0.25">
      <c r="M20668" s="31"/>
    </row>
    <row r="20669" spans="13:13" x14ac:dyDescent="0.25">
      <c r="M20669" s="31"/>
    </row>
    <row r="20670" spans="13:13" x14ac:dyDescent="0.25">
      <c r="M20670" s="31"/>
    </row>
    <row r="20671" spans="13:13" x14ac:dyDescent="0.25">
      <c r="M20671" s="31"/>
    </row>
    <row r="20672" spans="13:13" x14ac:dyDescent="0.25">
      <c r="M20672" s="31"/>
    </row>
    <row r="20673" spans="13:13" x14ac:dyDescent="0.25">
      <c r="M20673" s="31"/>
    </row>
    <row r="20674" spans="13:13" x14ac:dyDescent="0.25">
      <c r="M20674" s="31"/>
    </row>
    <row r="20675" spans="13:13" x14ac:dyDescent="0.25">
      <c r="M20675" s="31"/>
    </row>
    <row r="20676" spans="13:13" x14ac:dyDescent="0.25">
      <c r="M20676" s="31"/>
    </row>
    <row r="20677" spans="13:13" x14ac:dyDescent="0.25">
      <c r="M20677" s="31"/>
    </row>
    <row r="20678" spans="13:13" x14ac:dyDescent="0.25">
      <c r="M20678" s="31"/>
    </row>
    <row r="20679" spans="13:13" x14ac:dyDescent="0.25">
      <c r="M20679" s="31"/>
    </row>
    <row r="20680" spans="13:13" x14ac:dyDescent="0.25">
      <c r="M20680" s="31"/>
    </row>
    <row r="20681" spans="13:13" x14ac:dyDescent="0.25">
      <c r="M20681" s="31"/>
    </row>
    <row r="20682" spans="13:13" x14ac:dyDescent="0.25">
      <c r="M20682" s="31"/>
    </row>
    <row r="20683" spans="13:13" x14ac:dyDescent="0.25">
      <c r="M20683" s="31"/>
    </row>
    <row r="20684" spans="13:13" x14ac:dyDescent="0.25">
      <c r="M20684" s="31"/>
    </row>
    <row r="20685" spans="13:13" x14ac:dyDescent="0.25">
      <c r="M20685" s="31"/>
    </row>
    <row r="20686" spans="13:13" x14ac:dyDescent="0.25">
      <c r="M20686" s="31"/>
    </row>
    <row r="20687" spans="13:13" x14ac:dyDescent="0.25">
      <c r="M20687" s="31"/>
    </row>
    <row r="20688" spans="13:13" x14ac:dyDescent="0.25">
      <c r="M20688" s="31"/>
    </row>
    <row r="20689" spans="13:13" x14ac:dyDescent="0.25">
      <c r="M20689" s="31"/>
    </row>
    <row r="20690" spans="13:13" x14ac:dyDescent="0.25">
      <c r="M20690" s="31"/>
    </row>
    <row r="20691" spans="13:13" x14ac:dyDescent="0.25">
      <c r="M20691" s="31"/>
    </row>
    <row r="20692" spans="13:13" x14ac:dyDescent="0.25">
      <c r="M20692" s="31"/>
    </row>
    <row r="20693" spans="13:13" x14ac:dyDescent="0.25">
      <c r="M20693" s="31"/>
    </row>
    <row r="20694" spans="13:13" x14ac:dyDescent="0.25">
      <c r="M20694" s="31"/>
    </row>
    <row r="20695" spans="13:13" x14ac:dyDescent="0.25">
      <c r="M20695" s="31"/>
    </row>
    <row r="20696" spans="13:13" x14ac:dyDescent="0.25">
      <c r="M20696" s="31"/>
    </row>
    <row r="20697" spans="13:13" x14ac:dyDescent="0.25">
      <c r="M20697" s="31"/>
    </row>
    <row r="20698" spans="13:13" x14ac:dyDescent="0.25">
      <c r="M20698" s="31"/>
    </row>
    <row r="20699" spans="13:13" x14ac:dyDescent="0.25">
      <c r="M20699" s="31"/>
    </row>
    <row r="20700" spans="13:13" x14ac:dyDescent="0.25">
      <c r="M20700" s="31"/>
    </row>
    <row r="20701" spans="13:13" x14ac:dyDescent="0.25">
      <c r="M20701" s="31"/>
    </row>
    <row r="20702" spans="13:13" x14ac:dyDescent="0.25">
      <c r="M20702" s="31"/>
    </row>
    <row r="20703" spans="13:13" x14ac:dyDescent="0.25">
      <c r="M20703" s="31"/>
    </row>
    <row r="20704" spans="13:13" x14ac:dyDescent="0.25">
      <c r="M20704" s="31"/>
    </row>
    <row r="20705" spans="13:13" x14ac:dyDescent="0.25">
      <c r="M20705" s="31"/>
    </row>
    <row r="20706" spans="13:13" x14ac:dyDescent="0.25">
      <c r="M20706" s="31"/>
    </row>
    <row r="20707" spans="13:13" x14ac:dyDescent="0.25">
      <c r="M20707" s="31"/>
    </row>
    <row r="20708" spans="13:13" x14ac:dyDescent="0.25">
      <c r="M20708" s="31"/>
    </row>
    <row r="20709" spans="13:13" x14ac:dyDescent="0.25">
      <c r="M20709" s="31"/>
    </row>
    <row r="20710" spans="13:13" x14ac:dyDescent="0.25">
      <c r="M20710" s="31"/>
    </row>
    <row r="20711" spans="13:13" x14ac:dyDescent="0.25">
      <c r="M20711" s="31"/>
    </row>
    <row r="20712" spans="13:13" x14ac:dyDescent="0.25">
      <c r="M20712" s="31"/>
    </row>
    <row r="20713" spans="13:13" x14ac:dyDescent="0.25">
      <c r="M20713" s="31"/>
    </row>
    <row r="20714" spans="13:13" x14ac:dyDescent="0.25">
      <c r="M20714" s="31"/>
    </row>
    <row r="20715" spans="13:13" x14ac:dyDescent="0.25">
      <c r="M20715" s="31"/>
    </row>
    <row r="20716" spans="13:13" x14ac:dyDescent="0.25">
      <c r="M20716" s="31"/>
    </row>
    <row r="20717" spans="13:13" x14ac:dyDescent="0.25">
      <c r="M20717" s="31"/>
    </row>
    <row r="20718" spans="13:13" x14ac:dyDescent="0.25">
      <c r="M20718" s="31"/>
    </row>
    <row r="20719" spans="13:13" x14ac:dyDescent="0.25">
      <c r="M20719" s="31"/>
    </row>
    <row r="20720" spans="13:13" x14ac:dyDescent="0.25">
      <c r="M20720" s="31"/>
    </row>
    <row r="20721" spans="13:13" x14ac:dyDescent="0.25">
      <c r="M20721" s="31"/>
    </row>
    <row r="20722" spans="13:13" x14ac:dyDescent="0.25">
      <c r="M20722" s="31"/>
    </row>
    <row r="20723" spans="13:13" x14ac:dyDescent="0.25">
      <c r="M20723" s="31"/>
    </row>
    <row r="20724" spans="13:13" x14ac:dyDescent="0.25">
      <c r="M20724" s="31"/>
    </row>
    <row r="20725" spans="13:13" x14ac:dyDescent="0.25">
      <c r="M20725" s="31"/>
    </row>
    <row r="20726" spans="13:13" x14ac:dyDescent="0.25">
      <c r="M20726" s="31"/>
    </row>
    <row r="20727" spans="13:13" x14ac:dyDescent="0.25">
      <c r="M20727" s="31"/>
    </row>
    <row r="20728" spans="13:13" x14ac:dyDescent="0.25">
      <c r="M20728" s="31"/>
    </row>
    <row r="20729" spans="13:13" x14ac:dyDescent="0.25">
      <c r="M20729" s="31"/>
    </row>
    <row r="20730" spans="13:13" x14ac:dyDescent="0.25">
      <c r="M20730" s="31"/>
    </row>
    <row r="20731" spans="13:13" x14ac:dyDescent="0.25">
      <c r="M20731" s="31"/>
    </row>
    <row r="20732" spans="13:13" x14ac:dyDescent="0.25">
      <c r="M20732" s="31"/>
    </row>
    <row r="20733" spans="13:13" x14ac:dyDescent="0.25">
      <c r="M20733" s="31"/>
    </row>
    <row r="20734" spans="13:13" x14ac:dyDescent="0.25">
      <c r="M20734" s="31"/>
    </row>
    <row r="20735" spans="13:13" x14ac:dyDescent="0.25">
      <c r="M20735" s="31"/>
    </row>
    <row r="20736" spans="13:13" x14ac:dyDescent="0.25">
      <c r="M20736" s="31"/>
    </row>
    <row r="20737" spans="13:13" x14ac:dyDescent="0.25">
      <c r="M20737" s="31"/>
    </row>
    <row r="20738" spans="13:13" x14ac:dyDescent="0.25">
      <c r="M20738" s="31"/>
    </row>
    <row r="20739" spans="13:13" x14ac:dyDescent="0.25">
      <c r="M20739" s="31"/>
    </row>
    <row r="20740" spans="13:13" x14ac:dyDescent="0.25">
      <c r="M20740" s="31"/>
    </row>
    <row r="20741" spans="13:13" x14ac:dyDescent="0.25">
      <c r="M20741" s="31"/>
    </row>
    <row r="20742" spans="13:13" x14ac:dyDescent="0.25">
      <c r="M20742" s="31"/>
    </row>
    <row r="20743" spans="13:13" x14ac:dyDescent="0.25">
      <c r="M20743" s="31"/>
    </row>
    <row r="20744" spans="13:13" x14ac:dyDescent="0.25">
      <c r="M20744" s="31"/>
    </row>
    <row r="20745" spans="13:13" x14ac:dyDescent="0.25">
      <c r="M20745" s="31"/>
    </row>
    <row r="20746" spans="13:13" x14ac:dyDescent="0.25">
      <c r="M20746" s="31"/>
    </row>
    <row r="20747" spans="13:13" x14ac:dyDescent="0.25">
      <c r="M20747" s="31"/>
    </row>
    <row r="20748" spans="13:13" x14ac:dyDescent="0.25">
      <c r="M20748" s="31"/>
    </row>
    <row r="20749" spans="13:13" x14ac:dyDescent="0.25">
      <c r="M20749" s="31"/>
    </row>
    <row r="20750" spans="13:13" x14ac:dyDescent="0.25">
      <c r="M20750" s="31"/>
    </row>
    <row r="20751" spans="13:13" x14ac:dyDescent="0.25">
      <c r="M20751" s="31"/>
    </row>
    <row r="20752" spans="13:13" x14ac:dyDescent="0.25">
      <c r="M20752" s="31"/>
    </row>
    <row r="20753" spans="13:13" x14ac:dyDescent="0.25">
      <c r="M20753" s="31"/>
    </row>
    <row r="20754" spans="13:13" x14ac:dyDescent="0.25">
      <c r="M20754" s="31"/>
    </row>
    <row r="20755" spans="13:13" x14ac:dyDescent="0.25">
      <c r="M20755" s="31"/>
    </row>
    <row r="20756" spans="13:13" x14ac:dyDescent="0.25">
      <c r="M20756" s="31"/>
    </row>
    <row r="20757" spans="13:13" x14ac:dyDescent="0.25">
      <c r="M20757" s="31"/>
    </row>
    <row r="20758" spans="13:13" x14ac:dyDescent="0.25">
      <c r="M20758" s="31"/>
    </row>
    <row r="20759" spans="13:13" x14ac:dyDescent="0.25">
      <c r="M20759" s="31"/>
    </row>
    <row r="20760" spans="13:13" x14ac:dyDescent="0.25">
      <c r="M20760" s="31"/>
    </row>
    <row r="20761" spans="13:13" x14ac:dyDescent="0.25">
      <c r="M20761" s="31"/>
    </row>
    <row r="20762" spans="13:13" x14ac:dyDescent="0.25">
      <c r="M20762" s="31"/>
    </row>
    <row r="20763" spans="13:13" x14ac:dyDescent="0.25">
      <c r="M20763" s="31"/>
    </row>
    <row r="20764" spans="13:13" x14ac:dyDescent="0.25">
      <c r="M20764" s="31"/>
    </row>
    <row r="20765" spans="13:13" x14ac:dyDescent="0.25">
      <c r="M20765" s="31"/>
    </row>
    <row r="20766" spans="13:13" x14ac:dyDescent="0.25">
      <c r="M20766" s="31"/>
    </row>
    <row r="20767" spans="13:13" x14ac:dyDescent="0.25">
      <c r="M20767" s="31"/>
    </row>
    <row r="20768" spans="13:13" x14ac:dyDescent="0.25">
      <c r="M20768" s="31"/>
    </row>
    <row r="20769" spans="13:13" x14ac:dyDescent="0.25">
      <c r="M20769" s="31"/>
    </row>
    <row r="20770" spans="13:13" x14ac:dyDescent="0.25">
      <c r="M20770" s="31"/>
    </row>
    <row r="20771" spans="13:13" x14ac:dyDescent="0.25">
      <c r="M20771" s="31"/>
    </row>
    <row r="20772" spans="13:13" x14ac:dyDescent="0.25">
      <c r="M20772" s="31"/>
    </row>
    <row r="20773" spans="13:13" x14ac:dyDescent="0.25">
      <c r="M20773" s="31"/>
    </row>
    <row r="20774" spans="13:13" x14ac:dyDescent="0.25">
      <c r="M20774" s="31"/>
    </row>
    <row r="20775" spans="13:13" x14ac:dyDescent="0.25">
      <c r="M20775" s="31"/>
    </row>
    <row r="20776" spans="13:13" x14ac:dyDescent="0.25">
      <c r="M20776" s="31"/>
    </row>
    <row r="20777" spans="13:13" x14ac:dyDescent="0.25">
      <c r="M20777" s="31"/>
    </row>
    <row r="20778" spans="13:13" x14ac:dyDescent="0.25">
      <c r="M20778" s="31"/>
    </row>
    <row r="20779" spans="13:13" x14ac:dyDescent="0.25">
      <c r="M20779" s="31"/>
    </row>
    <row r="20780" spans="13:13" x14ac:dyDescent="0.25">
      <c r="M20780" s="31"/>
    </row>
    <row r="20781" spans="13:13" x14ac:dyDescent="0.25">
      <c r="M20781" s="31"/>
    </row>
    <row r="20782" spans="13:13" x14ac:dyDescent="0.25">
      <c r="M20782" s="31"/>
    </row>
    <row r="20783" spans="13:13" x14ac:dyDescent="0.25">
      <c r="M20783" s="31"/>
    </row>
    <row r="20784" spans="13:13" x14ac:dyDescent="0.25">
      <c r="M20784" s="31"/>
    </row>
    <row r="20785" spans="13:13" x14ac:dyDescent="0.25">
      <c r="M20785" s="31"/>
    </row>
    <row r="20786" spans="13:13" x14ac:dyDescent="0.25">
      <c r="M20786" s="31"/>
    </row>
    <row r="20787" spans="13:13" x14ac:dyDescent="0.25">
      <c r="M20787" s="31"/>
    </row>
    <row r="20788" spans="13:13" x14ac:dyDescent="0.25">
      <c r="M20788" s="31"/>
    </row>
    <row r="20789" spans="13:13" x14ac:dyDescent="0.25">
      <c r="M20789" s="31"/>
    </row>
    <row r="20790" spans="13:13" x14ac:dyDescent="0.25">
      <c r="M20790" s="31"/>
    </row>
    <row r="20791" spans="13:13" x14ac:dyDescent="0.25">
      <c r="M20791" s="31"/>
    </row>
    <row r="20792" spans="13:13" x14ac:dyDescent="0.25">
      <c r="M20792" s="31"/>
    </row>
    <row r="20793" spans="13:13" x14ac:dyDescent="0.25">
      <c r="M20793" s="31"/>
    </row>
    <row r="20794" spans="13:13" x14ac:dyDescent="0.25">
      <c r="M20794" s="31"/>
    </row>
    <row r="20795" spans="13:13" x14ac:dyDescent="0.25">
      <c r="M20795" s="31"/>
    </row>
    <row r="20796" spans="13:13" x14ac:dyDescent="0.25">
      <c r="M20796" s="31"/>
    </row>
    <row r="20797" spans="13:13" x14ac:dyDescent="0.25">
      <c r="M20797" s="31"/>
    </row>
    <row r="20798" spans="13:13" x14ac:dyDescent="0.25">
      <c r="M20798" s="31"/>
    </row>
    <row r="20799" spans="13:13" x14ac:dyDescent="0.25">
      <c r="M20799" s="31"/>
    </row>
    <row r="20800" spans="13:13" x14ac:dyDescent="0.25">
      <c r="M20800" s="31"/>
    </row>
    <row r="20801" spans="13:13" x14ac:dyDescent="0.25">
      <c r="M20801" s="31"/>
    </row>
    <row r="20802" spans="13:13" x14ac:dyDescent="0.25">
      <c r="M20802" s="31"/>
    </row>
    <row r="20803" spans="13:13" x14ac:dyDescent="0.25">
      <c r="M20803" s="31"/>
    </row>
    <row r="20804" spans="13:13" x14ac:dyDescent="0.25">
      <c r="M20804" s="31"/>
    </row>
    <row r="20805" spans="13:13" x14ac:dyDescent="0.25">
      <c r="M20805" s="31"/>
    </row>
    <row r="20806" spans="13:13" x14ac:dyDescent="0.25">
      <c r="M20806" s="31"/>
    </row>
    <row r="20807" spans="13:13" x14ac:dyDescent="0.25">
      <c r="M20807" s="31"/>
    </row>
    <row r="20808" spans="13:13" x14ac:dyDescent="0.25">
      <c r="M20808" s="31"/>
    </row>
    <row r="20809" spans="13:13" x14ac:dyDescent="0.25">
      <c r="M20809" s="31"/>
    </row>
    <row r="20810" spans="13:13" x14ac:dyDescent="0.25">
      <c r="M20810" s="31"/>
    </row>
    <row r="20811" spans="13:13" x14ac:dyDescent="0.25">
      <c r="M20811" s="31"/>
    </row>
    <row r="20812" spans="13:13" x14ac:dyDescent="0.25">
      <c r="M20812" s="31"/>
    </row>
    <row r="20813" spans="13:13" x14ac:dyDescent="0.25">
      <c r="M20813" s="31"/>
    </row>
    <row r="20814" spans="13:13" x14ac:dyDescent="0.25">
      <c r="M20814" s="31"/>
    </row>
    <row r="20815" spans="13:13" x14ac:dyDescent="0.25">
      <c r="M20815" s="31"/>
    </row>
    <row r="20816" spans="13:13" x14ac:dyDescent="0.25">
      <c r="M20816" s="31"/>
    </row>
    <row r="20817" spans="13:13" x14ac:dyDescent="0.25">
      <c r="M20817" s="31"/>
    </row>
    <row r="20818" spans="13:13" x14ac:dyDescent="0.25">
      <c r="M20818" s="31"/>
    </row>
    <row r="20819" spans="13:13" x14ac:dyDescent="0.25">
      <c r="M20819" s="31"/>
    </row>
    <row r="20820" spans="13:13" x14ac:dyDescent="0.25">
      <c r="M20820" s="31"/>
    </row>
    <row r="20821" spans="13:13" x14ac:dyDescent="0.25">
      <c r="M20821" s="31"/>
    </row>
    <row r="20822" spans="13:13" x14ac:dyDescent="0.25">
      <c r="M20822" s="31"/>
    </row>
    <row r="20823" spans="13:13" x14ac:dyDescent="0.25">
      <c r="M20823" s="31"/>
    </row>
    <row r="20824" spans="13:13" x14ac:dyDescent="0.25">
      <c r="M20824" s="31"/>
    </row>
    <row r="20825" spans="13:13" x14ac:dyDescent="0.25">
      <c r="M20825" s="31"/>
    </row>
    <row r="20826" spans="13:13" x14ac:dyDescent="0.25">
      <c r="M20826" s="31"/>
    </row>
    <row r="20827" spans="13:13" x14ac:dyDescent="0.25">
      <c r="M20827" s="31"/>
    </row>
    <row r="20828" spans="13:13" x14ac:dyDescent="0.25">
      <c r="M20828" s="31"/>
    </row>
    <row r="20829" spans="13:13" x14ac:dyDescent="0.25">
      <c r="M20829" s="31"/>
    </row>
    <row r="20830" spans="13:13" x14ac:dyDescent="0.25">
      <c r="M20830" s="31"/>
    </row>
    <row r="20831" spans="13:13" x14ac:dyDescent="0.25">
      <c r="M20831" s="31"/>
    </row>
    <row r="20832" spans="13:13" x14ac:dyDescent="0.25">
      <c r="M20832" s="31"/>
    </row>
    <row r="20833" spans="13:13" x14ac:dyDescent="0.25">
      <c r="M20833" s="31"/>
    </row>
    <row r="20834" spans="13:13" x14ac:dyDescent="0.25">
      <c r="M20834" s="31"/>
    </row>
    <row r="20835" spans="13:13" x14ac:dyDescent="0.25">
      <c r="M20835" s="31"/>
    </row>
    <row r="20836" spans="13:13" x14ac:dyDescent="0.25">
      <c r="M20836" s="31"/>
    </row>
    <row r="20837" spans="13:13" x14ac:dyDescent="0.25">
      <c r="M20837" s="31"/>
    </row>
    <row r="20838" spans="13:13" x14ac:dyDescent="0.25">
      <c r="M20838" s="31"/>
    </row>
    <row r="20839" spans="13:13" x14ac:dyDescent="0.25">
      <c r="M20839" s="31"/>
    </row>
    <row r="20840" spans="13:13" x14ac:dyDescent="0.25">
      <c r="M20840" s="31"/>
    </row>
    <row r="20841" spans="13:13" x14ac:dyDescent="0.25">
      <c r="M20841" s="31"/>
    </row>
    <row r="20842" spans="13:13" x14ac:dyDescent="0.25">
      <c r="M20842" s="31"/>
    </row>
    <row r="20843" spans="13:13" x14ac:dyDescent="0.25">
      <c r="M20843" s="31"/>
    </row>
    <row r="20844" spans="13:13" x14ac:dyDescent="0.25">
      <c r="M20844" s="31"/>
    </row>
    <row r="20845" spans="13:13" x14ac:dyDescent="0.25">
      <c r="M20845" s="31"/>
    </row>
    <row r="20846" spans="13:13" x14ac:dyDescent="0.25">
      <c r="M20846" s="31"/>
    </row>
    <row r="20847" spans="13:13" x14ac:dyDescent="0.25">
      <c r="M20847" s="31"/>
    </row>
    <row r="20848" spans="13:13" x14ac:dyDescent="0.25">
      <c r="M20848" s="31"/>
    </row>
    <row r="20849" spans="13:13" x14ac:dyDescent="0.25">
      <c r="M20849" s="31"/>
    </row>
    <row r="20850" spans="13:13" x14ac:dyDescent="0.25">
      <c r="M20850" s="31"/>
    </row>
    <row r="20851" spans="13:13" x14ac:dyDescent="0.25">
      <c r="M20851" s="31"/>
    </row>
    <row r="20852" spans="13:13" x14ac:dyDescent="0.25">
      <c r="M20852" s="31"/>
    </row>
    <row r="20853" spans="13:13" x14ac:dyDescent="0.25">
      <c r="M20853" s="31"/>
    </row>
    <row r="20854" spans="13:13" x14ac:dyDescent="0.25">
      <c r="M20854" s="31"/>
    </row>
    <row r="20855" spans="13:13" x14ac:dyDescent="0.25">
      <c r="M20855" s="31"/>
    </row>
    <row r="20856" spans="13:13" x14ac:dyDescent="0.25">
      <c r="M20856" s="31"/>
    </row>
    <row r="20857" spans="13:13" x14ac:dyDescent="0.25">
      <c r="M20857" s="31"/>
    </row>
    <row r="20858" spans="13:13" x14ac:dyDescent="0.25">
      <c r="M20858" s="31"/>
    </row>
    <row r="20859" spans="13:13" x14ac:dyDescent="0.25">
      <c r="M20859" s="31"/>
    </row>
    <row r="20860" spans="13:13" x14ac:dyDescent="0.25">
      <c r="M20860" s="31"/>
    </row>
    <row r="20861" spans="13:13" x14ac:dyDescent="0.25">
      <c r="M20861" s="31"/>
    </row>
    <row r="20862" spans="13:13" x14ac:dyDescent="0.25">
      <c r="M20862" s="31"/>
    </row>
    <row r="20863" spans="13:13" x14ac:dyDescent="0.25">
      <c r="M20863" s="31"/>
    </row>
    <row r="20864" spans="13:13" x14ac:dyDescent="0.25">
      <c r="M20864" s="31"/>
    </row>
    <row r="20865" spans="13:13" x14ac:dyDescent="0.25">
      <c r="M20865" s="31"/>
    </row>
    <row r="20866" spans="13:13" x14ac:dyDescent="0.25">
      <c r="M20866" s="31"/>
    </row>
    <row r="20867" spans="13:13" x14ac:dyDescent="0.25">
      <c r="M20867" s="31"/>
    </row>
    <row r="20868" spans="13:13" x14ac:dyDescent="0.25">
      <c r="M20868" s="31"/>
    </row>
    <row r="20869" spans="13:13" x14ac:dyDescent="0.25">
      <c r="M20869" s="31"/>
    </row>
    <row r="20870" spans="13:13" x14ac:dyDescent="0.25">
      <c r="M20870" s="31"/>
    </row>
    <row r="20871" spans="13:13" x14ac:dyDescent="0.25">
      <c r="M20871" s="31"/>
    </row>
    <row r="20872" spans="13:13" x14ac:dyDescent="0.25">
      <c r="M20872" s="31"/>
    </row>
    <row r="20873" spans="13:13" x14ac:dyDescent="0.25">
      <c r="M20873" s="31"/>
    </row>
    <row r="20874" spans="13:13" x14ac:dyDescent="0.25">
      <c r="M20874" s="31"/>
    </row>
    <row r="20875" spans="13:13" x14ac:dyDescent="0.25">
      <c r="M20875" s="31"/>
    </row>
    <row r="20876" spans="13:13" x14ac:dyDescent="0.25">
      <c r="M20876" s="31"/>
    </row>
    <row r="20877" spans="13:13" x14ac:dyDescent="0.25">
      <c r="M20877" s="31"/>
    </row>
    <row r="20878" spans="13:13" x14ac:dyDescent="0.25">
      <c r="M20878" s="31"/>
    </row>
    <row r="20879" spans="13:13" x14ac:dyDescent="0.25">
      <c r="M20879" s="31"/>
    </row>
    <row r="20880" spans="13:13" x14ac:dyDescent="0.25">
      <c r="M20880" s="31"/>
    </row>
    <row r="20881" spans="13:13" x14ac:dyDescent="0.25">
      <c r="M20881" s="31"/>
    </row>
    <row r="20882" spans="13:13" x14ac:dyDescent="0.25">
      <c r="M20882" s="31"/>
    </row>
    <row r="20883" spans="13:13" x14ac:dyDescent="0.25">
      <c r="M20883" s="31"/>
    </row>
    <row r="20884" spans="13:13" x14ac:dyDescent="0.25">
      <c r="M20884" s="31"/>
    </row>
    <row r="20885" spans="13:13" x14ac:dyDescent="0.25">
      <c r="M20885" s="31"/>
    </row>
    <row r="20886" spans="13:13" x14ac:dyDescent="0.25">
      <c r="M20886" s="31"/>
    </row>
    <row r="20887" spans="13:13" x14ac:dyDescent="0.25">
      <c r="M20887" s="31"/>
    </row>
    <row r="20888" spans="13:13" x14ac:dyDescent="0.25">
      <c r="M20888" s="31"/>
    </row>
    <row r="20889" spans="13:13" x14ac:dyDescent="0.25">
      <c r="M20889" s="31"/>
    </row>
    <row r="20890" spans="13:13" x14ac:dyDescent="0.25">
      <c r="M20890" s="31"/>
    </row>
    <row r="20891" spans="13:13" x14ac:dyDescent="0.25">
      <c r="M20891" s="31"/>
    </row>
    <row r="20892" spans="13:13" x14ac:dyDescent="0.25">
      <c r="M20892" s="31"/>
    </row>
    <row r="20893" spans="13:13" x14ac:dyDescent="0.25">
      <c r="M20893" s="31"/>
    </row>
    <row r="20894" spans="13:13" x14ac:dyDescent="0.25">
      <c r="M20894" s="31"/>
    </row>
    <row r="20895" spans="13:13" x14ac:dyDescent="0.25">
      <c r="M20895" s="31"/>
    </row>
    <row r="20896" spans="13:13" x14ac:dyDescent="0.25">
      <c r="M20896" s="31"/>
    </row>
    <row r="20897" spans="13:13" x14ac:dyDescent="0.25">
      <c r="M20897" s="31"/>
    </row>
    <row r="20898" spans="13:13" x14ac:dyDescent="0.25">
      <c r="M20898" s="31"/>
    </row>
    <row r="20899" spans="13:13" x14ac:dyDescent="0.25">
      <c r="M20899" s="31"/>
    </row>
    <row r="20900" spans="13:13" x14ac:dyDescent="0.25">
      <c r="M20900" s="31"/>
    </row>
    <row r="20901" spans="13:13" x14ac:dyDescent="0.25">
      <c r="M20901" s="31"/>
    </row>
    <row r="20902" spans="13:13" x14ac:dyDescent="0.25">
      <c r="M20902" s="31"/>
    </row>
    <row r="20903" spans="13:13" x14ac:dyDescent="0.25">
      <c r="M20903" s="31"/>
    </row>
    <row r="20904" spans="13:13" x14ac:dyDescent="0.25">
      <c r="M20904" s="31"/>
    </row>
    <row r="20905" spans="13:13" x14ac:dyDescent="0.25">
      <c r="M20905" s="31"/>
    </row>
    <row r="20906" spans="13:13" x14ac:dyDescent="0.25">
      <c r="M20906" s="31"/>
    </row>
    <row r="20907" spans="13:13" x14ac:dyDescent="0.25">
      <c r="M20907" s="31"/>
    </row>
    <row r="20908" spans="13:13" x14ac:dyDescent="0.25">
      <c r="M20908" s="31"/>
    </row>
    <row r="20909" spans="13:13" x14ac:dyDescent="0.25">
      <c r="M20909" s="31"/>
    </row>
    <row r="20910" spans="13:13" x14ac:dyDescent="0.25">
      <c r="M20910" s="31"/>
    </row>
    <row r="20911" spans="13:13" x14ac:dyDescent="0.25">
      <c r="M20911" s="31"/>
    </row>
    <row r="20912" spans="13:13" x14ac:dyDescent="0.25">
      <c r="M20912" s="31"/>
    </row>
    <row r="20913" spans="13:13" x14ac:dyDescent="0.25">
      <c r="M20913" s="31"/>
    </row>
    <row r="20914" spans="13:13" x14ac:dyDescent="0.25">
      <c r="M20914" s="31"/>
    </row>
    <row r="20915" spans="13:13" x14ac:dyDescent="0.25">
      <c r="M20915" s="31"/>
    </row>
    <row r="20916" spans="13:13" x14ac:dyDescent="0.25">
      <c r="M20916" s="31"/>
    </row>
    <row r="20917" spans="13:13" x14ac:dyDescent="0.25">
      <c r="M20917" s="31"/>
    </row>
    <row r="20918" spans="13:13" x14ac:dyDescent="0.25">
      <c r="M20918" s="31"/>
    </row>
    <row r="20919" spans="13:13" x14ac:dyDescent="0.25">
      <c r="M20919" s="31"/>
    </row>
    <row r="20920" spans="13:13" x14ac:dyDescent="0.25">
      <c r="M20920" s="31"/>
    </row>
    <row r="20921" spans="13:13" x14ac:dyDescent="0.25">
      <c r="M20921" s="31"/>
    </row>
    <row r="20922" spans="13:13" x14ac:dyDescent="0.25">
      <c r="M20922" s="31"/>
    </row>
    <row r="20923" spans="13:13" x14ac:dyDescent="0.25">
      <c r="M20923" s="31"/>
    </row>
    <row r="20924" spans="13:13" x14ac:dyDescent="0.25">
      <c r="M20924" s="31"/>
    </row>
    <row r="20925" spans="13:13" x14ac:dyDescent="0.25">
      <c r="M20925" s="31"/>
    </row>
    <row r="20926" spans="13:13" x14ac:dyDescent="0.25">
      <c r="M20926" s="31"/>
    </row>
    <row r="20927" spans="13:13" x14ac:dyDescent="0.25">
      <c r="M20927" s="31"/>
    </row>
    <row r="20928" spans="13:13" x14ac:dyDescent="0.25">
      <c r="M20928" s="31"/>
    </row>
    <row r="20929" spans="13:13" x14ac:dyDescent="0.25">
      <c r="M20929" s="31"/>
    </row>
    <row r="20930" spans="13:13" x14ac:dyDescent="0.25">
      <c r="M20930" s="31"/>
    </row>
    <row r="20931" spans="13:13" x14ac:dyDescent="0.25">
      <c r="M20931" s="31"/>
    </row>
    <row r="20932" spans="13:13" x14ac:dyDescent="0.25">
      <c r="M20932" s="31"/>
    </row>
    <row r="20933" spans="13:13" x14ac:dyDescent="0.25">
      <c r="M20933" s="31"/>
    </row>
    <row r="20934" spans="13:13" x14ac:dyDescent="0.25">
      <c r="M20934" s="31"/>
    </row>
    <row r="20935" spans="13:13" x14ac:dyDescent="0.25">
      <c r="M20935" s="31"/>
    </row>
    <row r="20936" spans="13:13" x14ac:dyDescent="0.25">
      <c r="M20936" s="31"/>
    </row>
    <row r="20937" spans="13:13" x14ac:dyDescent="0.25">
      <c r="M20937" s="31"/>
    </row>
    <row r="20938" spans="13:13" x14ac:dyDescent="0.25">
      <c r="M20938" s="31"/>
    </row>
    <row r="20939" spans="13:13" x14ac:dyDescent="0.25">
      <c r="M20939" s="31"/>
    </row>
    <row r="20940" spans="13:13" x14ac:dyDescent="0.25">
      <c r="M20940" s="31"/>
    </row>
    <row r="20941" spans="13:13" x14ac:dyDescent="0.25">
      <c r="M20941" s="31"/>
    </row>
    <row r="20942" spans="13:13" x14ac:dyDescent="0.25">
      <c r="M20942" s="31"/>
    </row>
    <row r="20943" spans="13:13" x14ac:dyDescent="0.25">
      <c r="M20943" s="31"/>
    </row>
    <row r="20944" spans="13:13" x14ac:dyDescent="0.25">
      <c r="M20944" s="31"/>
    </row>
    <row r="20945" spans="13:13" x14ac:dyDescent="0.25">
      <c r="M20945" s="31"/>
    </row>
    <row r="20946" spans="13:13" x14ac:dyDescent="0.25">
      <c r="M20946" s="31"/>
    </row>
    <row r="20947" spans="13:13" x14ac:dyDescent="0.25">
      <c r="M20947" s="31"/>
    </row>
    <row r="20948" spans="13:13" x14ac:dyDescent="0.25">
      <c r="M20948" s="31"/>
    </row>
    <row r="20949" spans="13:13" x14ac:dyDescent="0.25">
      <c r="M20949" s="31"/>
    </row>
    <row r="20950" spans="13:13" x14ac:dyDescent="0.25">
      <c r="M20950" s="31"/>
    </row>
    <row r="20951" spans="13:13" x14ac:dyDescent="0.25">
      <c r="M20951" s="31"/>
    </row>
    <row r="20952" spans="13:13" x14ac:dyDescent="0.25">
      <c r="M20952" s="31"/>
    </row>
    <row r="20953" spans="13:13" x14ac:dyDescent="0.25">
      <c r="M20953" s="31"/>
    </row>
    <row r="20954" spans="13:13" x14ac:dyDescent="0.25">
      <c r="M20954" s="31"/>
    </row>
    <row r="20955" spans="13:13" x14ac:dyDescent="0.25">
      <c r="M20955" s="31"/>
    </row>
    <row r="20956" spans="13:13" x14ac:dyDescent="0.25">
      <c r="M20956" s="31"/>
    </row>
    <row r="20957" spans="13:13" x14ac:dyDescent="0.25">
      <c r="M20957" s="31"/>
    </row>
    <row r="20958" spans="13:13" x14ac:dyDescent="0.25">
      <c r="M20958" s="31"/>
    </row>
    <row r="20959" spans="13:13" x14ac:dyDescent="0.25">
      <c r="M20959" s="31"/>
    </row>
    <row r="20960" spans="13:13" x14ac:dyDescent="0.25">
      <c r="M20960" s="31"/>
    </row>
    <row r="20961" spans="13:13" x14ac:dyDescent="0.25">
      <c r="M20961" s="31"/>
    </row>
    <row r="20962" spans="13:13" x14ac:dyDescent="0.25">
      <c r="M20962" s="31"/>
    </row>
    <row r="20963" spans="13:13" x14ac:dyDescent="0.25">
      <c r="M20963" s="31"/>
    </row>
    <row r="20964" spans="13:13" x14ac:dyDescent="0.25">
      <c r="M20964" s="31"/>
    </row>
    <row r="20965" spans="13:13" x14ac:dyDescent="0.25">
      <c r="M20965" s="31"/>
    </row>
    <row r="20966" spans="13:13" x14ac:dyDescent="0.25">
      <c r="M20966" s="31"/>
    </row>
    <row r="20967" spans="13:13" x14ac:dyDescent="0.25">
      <c r="M20967" s="31"/>
    </row>
    <row r="20968" spans="13:13" x14ac:dyDescent="0.25">
      <c r="M20968" s="31"/>
    </row>
    <row r="20969" spans="13:13" x14ac:dyDescent="0.25">
      <c r="M20969" s="31"/>
    </row>
    <row r="20970" spans="13:13" x14ac:dyDescent="0.25">
      <c r="M20970" s="31"/>
    </row>
    <row r="20971" spans="13:13" x14ac:dyDescent="0.25">
      <c r="M20971" s="31"/>
    </row>
    <row r="20972" spans="13:13" x14ac:dyDescent="0.25">
      <c r="M20972" s="31"/>
    </row>
    <row r="20973" spans="13:13" x14ac:dyDescent="0.25">
      <c r="M20973" s="31"/>
    </row>
    <row r="20974" spans="13:13" x14ac:dyDescent="0.25">
      <c r="M20974" s="31"/>
    </row>
    <row r="20975" spans="13:13" x14ac:dyDescent="0.25">
      <c r="M20975" s="31"/>
    </row>
    <row r="20976" spans="13:13" x14ac:dyDescent="0.25">
      <c r="M20976" s="31"/>
    </row>
    <row r="20977" spans="13:13" x14ac:dyDescent="0.25">
      <c r="M20977" s="31"/>
    </row>
    <row r="20978" spans="13:13" x14ac:dyDescent="0.25">
      <c r="M20978" s="31"/>
    </row>
    <row r="20979" spans="13:13" x14ac:dyDescent="0.25">
      <c r="M20979" s="31"/>
    </row>
    <row r="20980" spans="13:13" x14ac:dyDescent="0.25">
      <c r="M20980" s="31"/>
    </row>
    <row r="20981" spans="13:13" x14ac:dyDescent="0.25">
      <c r="M20981" s="31"/>
    </row>
    <row r="20982" spans="13:13" x14ac:dyDescent="0.25">
      <c r="M20982" s="31"/>
    </row>
    <row r="20983" spans="13:13" x14ac:dyDescent="0.25">
      <c r="M20983" s="31"/>
    </row>
    <row r="20984" spans="13:13" x14ac:dyDescent="0.25">
      <c r="M20984" s="31"/>
    </row>
    <row r="20985" spans="13:13" x14ac:dyDescent="0.25">
      <c r="M20985" s="31"/>
    </row>
    <row r="20986" spans="13:13" x14ac:dyDescent="0.25">
      <c r="M20986" s="31"/>
    </row>
    <row r="20987" spans="13:13" x14ac:dyDescent="0.25">
      <c r="M20987" s="31"/>
    </row>
    <row r="20988" spans="13:13" x14ac:dyDescent="0.25">
      <c r="M20988" s="31"/>
    </row>
    <row r="20989" spans="13:13" x14ac:dyDescent="0.25">
      <c r="M20989" s="31"/>
    </row>
    <row r="20990" spans="13:13" x14ac:dyDescent="0.25">
      <c r="M20990" s="31"/>
    </row>
    <row r="20991" spans="13:13" x14ac:dyDescent="0.25">
      <c r="M20991" s="31"/>
    </row>
    <row r="20992" spans="13:13" x14ac:dyDescent="0.25">
      <c r="M20992" s="31"/>
    </row>
    <row r="20993" spans="13:13" x14ac:dyDescent="0.25">
      <c r="M20993" s="31"/>
    </row>
    <row r="20994" spans="13:13" x14ac:dyDescent="0.25">
      <c r="M20994" s="31"/>
    </row>
    <row r="20995" spans="13:13" x14ac:dyDescent="0.25">
      <c r="M20995" s="31"/>
    </row>
    <row r="20996" spans="13:13" x14ac:dyDescent="0.25">
      <c r="M20996" s="31"/>
    </row>
    <row r="20997" spans="13:13" x14ac:dyDescent="0.25">
      <c r="M20997" s="31"/>
    </row>
    <row r="20998" spans="13:13" x14ac:dyDescent="0.25">
      <c r="M20998" s="31"/>
    </row>
    <row r="20999" spans="13:13" x14ac:dyDescent="0.25">
      <c r="M20999" s="31"/>
    </row>
    <row r="21000" spans="13:13" x14ac:dyDescent="0.25">
      <c r="M21000" s="31"/>
    </row>
    <row r="21001" spans="13:13" x14ac:dyDescent="0.25">
      <c r="M21001" s="31"/>
    </row>
    <row r="21002" spans="13:13" x14ac:dyDescent="0.25">
      <c r="M21002" s="31"/>
    </row>
    <row r="21003" spans="13:13" x14ac:dyDescent="0.25">
      <c r="M21003" s="31"/>
    </row>
    <row r="21004" spans="13:13" x14ac:dyDescent="0.25">
      <c r="M21004" s="31"/>
    </row>
    <row r="21005" spans="13:13" x14ac:dyDescent="0.25">
      <c r="M21005" s="31"/>
    </row>
    <row r="21006" spans="13:13" x14ac:dyDescent="0.25">
      <c r="M21006" s="31"/>
    </row>
    <row r="21007" spans="13:13" x14ac:dyDescent="0.25">
      <c r="M21007" s="31"/>
    </row>
    <row r="21008" spans="13:13" x14ac:dyDescent="0.25">
      <c r="M21008" s="31"/>
    </row>
    <row r="21009" spans="13:13" x14ac:dyDescent="0.25">
      <c r="M21009" s="31"/>
    </row>
    <row r="21010" spans="13:13" x14ac:dyDescent="0.25">
      <c r="M21010" s="31"/>
    </row>
    <row r="21011" spans="13:13" x14ac:dyDescent="0.25">
      <c r="M21011" s="31"/>
    </row>
    <row r="21012" spans="13:13" x14ac:dyDescent="0.25">
      <c r="M21012" s="31"/>
    </row>
    <row r="21013" spans="13:13" x14ac:dyDescent="0.25">
      <c r="M21013" s="31"/>
    </row>
    <row r="21014" spans="13:13" x14ac:dyDescent="0.25">
      <c r="M21014" s="31"/>
    </row>
    <row r="21015" spans="13:13" x14ac:dyDescent="0.25">
      <c r="M21015" s="31"/>
    </row>
    <row r="21016" spans="13:13" x14ac:dyDescent="0.25">
      <c r="M21016" s="31"/>
    </row>
    <row r="21017" spans="13:13" x14ac:dyDescent="0.25">
      <c r="M21017" s="31"/>
    </row>
    <row r="21018" spans="13:13" x14ac:dyDescent="0.25">
      <c r="M21018" s="31"/>
    </row>
    <row r="21019" spans="13:13" x14ac:dyDescent="0.25">
      <c r="M21019" s="31"/>
    </row>
    <row r="21020" spans="13:13" x14ac:dyDescent="0.25">
      <c r="M21020" s="31"/>
    </row>
    <row r="21021" spans="13:13" x14ac:dyDescent="0.25">
      <c r="M21021" s="31"/>
    </row>
    <row r="21022" spans="13:13" x14ac:dyDescent="0.25">
      <c r="M21022" s="31"/>
    </row>
    <row r="21023" spans="13:13" x14ac:dyDescent="0.25">
      <c r="M21023" s="31"/>
    </row>
    <row r="21024" spans="13:13" x14ac:dyDescent="0.25">
      <c r="M21024" s="31"/>
    </row>
    <row r="21025" spans="13:13" x14ac:dyDescent="0.25">
      <c r="M21025" s="31"/>
    </row>
    <row r="21026" spans="13:13" x14ac:dyDescent="0.25">
      <c r="M21026" s="31"/>
    </row>
    <row r="21027" spans="13:13" x14ac:dyDescent="0.25">
      <c r="M21027" s="31"/>
    </row>
    <row r="21028" spans="13:13" x14ac:dyDescent="0.25">
      <c r="M21028" s="31"/>
    </row>
    <row r="21029" spans="13:13" x14ac:dyDescent="0.25">
      <c r="M21029" s="31"/>
    </row>
    <row r="21030" spans="13:13" x14ac:dyDescent="0.25">
      <c r="M21030" s="31"/>
    </row>
    <row r="21031" spans="13:13" x14ac:dyDescent="0.25">
      <c r="M21031" s="31"/>
    </row>
    <row r="21032" spans="13:13" x14ac:dyDescent="0.25">
      <c r="M21032" s="31"/>
    </row>
    <row r="21033" spans="13:13" x14ac:dyDescent="0.25">
      <c r="M21033" s="31"/>
    </row>
    <row r="21034" spans="13:13" x14ac:dyDescent="0.25">
      <c r="M21034" s="31"/>
    </row>
    <row r="21035" spans="13:13" x14ac:dyDescent="0.25">
      <c r="M21035" s="31"/>
    </row>
    <row r="21036" spans="13:13" x14ac:dyDescent="0.25">
      <c r="M21036" s="31"/>
    </row>
    <row r="21037" spans="13:13" x14ac:dyDescent="0.25">
      <c r="M21037" s="31"/>
    </row>
    <row r="21038" spans="13:13" x14ac:dyDescent="0.25">
      <c r="M21038" s="31"/>
    </row>
    <row r="21039" spans="13:13" x14ac:dyDescent="0.25">
      <c r="M21039" s="31"/>
    </row>
    <row r="21040" spans="13:13" x14ac:dyDescent="0.25">
      <c r="M21040" s="31"/>
    </row>
    <row r="21041" spans="13:13" x14ac:dyDescent="0.25">
      <c r="M21041" s="31"/>
    </row>
    <row r="21042" spans="13:13" x14ac:dyDescent="0.25">
      <c r="M21042" s="31"/>
    </row>
    <row r="21043" spans="13:13" x14ac:dyDescent="0.25">
      <c r="M21043" s="31"/>
    </row>
    <row r="21044" spans="13:13" x14ac:dyDescent="0.25">
      <c r="M21044" s="31"/>
    </row>
    <row r="21045" spans="13:13" x14ac:dyDescent="0.25">
      <c r="M21045" s="31"/>
    </row>
    <row r="21046" spans="13:13" x14ac:dyDescent="0.25">
      <c r="M21046" s="31"/>
    </row>
    <row r="21047" spans="13:13" x14ac:dyDescent="0.25">
      <c r="M21047" s="31"/>
    </row>
    <row r="21048" spans="13:13" x14ac:dyDescent="0.25">
      <c r="M21048" s="31"/>
    </row>
    <row r="21049" spans="13:13" x14ac:dyDescent="0.25">
      <c r="M21049" s="31"/>
    </row>
    <row r="21050" spans="13:13" x14ac:dyDescent="0.25">
      <c r="M21050" s="31"/>
    </row>
    <row r="21051" spans="13:13" x14ac:dyDescent="0.25">
      <c r="M21051" s="31"/>
    </row>
    <row r="21052" spans="13:13" x14ac:dyDescent="0.25">
      <c r="M21052" s="31"/>
    </row>
    <row r="21053" spans="13:13" x14ac:dyDescent="0.25">
      <c r="M21053" s="31"/>
    </row>
    <row r="21054" spans="13:13" x14ac:dyDescent="0.25">
      <c r="M21054" s="31"/>
    </row>
    <row r="21055" spans="13:13" x14ac:dyDescent="0.25">
      <c r="M21055" s="31"/>
    </row>
    <row r="21056" spans="13:13" x14ac:dyDescent="0.25">
      <c r="M21056" s="31"/>
    </row>
    <row r="21057" spans="13:13" x14ac:dyDescent="0.25">
      <c r="M21057" s="31"/>
    </row>
    <row r="21058" spans="13:13" x14ac:dyDescent="0.25">
      <c r="M21058" s="31"/>
    </row>
    <row r="21059" spans="13:13" x14ac:dyDescent="0.25">
      <c r="M21059" s="31"/>
    </row>
    <row r="21060" spans="13:13" x14ac:dyDescent="0.25">
      <c r="M21060" s="31"/>
    </row>
    <row r="21061" spans="13:13" x14ac:dyDescent="0.25">
      <c r="M21061" s="31"/>
    </row>
    <row r="21062" spans="13:13" x14ac:dyDescent="0.25">
      <c r="M21062" s="31"/>
    </row>
    <row r="21063" spans="13:13" x14ac:dyDescent="0.25">
      <c r="M21063" s="31"/>
    </row>
    <row r="21064" spans="13:13" x14ac:dyDescent="0.25">
      <c r="M21064" s="31"/>
    </row>
    <row r="21065" spans="13:13" x14ac:dyDescent="0.25">
      <c r="M21065" s="31"/>
    </row>
    <row r="21066" spans="13:13" x14ac:dyDescent="0.25">
      <c r="M21066" s="31"/>
    </row>
    <row r="21067" spans="13:13" x14ac:dyDescent="0.25">
      <c r="M21067" s="31"/>
    </row>
    <row r="21068" spans="13:13" x14ac:dyDescent="0.25">
      <c r="M21068" s="31"/>
    </row>
    <row r="21069" spans="13:13" x14ac:dyDescent="0.25">
      <c r="M21069" s="31"/>
    </row>
    <row r="21070" spans="13:13" x14ac:dyDescent="0.25">
      <c r="M21070" s="31"/>
    </row>
    <row r="21071" spans="13:13" x14ac:dyDescent="0.25">
      <c r="M21071" s="31"/>
    </row>
    <row r="21072" spans="13:13" x14ac:dyDescent="0.25">
      <c r="M21072" s="31"/>
    </row>
    <row r="21073" spans="13:13" x14ac:dyDescent="0.25">
      <c r="M21073" s="31"/>
    </row>
    <row r="21074" spans="13:13" x14ac:dyDescent="0.25">
      <c r="M21074" s="31"/>
    </row>
    <row r="21075" spans="13:13" x14ac:dyDescent="0.25">
      <c r="M21075" s="31"/>
    </row>
    <row r="21076" spans="13:13" x14ac:dyDescent="0.25">
      <c r="M21076" s="31"/>
    </row>
    <row r="21077" spans="13:13" x14ac:dyDescent="0.25">
      <c r="M21077" s="31"/>
    </row>
    <row r="21078" spans="13:13" x14ac:dyDescent="0.25">
      <c r="M21078" s="31"/>
    </row>
    <row r="21079" spans="13:13" x14ac:dyDescent="0.25">
      <c r="M21079" s="31"/>
    </row>
    <row r="21080" spans="13:13" x14ac:dyDescent="0.25">
      <c r="M21080" s="31"/>
    </row>
    <row r="21081" spans="13:13" x14ac:dyDescent="0.25">
      <c r="M21081" s="31"/>
    </row>
    <row r="21082" spans="13:13" x14ac:dyDescent="0.25">
      <c r="M21082" s="31"/>
    </row>
    <row r="21083" spans="13:13" x14ac:dyDescent="0.25">
      <c r="M21083" s="31"/>
    </row>
    <row r="21084" spans="13:13" x14ac:dyDescent="0.25">
      <c r="M21084" s="31"/>
    </row>
    <row r="21085" spans="13:13" x14ac:dyDescent="0.25">
      <c r="M21085" s="31"/>
    </row>
    <row r="21086" spans="13:13" x14ac:dyDescent="0.25">
      <c r="M21086" s="31"/>
    </row>
    <row r="21087" spans="13:13" x14ac:dyDescent="0.25">
      <c r="M21087" s="31"/>
    </row>
    <row r="21088" spans="13:13" x14ac:dyDescent="0.25">
      <c r="M21088" s="31"/>
    </row>
    <row r="21089" spans="13:13" x14ac:dyDescent="0.25">
      <c r="M21089" s="31"/>
    </row>
    <row r="21090" spans="13:13" x14ac:dyDescent="0.25">
      <c r="M21090" s="31"/>
    </row>
    <row r="21091" spans="13:13" x14ac:dyDescent="0.25">
      <c r="M21091" s="31"/>
    </row>
    <row r="21092" spans="13:13" x14ac:dyDescent="0.25">
      <c r="M21092" s="31"/>
    </row>
    <row r="21093" spans="13:13" x14ac:dyDescent="0.25">
      <c r="M21093" s="31"/>
    </row>
    <row r="21094" spans="13:13" x14ac:dyDescent="0.25">
      <c r="M21094" s="31"/>
    </row>
    <row r="21095" spans="13:13" x14ac:dyDescent="0.25">
      <c r="M21095" s="31"/>
    </row>
    <row r="21096" spans="13:13" x14ac:dyDescent="0.25">
      <c r="M21096" s="31"/>
    </row>
    <row r="21097" spans="13:13" x14ac:dyDescent="0.25">
      <c r="M21097" s="31"/>
    </row>
    <row r="21098" spans="13:13" x14ac:dyDescent="0.25">
      <c r="M21098" s="31"/>
    </row>
    <row r="21099" spans="13:13" x14ac:dyDescent="0.25">
      <c r="M21099" s="31"/>
    </row>
    <row r="21100" spans="13:13" x14ac:dyDescent="0.25">
      <c r="M21100" s="31"/>
    </row>
    <row r="21101" spans="13:13" x14ac:dyDescent="0.25">
      <c r="M21101" s="31"/>
    </row>
    <row r="21102" spans="13:13" x14ac:dyDescent="0.25">
      <c r="M21102" s="31"/>
    </row>
    <row r="21103" spans="13:13" x14ac:dyDescent="0.25">
      <c r="M21103" s="31"/>
    </row>
    <row r="21104" spans="13:13" x14ac:dyDescent="0.25">
      <c r="M21104" s="31"/>
    </row>
    <row r="21105" spans="13:13" x14ac:dyDescent="0.25">
      <c r="M21105" s="31"/>
    </row>
    <row r="21106" spans="13:13" x14ac:dyDescent="0.25">
      <c r="M21106" s="31"/>
    </row>
    <row r="21107" spans="13:13" x14ac:dyDescent="0.25">
      <c r="M21107" s="31"/>
    </row>
    <row r="21108" spans="13:13" x14ac:dyDescent="0.25">
      <c r="M21108" s="31"/>
    </row>
    <row r="21109" spans="13:13" x14ac:dyDescent="0.25">
      <c r="M21109" s="31"/>
    </row>
    <row r="21110" spans="13:13" x14ac:dyDescent="0.25">
      <c r="M21110" s="31"/>
    </row>
    <row r="21111" spans="13:13" x14ac:dyDescent="0.25">
      <c r="M21111" s="31"/>
    </row>
    <row r="21112" spans="13:13" x14ac:dyDescent="0.25">
      <c r="M21112" s="31"/>
    </row>
    <row r="21113" spans="13:13" x14ac:dyDescent="0.25">
      <c r="M21113" s="31"/>
    </row>
    <row r="21114" spans="13:13" x14ac:dyDescent="0.25">
      <c r="M21114" s="31"/>
    </row>
    <row r="21115" spans="13:13" x14ac:dyDescent="0.25">
      <c r="M21115" s="31"/>
    </row>
    <row r="21116" spans="13:13" x14ac:dyDescent="0.25">
      <c r="M21116" s="31"/>
    </row>
    <row r="21117" spans="13:13" x14ac:dyDescent="0.25">
      <c r="M21117" s="31"/>
    </row>
    <row r="21118" spans="13:13" x14ac:dyDescent="0.25">
      <c r="M21118" s="31"/>
    </row>
    <row r="21119" spans="13:13" x14ac:dyDescent="0.25">
      <c r="M21119" s="31"/>
    </row>
    <row r="21120" spans="13:13" x14ac:dyDescent="0.25">
      <c r="M21120" s="31"/>
    </row>
    <row r="21121" spans="13:13" x14ac:dyDescent="0.25">
      <c r="M21121" s="31"/>
    </row>
    <row r="21122" spans="13:13" x14ac:dyDescent="0.25">
      <c r="M21122" s="31"/>
    </row>
    <row r="21123" spans="13:13" x14ac:dyDescent="0.25">
      <c r="M21123" s="31"/>
    </row>
    <row r="21124" spans="13:13" x14ac:dyDescent="0.25">
      <c r="M21124" s="31"/>
    </row>
    <row r="21125" spans="13:13" x14ac:dyDescent="0.25">
      <c r="M21125" s="31"/>
    </row>
    <row r="21126" spans="13:13" x14ac:dyDescent="0.25">
      <c r="M21126" s="31"/>
    </row>
    <row r="21127" spans="13:13" x14ac:dyDescent="0.25">
      <c r="M21127" s="31"/>
    </row>
    <row r="21128" spans="13:13" x14ac:dyDescent="0.25">
      <c r="M21128" s="31"/>
    </row>
    <row r="21129" spans="13:13" x14ac:dyDescent="0.25">
      <c r="M21129" s="31"/>
    </row>
    <row r="21130" spans="13:13" x14ac:dyDescent="0.25">
      <c r="M21130" s="31"/>
    </row>
    <row r="21131" spans="13:13" x14ac:dyDescent="0.25">
      <c r="M21131" s="31"/>
    </row>
    <row r="21132" spans="13:13" x14ac:dyDescent="0.25">
      <c r="M21132" s="31"/>
    </row>
    <row r="21133" spans="13:13" x14ac:dyDescent="0.25">
      <c r="M21133" s="31"/>
    </row>
    <row r="21134" spans="13:13" x14ac:dyDescent="0.25">
      <c r="M21134" s="31"/>
    </row>
    <row r="21135" spans="13:13" x14ac:dyDescent="0.25">
      <c r="M21135" s="31"/>
    </row>
    <row r="21136" spans="13:13" x14ac:dyDescent="0.25">
      <c r="M21136" s="31"/>
    </row>
    <row r="21137" spans="13:13" x14ac:dyDescent="0.25">
      <c r="M21137" s="31"/>
    </row>
    <row r="21138" spans="13:13" x14ac:dyDescent="0.25">
      <c r="M21138" s="31"/>
    </row>
    <row r="21139" spans="13:13" x14ac:dyDescent="0.25">
      <c r="M21139" s="31"/>
    </row>
    <row r="21140" spans="13:13" x14ac:dyDescent="0.25">
      <c r="M21140" s="31"/>
    </row>
    <row r="21141" spans="13:13" x14ac:dyDescent="0.25">
      <c r="M21141" s="31"/>
    </row>
    <row r="21142" spans="13:13" x14ac:dyDescent="0.25">
      <c r="M21142" s="31"/>
    </row>
    <row r="21143" spans="13:13" x14ac:dyDescent="0.25">
      <c r="M21143" s="31"/>
    </row>
    <row r="21144" spans="13:13" x14ac:dyDescent="0.25">
      <c r="M21144" s="31"/>
    </row>
    <row r="21145" spans="13:13" x14ac:dyDescent="0.25">
      <c r="M21145" s="31"/>
    </row>
    <row r="21146" spans="13:13" x14ac:dyDescent="0.25">
      <c r="M21146" s="31"/>
    </row>
    <row r="21147" spans="13:13" x14ac:dyDescent="0.25">
      <c r="M21147" s="31"/>
    </row>
    <row r="21148" spans="13:13" x14ac:dyDescent="0.25">
      <c r="M21148" s="31"/>
    </row>
    <row r="21149" spans="13:13" x14ac:dyDescent="0.25">
      <c r="M21149" s="31"/>
    </row>
    <row r="21150" spans="13:13" x14ac:dyDescent="0.25">
      <c r="M21150" s="31"/>
    </row>
    <row r="21151" spans="13:13" x14ac:dyDescent="0.25">
      <c r="M21151" s="31"/>
    </row>
    <row r="21152" spans="13:13" x14ac:dyDescent="0.25">
      <c r="M21152" s="31"/>
    </row>
    <row r="21153" spans="13:13" x14ac:dyDescent="0.25">
      <c r="M21153" s="31"/>
    </row>
    <row r="21154" spans="13:13" x14ac:dyDescent="0.25">
      <c r="M21154" s="31"/>
    </row>
    <row r="21155" spans="13:13" x14ac:dyDescent="0.25">
      <c r="M21155" s="31"/>
    </row>
    <row r="21156" spans="13:13" x14ac:dyDescent="0.25">
      <c r="M21156" s="31"/>
    </row>
    <row r="21157" spans="13:13" x14ac:dyDescent="0.25">
      <c r="M21157" s="31"/>
    </row>
    <row r="21158" spans="13:13" x14ac:dyDescent="0.25">
      <c r="M21158" s="31"/>
    </row>
    <row r="21159" spans="13:13" x14ac:dyDescent="0.25">
      <c r="M21159" s="31"/>
    </row>
    <row r="21160" spans="13:13" x14ac:dyDescent="0.25">
      <c r="M21160" s="31"/>
    </row>
    <row r="21161" spans="13:13" x14ac:dyDescent="0.25">
      <c r="M21161" s="31"/>
    </row>
    <row r="21162" spans="13:13" x14ac:dyDescent="0.25">
      <c r="M21162" s="31"/>
    </row>
    <row r="21163" spans="13:13" x14ac:dyDescent="0.25">
      <c r="M21163" s="31"/>
    </row>
    <row r="21164" spans="13:13" x14ac:dyDescent="0.25">
      <c r="M21164" s="31"/>
    </row>
    <row r="21165" spans="13:13" x14ac:dyDescent="0.25">
      <c r="M21165" s="31"/>
    </row>
    <row r="21166" spans="13:13" x14ac:dyDescent="0.25">
      <c r="M21166" s="31"/>
    </row>
    <row r="21167" spans="13:13" x14ac:dyDescent="0.25">
      <c r="M21167" s="31"/>
    </row>
    <row r="21168" spans="13:13" x14ac:dyDescent="0.25">
      <c r="M21168" s="31"/>
    </row>
    <row r="21169" spans="13:13" x14ac:dyDescent="0.25">
      <c r="M21169" s="31"/>
    </row>
    <row r="21170" spans="13:13" x14ac:dyDescent="0.25">
      <c r="M21170" s="31"/>
    </row>
    <row r="21171" spans="13:13" x14ac:dyDescent="0.25">
      <c r="M21171" s="31"/>
    </row>
    <row r="21172" spans="13:13" x14ac:dyDescent="0.25">
      <c r="M21172" s="31"/>
    </row>
    <row r="21173" spans="13:13" x14ac:dyDescent="0.25">
      <c r="M21173" s="31"/>
    </row>
    <row r="21174" spans="13:13" x14ac:dyDescent="0.25">
      <c r="M21174" s="31"/>
    </row>
    <row r="21175" spans="13:13" x14ac:dyDescent="0.25">
      <c r="M21175" s="31"/>
    </row>
    <row r="21176" spans="13:13" x14ac:dyDescent="0.25">
      <c r="M21176" s="31"/>
    </row>
    <row r="21177" spans="13:13" x14ac:dyDescent="0.25">
      <c r="M21177" s="31"/>
    </row>
    <row r="21178" spans="13:13" x14ac:dyDescent="0.25">
      <c r="M21178" s="31"/>
    </row>
    <row r="21179" spans="13:13" x14ac:dyDescent="0.25">
      <c r="M21179" s="31"/>
    </row>
    <row r="21180" spans="13:13" x14ac:dyDescent="0.25">
      <c r="M21180" s="31"/>
    </row>
    <row r="21181" spans="13:13" x14ac:dyDescent="0.25">
      <c r="M21181" s="31"/>
    </row>
    <row r="21182" spans="13:13" x14ac:dyDescent="0.25">
      <c r="M21182" s="31"/>
    </row>
    <row r="21183" spans="13:13" x14ac:dyDescent="0.25">
      <c r="M21183" s="31"/>
    </row>
    <row r="21184" spans="13:13" x14ac:dyDescent="0.25">
      <c r="M21184" s="31"/>
    </row>
    <row r="21185" spans="13:13" x14ac:dyDescent="0.25">
      <c r="M21185" s="31"/>
    </row>
    <row r="21186" spans="13:13" x14ac:dyDescent="0.25">
      <c r="M21186" s="31"/>
    </row>
    <row r="21187" spans="13:13" x14ac:dyDescent="0.25">
      <c r="M21187" s="31"/>
    </row>
    <row r="21188" spans="13:13" x14ac:dyDescent="0.25">
      <c r="M21188" s="31"/>
    </row>
    <row r="21189" spans="13:13" x14ac:dyDescent="0.25">
      <c r="M21189" s="31"/>
    </row>
    <row r="21190" spans="13:13" x14ac:dyDescent="0.25">
      <c r="M21190" s="31"/>
    </row>
    <row r="21191" spans="13:13" x14ac:dyDescent="0.25">
      <c r="M21191" s="31"/>
    </row>
    <row r="21192" spans="13:13" x14ac:dyDescent="0.25">
      <c r="M21192" s="31"/>
    </row>
    <row r="21193" spans="13:13" x14ac:dyDescent="0.25">
      <c r="M21193" s="31"/>
    </row>
    <row r="21194" spans="13:13" x14ac:dyDescent="0.25">
      <c r="M21194" s="31"/>
    </row>
    <row r="21195" spans="13:13" x14ac:dyDescent="0.25">
      <c r="M21195" s="31"/>
    </row>
    <row r="21196" spans="13:13" x14ac:dyDescent="0.25">
      <c r="M21196" s="31"/>
    </row>
    <row r="21197" spans="13:13" x14ac:dyDescent="0.25">
      <c r="M21197" s="31"/>
    </row>
    <row r="21198" spans="13:13" x14ac:dyDescent="0.25">
      <c r="M21198" s="31"/>
    </row>
    <row r="21199" spans="13:13" x14ac:dyDescent="0.25">
      <c r="M21199" s="31"/>
    </row>
    <row r="21200" spans="13:13" x14ac:dyDescent="0.25">
      <c r="M21200" s="31"/>
    </row>
    <row r="21201" spans="13:13" x14ac:dyDescent="0.25">
      <c r="M21201" s="31"/>
    </row>
    <row r="21202" spans="13:13" x14ac:dyDescent="0.25">
      <c r="M21202" s="31"/>
    </row>
    <row r="21203" spans="13:13" x14ac:dyDescent="0.25">
      <c r="M21203" s="31"/>
    </row>
    <row r="21204" spans="13:13" x14ac:dyDescent="0.25">
      <c r="M21204" s="31"/>
    </row>
    <row r="21205" spans="13:13" x14ac:dyDescent="0.25">
      <c r="M21205" s="31"/>
    </row>
    <row r="21206" spans="13:13" x14ac:dyDescent="0.25">
      <c r="M21206" s="31"/>
    </row>
    <row r="21207" spans="13:13" x14ac:dyDescent="0.25">
      <c r="M21207" s="31"/>
    </row>
    <row r="21208" spans="13:13" x14ac:dyDescent="0.25">
      <c r="M21208" s="31"/>
    </row>
    <row r="21209" spans="13:13" x14ac:dyDescent="0.25">
      <c r="M21209" s="31"/>
    </row>
    <row r="21210" spans="13:13" x14ac:dyDescent="0.25">
      <c r="M21210" s="31"/>
    </row>
    <row r="21211" spans="13:13" x14ac:dyDescent="0.25">
      <c r="M21211" s="31"/>
    </row>
    <row r="21212" spans="13:13" x14ac:dyDescent="0.25">
      <c r="M21212" s="31"/>
    </row>
    <row r="21213" spans="13:13" x14ac:dyDescent="0.25">
      <c r="M21213" s="31"/>
    </row>
    <row r="21214" spans="13:13" x14ac:dyDescent="0.25">
      <c r="M21214" s="31"/>
    </row>
    <row r="21215" spans="13:13" x14ac:dyDescent="0.25">
      <c r="M21215" s="31"/>
    </row>
    <row r="21216" spans="13:13" x14ac:dyDescent="0.25">
      <c r="M21216" s="31"/>
    </row>
    <row r="21217" spans="13:13" x14ac:dyDescent="0.25">
      <c r="M21217" s="31"/>
    </row>
    <row r="21218" spans="13:13" x14ac:dyDescent="0.25">
      <c r="M21218" s="31"/>
    </row>
    <row r="21219" spans="13:13" x14ac:dyDescent="0.25">
      <c r="M21219" s="31"/>
    </row>
    <row r="21220" spans="13:13" x14ac:dyDescent="0.25">
      <c r="M21220" s="31"/>
    </row>
    <row r="21221" spans="13:13" x14ac:dyDescent="0.25">
      <c r="M21221" s="31"/>
    </row>
    <row r="21222" spans="13:13" x14ac:dyDescent="0.25">
      <c r="M21222" s="31"/>
    </row>
    <row r="21223" spans="13:13" x14ac:dyDescent="0.25">
      <c r="M21223" s="31"/>
    </row>
    <row r="21224" spans="13:13" x14ac:dyDescent="0.25">
      <c r="M21224" s="31"/>
    </row>
    <row r="21225" spans="13:13" x14ac:dyDescent="0.25">
      <c r="M21225" s="31"/>
    </row>
    <row r="21226" spans="13:13" x14ac:dyDescent="0.25">
      <c r="M21226" s="31"/>
    </row>
    <row r="21227" spans="13:13" x14ac:dyDescent="0.25">
      <c r="M21227" s="31"/>
    </row>
    <row r="21228" spans="13:13" x14ac:dyDescent="0.25">
      <c r="M21228" s="31"/>
    </row>
    <row r="21229" spans="13:13" x14ac:dyDescent="0.25">
      <c r="M21229" s="31"/>
    </row>
    <row r="21230" spans="13:13" x14ac:dyDescent="0.25">
      <c r="M21230" s="31"/>
    </row>
    <row r="21231" spans="13:13" x14ac:dyDescent="0.25">
      <c r="M21231" s="31"/>
    </row>
    <row r="21232" spans="13:13" x14ac:dyDescent="0.25">
      <c r="M21232" s="31"/>
    </row>
    <row r="21233" spans="13:13" x14ac:dyDescent="0.25">
      <c r="M21233" s="31"/>
    </row>
    <row r="21234" spans="13:13" x14ac:dyDescent="0.25">
      <c r="M21234" s="31"/>
    </row>
    <row r="21235" spans="13:13" x14ac:dyDescent="0.25">
      <c r="M21235" s="31"/>
    </row>
    <row r="21236" spans="13:13" x14ac:dyDescent="0.25">
      <c r="M21236" s="31"/>
    </row>
    <row r="21237" spans="13:13" x14ac:dyDescent="0.25">
      <c r="M21237" s="31"/>
    </row>
    <row r="21238" spans="13:13" x14ac:dyDescent="0.25">
      <c r="M21238" s="31"/>
    </row>
    <row r="21239" spans="13:13" x14ac:dyDescent="0.25">
      <c r="M21239" s="31"/>
    </row>
    <row r="21240" spans="13:13" x14ac:dyDescent="0.25">
      <c r="M21240" s="31"/>
    </row>
    <row r="21241" spans="13:13" x14ac:dyDescent="0.25">
      <c r="M21241" s="31"/>
    </row>
    <row r="21242" spans="13:13" x14ac:dyDescent="0.25">
      <c r="M21242" s="31"/>
    </row>
    <row r="21243" spans="13:13" x14ac:dyDescent="0.25">
      <c r="M21243" s="31"/>
    </row>
    <row r="21244" spans="13:13" x14ac:dyDescent="0.25">
      <c r="M21244" s="31"/>
    </row>
    <row r="21245" spans="13:13" x14ac:dyDescent="0.25">
      <c r="M21245" s="31"/>
    </row>
    <row r="21246" spans="13:13" x14ac:dyDescent="0.25">
      <c r="M21246" s="31"/>
    </row>
    <row r="21247" spans="13:13" x14ac:dyDescent="0.25">
      <c r="M21247" s="31"/>
    </row>
    <row r="21248" spans="13:13" x14ac:dyDescent="0.25">
      <c r="M21248" s="31"/>
    </row>
    <row r="21249" spans="13:13" x14ac:dyDescent="0.25">
      <c r="M21249" s="31"/>
    </row>
    <row r="21250" spans="13:13" x14ac:dyDescent="0.25">
      <c r="M21250" s="31"/>
    </row>
    <row r="21251" spans="13:13" x14ac:dyDescent="0.25">
      <c r="M21251" s="31"/>
    </row>
    <row r="21252" spans="13:13" x14ac:dyDescent="0.25">
      <c r="M21252" s="31"/>
    </row>
    <row r="21253" spans="13:13" x14ac:dyDescent="0.25">
      <c r="M21253" s="31"/>
    </row>
    <row r="21254" spans="13:13" x14ac:dyDescent="0.25">
      <c r="M21254" s="31"/>
    </row>
    <row r="21255" spans="13:13" x14ac:dyDescent="0.25">
      <c r="M21255" s="31"/>
    </row>
    <row r="21256" spans="13:13" x14ac:dyDescent="0.25">
      <c r="M21256" s="31"/>
    </row>
    <row r="21257" spans="13:13" x14ac:dyDescent="0.25">
      <c r="M21257" s="31"/>
    </row>
    <row r="21258" spans="13:13" x14ac:dyDescent="0.25">
      <c r="M21258" s="31"/>
    </row>
    <row r="21259" spans="13:13" x14ac:dyDescent="0.25">
      <c r="M21259" s="31"/>
    </row>
    <row r="21260" spans="13:13" x14ac:dyDescent="0.25">
      <c r="M21260" s="31"/>
    </row>
    <row r="21261" spans="13:13" x14ac:dyDescent="0.25">
      <c r="M21261" s="31"/>
    </row>
    <row r="21262" spans="13:13" x14ac:dyDescent="0.25">
      <c r="M21262" s="31"/>
    </row>
    <row r="21263" spans="13:13" x14ac:dyDescent="0.25">
      <c r="M21263" s="31"/>
    </row>
    <row r="21264" spans="13:13" x14ac:dyDescent="0.25">
      <c r="M21264" s="31"/>
    </row>
    <row r="21265" spans="13:13" x14ac:dyDescent="0.25">
      <c r="M21265" s="31"/>
    </row>
    <row r="21266" spans="13:13" x14ac:dyDescent="0.25">
      <c r="M21266" s="31"/>
    </row>
    <row r="21267" spans="13:13" x14ac:dyDescent="0.25">
      <c r="M21267" s="31"/>
    </row>
    <row r="21268" spans="13:13" x14ac:dyDescent="0.25">
      <c r="M21268" s="31"/>
    </row>
    <row r="21269" spans="13:13" x14ac:dyDescent="0.25">
      <c r="M21269" s="31"/>
    </row>
    <row r="21270" spans="13:13" x14ac:dyDescent="0.25">
      <c r="M21270" s="31"/>
    </row>
    <row r="21271" spans="13:13" x14ac:dyDescent="0.25">
      <c r="M21271" s="31"/>
    </row>
    <row r="21272" spans="13:13" x14ac:dyDescent="0.25">
      <c r="M21272" s="31"/>
    </row>
    <row r="21273" spans="13:13" x14ac:dyDescent="0.25">
      <c r="M21273" s="31"/>
    </row>
    <row r="21274" spans="13:13" x14ac:dyDescent="0.25">
      <c r="M21274" s="31"/>
    </row>
    <row r="21275" spans="13:13" x14ac:dyDescent="0.25">
      <c r="M21275" s="31"/>
    </row>
    <row r="21276" spans="13:13" x14ac:dyDescent="0.25">
      <c r="M21276" s="31"/>
    </row>
    <row r="21277" spans="13:13" x14ac:dyDescent="0.25">
      <c r="M21277" s="31"/>
    </row>
    <row r="21278" spans="13:13" x14ac:dyDescent="0.25">
      <c r="M21278" s="31"/>
    </row>
    <row r="21279" spans="13:13" x14ac:dyDescent="0.25">
      <c r="M21279" s="31"/>
    </row>
    <row r="21280" spans="13:13" x14ac:dyDescent="0.25">
      <c r="M21280" s="31"/>
    </row>
    <row r="21281" spans="13:13" x14ac:dyDescent="0.25">
      <c r="M21281" s="31"/>
    </row>
    <row r="21282" spans="13:13" x14ac:dyDescent="0.25">
      <c r="M21282" s="31"/>
    </row>
    <row r="21283" spans="13:13" x14ac:dyDescent="0.25">
      <c r="M21283" s="31"/>
    </row>
    <row r="21284" spans="13:13" x14ac:dyDescent="0.25">
      <c r="M21284" s="31"/>
    </row>
    <row r="21285" spans="13:13" x14ac:dyDescent="0.25">
      <c r="M21285" s="31"/>
    </row>
    <row r="21286" spans="13:13" x14ac:dyDescent="0.25">
      <c r="M21286" s="31"/>
    </row>
    <row r="21287" spans="13:13" x14ac:dyDescent="0.25">
      <c r="M21287" s="31"/>
    </row>
    <row r="21288" spans="13:13" x14ac:dyDescent="0.25">
      <c r="M21288" s="31"/>
    </row>
    <row r="21289" spans="13:13" x14ac:dyDescent="0.25">
      <c r="M21289" s="31"/>
    </row>
    <row r="21290" spans="13:13" x14ac:dyDescent="0.25">
      <c r="M21290" s="31"/>
    </row>
    <row r="21291" spans="13:13" x14ac:dyDescent="0.25">
      <c r="M21291" s="31"/>
    </row>
    <row r="21292" spans="13:13" x14ac:dyDescent="0.25">
      <c r="M21292" s="31"/>
    </row>
    <row r="21293" spans="13:13" x14ac:dyDescent="0.25">
      <c r="M21293" s="31"/>
    </row>
    <row r="21294" spans="13:13" x14ac:dyDescent="0.25">
      <c r="M21294" s="31"/>
    </row>
    <row r="21295" spans="13:13" x14ac:dyDescent="0.25">
      <c r="M21295" s="31"/>
    </row>
    <row r="21296" spans="13:13" x14ac:dyDescent="0.25">
      <c r="M21296" s="31"/>
    </row>
    <row r="21297" spans="13:13" x14ac:dyDescent="0.25">
      <c r="M21297" s="31"/>
    </row>
    <row r="21298" spans="13:13" x14ac:dyDescent="0.25">
      <c r="M21298" s="31"/>
    </row>
    <row r="21299" spans="13:13" x14ac:dyDescent="0.25">
      <c r="M21299" s="31"/>
    </row>
    <row r="21300" spans="13:13" x14ac:dyDescent="0.25">
      <c r="M21300" s="31"/>
    </row>
    <row r="21301" spans="13:13" x14ac:dyDescent="0.25">
      <c r="M21301" s="31"/>
    </row>
    <row r="21302" spans="13:13" x14ac:dyDescent="0.25">
      <c r="M21302" s="31"/>
    </row>
    <row r="21303" spans="13:13" x14ac:dyDescent="0.25">
      <c r="M21303" s="31"/>
    </row>
    <row r="21304" spans="13:13" x14ac:dyDescent="0.25">
      <c r="M21304" s="31"/>
    </row>
    <row r="21305" spans="13:13" x14ac:dyDescent="0.25">
      <c r="M21305" s="31"/>
    </row>
    <row r="21306" spans="13:13" x14ac:dyDescent="0.25">
      <c r="M21306" s="31"/>
    </row>
    <row r="21307" spans="13:13" x14ac:dyDescent="0.25">
      <c r="M21307" s="31"/>
    </row>
    <row r="21308" spans="13:13" x14ac:dyDescent="0.25">
      <c r="M21308" s="31"/>
    </row>
    <row r="21309" spans="13:13" x14ac:dyDescent="0.25">
      <c r="M21309" s="31"/>
    </row>
    <row r="21310" spans="13:13" x14ac:dyDescent="0.25">
      <c r="M21310" s="31"/>
    </row>
    <row r="21311" spans="13:13" x14ac:dyDescent="0.25">
      <c r="M21311" s="31"/>
    </row>
    <row r="21312" spans="13:13" x14ac:dyDescent="0.25">
      <c r="M21312" s="31"/>
    </row>
    <row r="21313" spans="13:13" x14ac:dyDescent="0.25">
      <c r="M21313" s="31"/>
    </row>
    <row r="21314" spans="13:13" x14ac:dyDescent="0.25">
      <c r="M21314" s="31"/>
    </row>
    <row r="21315" spans="13:13" x14ac:dyDescent="0.25">
      <c r="M21315" s="31"/>
    </row>
    <row r="21316" spans="13:13" x14ac:dyDescent="0.25">
      <c r="M21316" s="31"/>
    </row>
    <row r="21317" spans="13:13" x14ac:dyDescent="0.25">
      <c r="M21317" s="31"/>
    </row>
    <row r="21318" spans="13:13" x14ac:dyDescent="0.25">
      <c r="M21318" s="31"/>
    </row>
    <row r="21319" spans="13:13" x14ac:dyDescent="0.25">
      <c r="M21319" s="31"/>
    </row>
    <row r="21320" spans="13:13" x14ac:dyDescent="0.25">
      <c r="M21320" s="31"/>
    </row>
    <row r="21321" spans="13:13" x14ac:dyDescent="0.25">
      <c r="M21321" s="31"/>
    </row>
    <row r="21322" spans="13:13" x14ac:dyDescent="0.25">
      <c r="M21322" s="31"/>
    </row>
    <row r="21323" spans="13:13" x14ac:dyDescent="0.25">
      <c r="M21323" s="31"/>
    </row>
    <row r="21324" spans="13:13" x14ac:dyDescent="0.25">
      <c r="M21324" s="31"/>
    </row>
    <row r="21325" spans="13:13" x14ac:dyDescent="0.25">
      <c r="M21325" s="31"/>
    </row>
    <row r="21326" spans="13:13" x14ac:dyDescent="0.25">
      <c r="M21326" s="31"/>
    </row>
    <row r="21327" spans="13:13" x14ac:dyDescent="0.25">
      <c r="M21327" s="31"/>
    </row>
    <row r="21328" spans="13:13" x14ac:dyDescent="0.25">
      <c r="M21328" s="31"/>
    </row>
    <row r="21329" spans="13:13" x14ac:dyDescent="0.25">
      <c r="M21329" s="31"/>
    </row>
    <row r="21330" spans="13:13" x14ac:dyDescent="0.25">
      <c r="M21330" s="31"/>
    </row>
    <row r="21331" spans="13:13" x14ac:dyDescent="0.25">
      <c r="M21331" s="31"/>
    </row>
    <row r="21332" spans="13:13" x14ac:dyDescent="0.25">
      <c r="M21332" s="31"/>
    </row>
    <row r="21333" spans="13:13" x14ac:dyDescent="0.25">
      <c r="M21333" s="31"/>
    </row>
    <row r="21334" spans="13:13" x14ac:dyDescent="0.25">
      <c r="M21334" s="31"/>
    </row>
    <row r="21335" spans="13:13" x14ac:dyDescent="0.25">
      <c r="M21335" s="31"/>
    </row>
    <row r="21336" spans="13:13" x14ac:dyDescent="0.25">
      <c r="M21336" s="31"/>
    </row>
    <row r="21337" spans="13:13" x14ac:dyDescent="0.25">
      <c r="M21337" s="31"/>
    </row>
    <row r="21338" spans="13:13" x14ac:dyDescent="0.25">
      <c r="M21338" s="31"/>
    </row>
    <row r="21339" spans="13:13" x14ac:dyDescent="0.25">
      <c r="M21339" s="31"/>
    </row>
    <row r="21340" spans="13:13" x14ac:dyDescent="0.25">
      <c r="M21340" s="31"/>
    </row>
    <row r="21341" spans="13:13" x14ac:dyDescent="0.25">
      <c r="M21341" s="31"/>
    </row>
    <row r="21342" spans="13:13" x14ac:dyDescent="0.25">
      <c r="M21342" s="31"/>
    </row>
    <row r="21343" spans="13:13" x14ac:dyDescent="0.25">
      <c r="M21343" s="31"/>
    </row>
    <row r="21344" spans="13:13" x14ac:dyDescent="0.25">
      <c r="M21344" s="31"/>
    </row>
    <row r="21345" spans="13:13" x14ac:dyDescent="0.25">
      <c r="M21345" s="31"/>
    </row>
    <row r="21346" spans="13:13" x14ac:dyDescent="0.25">
      <c r="M21346" s="31"/>
    </row>
    <row r="21347" spans="13:13" x14ac:dyDescent="0.25">
      <c r="M21347" s="31"/>
    </row>
    <row r="21348" spans="13:13" x14ac:dyDescent="0.25">
      <c r="M21348" s="31"/>
    </row>
    <row r="21349" spans="13:13" x14ac:dyDescent="0.25">
      <c r="M21349" s="31"/>
    </row>
    <row r="21350" spans="13:13" x14ac:dyDescent="0.25">
      <c r="M21350" s="31"/>
    </row>
    <row r="21351" spans="13:13" x14ac:dyDescent="0.25">
      <c r="M21351" s="31"/>
    </row>
    <row r="21352" spans="13:13" x14ac:dyDescent="0.25">
      <c r="M21352" s="31"/>
    </row>
    <row r="21353" spans="13:13" x14ac:dyDescent="0.25">
      <c r="M21353" s="31"/>
    </row>
    <row r="21354" spans="13:13" x14ac:dyDescent="0.25">
      <c r="M21354" s="31"/>
    </row>
    <row r="21355" spans="13:13" x14ac:dyDescent="0.25">
      <c r="M21355" s="31"/>
    </row>
    <row r="21356" spans="13:13" x14ac:dyDescent="0.25">
      <c r="M21356" s="31"/>
    </row>
    <row r="21357" spans="13:13" x14ac:dyDescent="0.25">
      <c r="M21357" s="31"/>
    </row>
    <row r="21358" spans="13:13" x14ac:dyDescent="0.25">
      <c r="M21358" s="31"/>
    </row>
    <row r="21359" spans="13:13" x14ac:dyDescent="0.25">
      <c r="M21359" s="31"/>
    </row>
    <row r="21360" spans="13:13" x14ac:dyDescent="0.25">
      <c r="M21360" s="31"/>
    </row>
    <row r="21361" spans="13:13" x14ac:dyDescent="0.25">
      <c r="M21361" s="31"/>
    </row>
    <row r="21362" spans="13:13" x14ac:dyDescent="0.25">
      <c r="M21362" s="31"/>
    </row>
    <row r="21363" spans="13:13" x14ac:dyDescent="0.25">
      <c r="M21363" s="31"/>
    </row>
    <row r="21364" spans="13:13" x14ac:dyDescent="0.25">
      <c r="M21364" s="31"/>
    </row>
    <row r="21365" spans="13:13" x14ac:dyDescent="0.25">
      <c r="M21365" s="31"/>
    </row>
    <row r="21366" spans="13:13" x14ac:dyDescent="0.25">
      <c r="M21366" s="31"/>
    </row>
    <row r="21367" spans="13:13" x14ac:dyDescent="0.25">
      <c r="M21367" s="31"/>
    </row>
    <row r="21368" spans="13:13" x14ac:dyDescent="0.25">
      <c r="M21368" s="31"/>
    </row>
    <row r="21369" spans="13:13" x14ac:dyDescent="0.25">
      <c r="M21369" s="31"/>
    </row>
    <row r="21370" spans="13:13" x14ac:dyDescent="0.25">
      <c r="M21370" s="31"/>
    </row>
    <row r="21371" spans="13:13" x14ac:dyDescent="0.25">
      <c r="M21371" s="31"/>
    </row>
    <row r="21372" spans="13:13" x14ac:dyDescent="0.25">
      <c r="M21372" s="31"/>
    </row>
    <row r="21373" spans="13:13" x14ac:dyDescent="0.25">
      <c r="M21373" s="31"/>
    </row>
    <row r="21374" spans="13:13" x14ac:dyDescent="0.25">
      <c r="M21374" s="31"/>
    </row>
    <row r="21375" spans="13:13" x14ac:dyDescent="0.25">
      <c r="M21375" s="31"/>
    </row>
    <row r="21376" spans="13:13" x14ac:dyDescent="0.25">
      <c r="M21376" s="31"/>
    </row>
    <row r="21377" spans="13:13" x14ac:dyDescent="0.25">
      <c r="M21377" s="31"/>
    </row>
    <row r="21378" spans="13:13" x14ac:dyDescent="0.25">
      <c r="M21378" s="31"/>
    </row>
    <row r="21379" spans="13:13" x14ac:dyDescent="0.25">
      <c r="M21379" s="31"/>
    </row>
    <row r="21380" spans="13:13" x14ac:dyDescent="0.25">
      <c r="M21380" s="31"/>
    </row>
    <row r="21381" spans="13:13" x14ac:dyDescent="0.25">
      <c r="M21381" s="31"/>
    </row>
    <row r="21382" spans="13:13" x14ac:dyDescent="0.25">
      <c r="M21382" s="31"/>
    </row>
    <row r="21383" spans="13:13" x14ac:dyDescent="0.25">
      <c r="M21383" s="31"/>
    </row>
    <row r="21384" spans="13:13" x14ac:dyDescent="0.25">
      <c r="M21384" s="31"/>
    </row>
    <row r="21385" spans="13:13" x14ac:dyDescent="0.25">
      <c r="M21385" s="31"/>
    </row>
    <row r="21386" spans="13:13" x14ac:dyDescent="0.25">
      <c r="M21386" s="31"/>
    </row>
    <row r="21387" spans="13:13" x14ac:dyDescent="0.25">
      <c r="M21387" s="31"/>
    </row>
    <row r="21388" spans="13:13" x14ac:dyDescent="0.25">
      <c r="M21388" s="31"/>
    </row>
    <row r="21389" spans="13:13" x14ac:dyDescent="0.25">
      <c r="M21389" s="31"/>
    </row>
    <row r="21390" spans="13:13" x14ac:dyDescent="0.25">
      <c r="M21390" s="31"/>
    </row>
    <row r="21391" spans="13:13" x14ac:dyDescent="0.25">
      <c r="M21391" s="31"/>
    </row>
    <row r="21392" spans="13:13" x14ac:dyDescent="0.25">
      <c r="M21392" s="31"/>
    </row>
    <row r="21393" spans="13:13" x14ac:dyDescent="0.25">
      <c r="M21393" s="31"/>
    </row>
    <row r="21394" spans="13:13" x14ac:dyDescent="0.25">
      <c r="M21394" s="31"/>
    </row>
    <row r="21395" spans="13:13" x14ac:dyDescent="0.25">
      <c r="M21395" s="31"/>
    </row>
    <row r="21396" spans="13:13" x14ac:dyDescent="0.25">
      <c r="M21396" s="31"/>
    </row>
    <row r="21397" spans="13:13" x14ac:dyDescent="0.25">
      <c r="M21397" s="31"/>
    </row>
    <row r="21398" spans="13:13" x14ac:dyDescent="0.25">
      <c r="M21398" s="31"/>
    </row>
    <row r="21399" spans="13:13" x14ac:dyDescent="0.25">
      <c r="M21399" s="31"/>
    </row>
    <row r="21400" spans="13:13" x14ac:dyDescent="0.25">
      <c r="M21400" s="31"/>
    </row>
    <row r="21401" spans="13:13" x14ac:dyDescent="0.25">
      <c r="M21401" s="31"/>
    </row>
    <row r="21402" spans="13:13" x14ac:dyDescent="0.25">
      <c r="M21402" s="31"/>
    </row>
    <row r="21403" spans="13:13" x14ac:dyDescent="0.25">
      <c r="M21403" s="31"/>
    </row>
    <row r="21404" spans="13:13" x14ac:dyDescent="0.25">
      <c r="M21404" s="31"/>
    </row>
    <row r="21405" spans="13:13" x14ac:dyDescent="0.25">
      <c r="M21405" s="31"/>
    </row>
    <row r="21406" spans="13:13" x14ac:dyDescent="0.25">
      <c r="M21406" s="31"/>
    </row>
    <row r="21407" spans="13:13" x14ac:dyDescent="0.25">
      <c r="M21407" s="31"/>
    </row>
    <row r="21408" spans="13:13" x14ac:dyDescent="0.25">
      <c r="M21408" s="31"/>
    </row>
    <row r="21409" spans="13:13" x14ac:dyDescent="0.25">
      <c r="M21409" s="31"/>
    </row>
    <row r="21410" spans="13:13" x14ac:dyDescent="0.25">
      <c r="M21410" s="31"/>
    </row>
    <row r="21411" spans="13:13" x14ac:dyDescent="0.25">
      <c r="M21411" s="31"/>
    </row>
    <row r="21412" spans="13:13" x14ac:dyDescent="0.25">
      <c r="M21412" s="31"/>
    </row>
    <row r="21413" spans="13:13" x14ac:dyDescent="0.25">
      <c r="M21413" s="31"/>
    </row>
    <row r="21414" spans="13:13" x14ac:dyDescent="0.25">
      <c r="M21414" s="31"/>
    </row>
    <row r="21415" spans="13:13" x14ac:dyDescent="0.25">
      <c r="M21415" s="31"/>
    </row>
    <row r="21416" spans="13:13" x14ac:dyDescent="0.25">
      <c r="M21416" s="31"/>
    </row>
    <row r="21417" spans="13:13" x14ac:dyDescent="0.25">
      <c r="M21417" s="31"/>
    </row>
    <row r="21418" spans="13:13" x14ac:dyDescent="0.25">
      <c r="M21418" s="31"/>
    </row>
    <row r="21419" spans="13:13" x14ac:dyDescent="0.25">
      <c r="M21419" s="31"/>
    </row>
    <row r="21420" spans="13:13" x14ac:dyDescent="0.25">
      <c r="M21420" s="31"/>
    </row>
    <row r="21421" spans="13:13" x14ac:dyDescent="0.25">
      <c r="M21421" s="31"/>
    </row>
    <row r="21422" spans="13:13" x14ac:dyDescent="0.25">
      <c r="M21422" s="31"/>
    </row>
    <row r="21423" spans="13:13" x14ac:dyDescent="0.25">
      <c r="M21423" s="31"/>
    </row>
    <row r="21424" spans="13:13" x14ac:dyDescent="0.25">
      <c r="M21424" s="31"/>
    </row>
    <row r="21425" spans="13:13" x14ac:dyDescent="0.25">
      <c r="M21425" s="31"/>
    </row>
    <row r="21426" spans="13:13" x14ac:dyDescent="0.25">
      <c r="M21426" s="31"/>
    </row>
    <row r="21427" spans="13:13" x14ac:dyDescent="0.25">
      <c r="M21427" s="31"/>
    </row>
    <row r="21428" spans="13:13" x14ac:dyDescent="0.25">
      <c r="M21428" s="31"/>
    </row>
    <row r="21429" spans="13:13" x14ac:dyDescent="0.25">
      <c r="M21429" s="31"/>
    </row>
    <row r="21430" spans="13:13" x14ac:dyDescent="0.25">
      <c r="M21430" s="31"/>
    </row>
    <row r="21431" spans="13:13" x14ac:dyDescent="0.25">
      <c r="M21431" s="31"/>
    </row>
    <row r="21432" spans="13:13" x14ac:dyDescent="0.25">
      <c r="M21432" s="31"/>
    </row>
    <row r="21433" spans="13:13" x14ac:dyDescent="0.25">
      <c r="M21433" s="31"/>
    </row>
    <row r="21434" spans="13:13" x14ac:dyDescent="0.25">
      <c r="M21434" s="31"/>
    </row>
    <row r="21435" spans="13:13" x14ac:dyDescent="0.25">
      <c r="M21435" s="31"/>
    </row>
    <row r="21436" spans="13:13" x14ac:dyDescent="0.25">
      <c r="M21436" s="31"/>
    </row>
    <row r="21437" spans="13:13" x14ac:dyDescent="0.25">
      <c r="M21437" s="31"/>
    </row>
    <row r="21438" spans="13:13" x14ac:dyDescent="0.25">
      <c r="M21438" s="31"/>
    </row>
    <row r="21439" spans="13:13" x14ac:dyDescent="0.25">
      <c r="M21439" s="31"/>
    </row>
    <row r="21440" spans="13:13" x14ac:dyDescent="0.25">
      <c r="M21440" s="31"/>
    </row>
    <row r="21441" spans="13:13" x14ac:dyDescent="0.25">
      <c r="M21441" s="31"/>
    </row>
    <row r="21442" spans="13:13" x14ac:dyDescent="0.25">
      <c r="M21442" s="31"/>
    </row>
    <row r="21443" spans="13:13" x14ac:dyDescent="0.25">
      <c r="M21443" s="31"/>
    </row>
    <row r="21444" spans="13:13" x14ac:dyDescent="0.25">
      <c r="M21444" s="31"/>
    </row>
    <row r="21445" spans="13:13" x14ac:dyDescent="0.25">
      <c r="M21445" s="31"/>
    </row>
    <row r="21446" spans="13:13" x14ac:dyDescent="0.25">
      <c r="M21446" s="31"/>
    </row>
    <row r="21447" spans="13:13" x14ac:dyDescent="0.25">
      <c r="M21447" s="31"/>
    </row>
    <row r="21448" spans="13:13" x14ac:dyDescent="0.25">
      <c r="M21448" s="31"/>
    </row>
    <row r="21449" spans="13:13" x14ac:dyDescent="0.25">
      <c r="M21449" s="31"/>
    </row>
    <row r="21450" spans="13:13" x14ac:dyDescent="0.25">
      <c r="M21450" s="31"/>
    </row>
    <row r="21451" spans="13:13" x14ac:dyDescent="0.25">
      <c r="M21451" s="31"/>
    </row>
    <row r="21452" spans="13:13" x14ac:dyDescent="0.25">
      <c r="M21452" s="31"/>
    </row>
    <row r="21453" spans="13:13" x14ac:dyDescent="0.25">
      <c r="M21453" s="31"/>
    </row>
    <row r="21454" spans="13:13" x14ac:dyDescent="0.25">
      <c r="M21454" s="31"/>
    </row>
    <row r="21455" spans="13:13" x14ac:dyDescent="0.25">
      <c r="M21455" s="31"/>
    </row>
    <row r="21456" spans="13:13" x14ac:dyDescent="0.25">
      <c r="M21456" s="31"/>
    </row>
    <row r="21457" spans="13:13" x14ac:dyDescent="0.25">
      <c r="M21457" s="31"/>
    </row>
    <row r="21458" spans="13:13" x14ac:dyDescent="0.25">
      <c r="M21458" s="31"/>
    </row>
    <row r="21459" spans="13:13" x14ac:dyDescent="0.25">
      <c r="M21459" s="31"/>
    </row>
    <row r="21460" spans="13:13" x14ac:dyDescent="0.25">
      <c r="M21460" s="31"/>
    </row>
    <row r="21461" spans="13:13" x14ac:dyDescent="0.25">
      <c r="M21461" s="31"/>
    </row>
    <row r="21462" spans="13:13" x14ac:dyDescent="0.25">
      <c r="M21462" s="31"/>
    </row>
    <row r="21463" spans="13:13" x14ac:dyDescent="0.25">
      <c r="M21463" s="31"/>
    </row>
    <row r="21464" spans="13:13" x14ac:dyDescent="0.25">
      <c r="M21464" s="31"/>
    </row>
    <row r="21465" spans="13:13" x14ac:dyDescent="0.25">
      <c r="M21465" s="31"/>
    </row>
    <row r="21466" spans="13:13" x14ac:dyDescent="0.25">
      <c r="M21466" s="31"/>
    </row>
    <row r="21467" spans="13:13" x14ac:dyDescent="0.25">
      <c r="M21467" s="31"/>
    </row>
    <row r="21468" spans="13:13" x14ac:dyDescent="0.25">
      <c r="M21468" s="31"/>
    </row>
    <row r="21469" spans="13:13" x14ac:dyDescent="0.25">
      <c r="M21469" s="31"/>
    </row>
    <row r="21470" spans="13:13" x14ac:dyDescent="0.25">
      <c r="M21470" s="31"/>
    </row>
    <row r="21471" spans="13:13" x14ac:dyDescent="0.25">
      <c r="M21471" s="31"/>
    </row>
    <row r="21472" spans="13:13" x14ac:dyDescent="0.25">
      <c r="M21472" s="31"/>
    </row>
    <row r="21473" spans="13:13" x14ac:dyDescent="0.25">
      <c r="M21473" s="31"/>
    </row>
    <row r="21474" spans="13:13" x14ac:dyDescent="0.25">
      <c r="M21474" s="31"/>
    </row>
    <row r="21475" spans="13:13" x14ac:dyDescent="0.25">
      <c r="M21475" s="31"/>
    </row>
    <row r="21476" spans="13:13" x14ac:dyDescent="0.25">
      <c r="M21476" s="31"/>
    </row>
    <row r="21477" spans="13:13" x14ac:dyDescent="0.25">
      <c r="M21477" s="31"/>
    </row>
    <row r="21478" spans="13:13" x14ac:dyDescent="0.25">
      <c r="M21478" s="31"/>
    </row>
    <row r="21479" spans="13:13" x14ac:dyDescent="0.25">
      <c r="M21479" s="31"/>
    </row>
    <row r="21480" spans="13:13" x14ac:dyDescent="0.25">
      <c r="M21480" s="31"/>
    </row>
    <row r="21481" spans="13:13" x14ac:dyDescent="0.25">
      <c r="M21481" s="31"/>
    </row>
    <row r="21482" spans="13:13" x14ac:dyDescent="0.25">
      <c r="M21482" s="31"/>
    </row>
    <row r="21483" spans="13:13" x14ac:dyDescent="0.25">
      <c r="M21483" s="31"/>
    </row>
    <row r="21484" spans="13:13" x14ac:dyDescent="0.25">
      <c r="M21484" s="31"/>
    </row>
    <row r="21485" spans="13:13" x14ac:dyDescent="0.25">
      <c r="M21485" s="31"/>
    </row>
    <row r="21486" spans="13:13" x14ac:dyDescent="0.25">
      <c r="M21486" s="31"/>
    </row>
    <row r="21487" spans="13:13" x14ac:dyDescent="0.25">
      <c r="M21487" s="31"/>
    </row>
    <row r="21488" spans="13:13" x14ac:dyDescent="0.25">
      <c r="M21488" s="31"/>
    </row>
    <row r="21489" spans="13:13" x14ac:dyDescent="0.25">
      <c r="M21489" s="31"/>
    </row>
    <row r="21490" spans="13:13" x14ac:dyDescent="0.25">
      <c r="M21490" s="31"/>
    </row>
    <row r="21491" spans="13:13" x14ac:dyDescent="0.25">
      <c r="M21491" s="31"/>
    </row>
    <row r="21492" spans="13:13" x14ac:dyDescent="0.25">
      <c r="M21492" s="31"/>
    </row>
    <row r="21493" spans="13:13" x14ac:dyDescent="0.25">
      <c r="M21493" s="31"/>
    </row>
    <row r="21494" spans="13:13" x14ac:dyDescent="0.25">
      <c r="M21494" s="31"/>
    </row>
    <row r="21495" spans="13:13" x14ac:dyDescent="0.25">
      <c r="M21495" s="31"/>
    </row>
    <row r="21496" spans="13:13" x14ac:dyDescent="0.25">
      <c r="M21496" s="31"/>
    </row>
    <row r="21497" spans="13:13" x14ac:dyDescent="0.25">
      <c r="M21497" s="31"/>
    </row>
    <row r="21498" spans="13:13" x14ac:dyDescent="0.25">
      <c r="M21498" s="31"/>
    </row>
    <row r="21499" spans="13:13" x14ac:dyDescent="0.25">
      <c r="M21499" s="31"/>
    </row>
    <row r="21500" spans="13:13" x14ac:dyDescent="0.25">
      <c r="M21500" s="31"/>
    </row>
    <row r="21501" spans="13:13" x14ac:dyDescent="0.25">
      <c r="M21501" s="31"/>
    </row>
    <row r="21502" spans="13:13" x14ac:dyDescent="0.25">
      <c r="M21502" s="31"/>
    </row>
    <row r="21503" spans="13:13" x14ac:dyDescent="0.25">
      <c r="M21503" s="31"/>
    </row>
    <row r="21504" spans="13:13" x14ac:dyDescent="0.25">
      <c r="M21504" s="31"/>
    </row>
    <row r="21505" spans="13:13" x14ac:dyDescent="0.25">
      <c r="M21505" s="31"/>
    </row>
    <row r="21506" spans="13:13" x14ac:dyDescent="0.25">
      <c r="M21506" s="31"/>
    </row>
    <row r="21507" spans="13:13" x14ac:dyDescent="0.25">
      <c r="M21507" s="31"/>
    </row>
    <row r="21508" spans="13:13" x14ac:dyDescent="0.25">
      <c r="M21508" s="31"/>
    </row>
    <row r="21509" spans="13:13" x14ac:dyDescent="0.25">
      <c r="M21509" s="31"/>
    </row>
    <row r="21510" spans="13:13" x14ac:dyDescent="0.25">
      <c r="M21510" s="31"/>
    </row>
    <row r="21511" spans="13:13" x14ac:dyDescent="0.25">
      <c r="M21511" s="31"/>
    </row>
    <row r="21512" spans="13:13" x14ac:dyDescent="0.25">
      <c r="M21512" s="31"/>
    </row>
    <row r="21513" spans="13:13" x14ac:dyDescent="0.25">
      <c r="M21513" s="31"/>
    </row>
    <row r="21514" spans="13:13" x14ac:dyDescent="0.25">
      <c r="M21514" s="31"/>
    </row>
    <row r="21515" spans="13:13" x14ac:dyDescent="0.25">
      <c r="M21515" s="31"/>
    </row>
    <row r="21516" spans="13:13" x14ac:dyDescent="0.25">
      <c r="M21516" s="31"/>
    </row>
    <row r="21517" spans="13:13" x14ac:dyDescent="0.25">
      <c r="M21517" s="31"/>
    </row>
    <row r="21518" spans="13:13" x14ac:dyDescent="0.25">
      <c r="M21518" s="31"/>
    </row>
    <row r="21519" spans="13:13" x14ac:dyDescent="0.25">
      <c r="M21519" s="31"/>
    </row>
    <row r="21520" spans="13:13" x14ac:dyDescent="0.25">
      <c r="M21520" s="31"/>
    </row>
    <row r="21521" spans="13:13" x14ac:dyDescent="0.25">
      <c r="M21521" s="31"/>
    </row>
    <row r="21522" spans="13:13" x14ac:dyDescent="0.25">
      <c r="M21522" s="31"/>
    </row>
    <row r="21523" spans="13:13" x14ac:dyDescent="0.25">
      <c r="M21523" s="31"/>
    </row>
    <row r="21524" spans="13:13" x14ac:dyDescent="0.25">
      <c r="M21524" s="31"/>
    </row>
    <row r="21525" spans="13:13" x14ac:dyDescent="0.25">
      <c r="M21525" s="31"/>
    </row>
    <row r="21526" spans="13:13" x14ac:dyDescent="0.25">
      <c r="M21526" s="31"/>
    </row>
    <row r="21527" spans="13:13" x14ac:dyDescent="0.25">
      <c r="M21527" s="31"/>
    </row>
    <row r="21528" spans="13:13" x14ac:dyDescent="0.25">
      <c r="M21528" s="31"/>
    </row>
    <row r="21529" spans="13:13" x14ac:dyDescent="0.25">
      <c r="M21529" s="31"/>
    </row>
    <row r="21530" spans="13:13" x14ac:dyDescent="0.25">
      <c r="M21530" s="31"/>
    </row>
    <row r="21531" spans="13:13" x14ac:dyDescent="0.25">
      <c r="M21531" s="31"/>
    </row>
    <row r="21532" spans="13:13" x14ac:dyDescent="0.25">
      <c r="M21532" s="31"/>
    </row>
    <row r="21533" spans="13:13" x14ac:dyDescent="0.25">
      <c r="M21533" s="31"/>
    </row>
    <row r="21534" spans="13:13" x14ac:dyDescent="0.25">
      <c r="M21534" s="31"/>
    </row>
    <row r="21535" spans="13:13" x14ac:dyDescent="0.25">
      <c r="M21535" s="31"/>
    </row>
    <row r="21536" spans="13:13" x14ac:dyDescent="0.25">
      <c r="M21536" s="31"/>
    </row>
    <row r="21537" spans="13:13" x14ac:dyDescent="0.25">
      <c r="M21537" s="31"/>
    </row>
    <row r="21538" spans="13:13" x14ac:dyDescent="0.25">
      <c r="M21538" s="31"/>
    </row>
    <row r="21539" spans="13:13" x14ac:dyDescent="0.25">
      <c r="M21539" s="31"/>
    </row>
    <row r="21540" spans="13:13" x14ac:dyDescent="0.25">
      <c r="M21540" s="31"/>
    </row>
    <row r="21541" spans="13:13" x14ac:dyDescent="0.25">
      <c r="M21541" s="31"/>
    </row>
    <row r="21542" spans="13:13" x14ac:dyDescent="0.25">
      <c r="M21542" s="31"/>
    </row>
    <row r="21543" spans="13:13" x14ac:dyDescent="0.25">
      <c r="M21543" s="31"/>
    </row>
    <row r="21544" spans="13:13" x14ac:dyDescent="0.25">
      <c r="M21544" s="31"/>
    </row>
    <row r="21545" spans="13:13" x14ac:dyDescent="0.25">
      <c r="M21545" s="31"/>
    </row>
    <row r="21546" spans="13:13" x14ac:dyDescent="0.25">
      <c r="M21546" s="31"/>
    </row>
    <row r="21547" spans="13:13" x14ac:dyDescent="0.25">
      <c r="M21547" s="31"/>
    </row>
    <row r="21548" spans="13:13" x14ac:dyDescent="0.25">
      <c r="M21548" s="31"/>
    </row>
    <row r="21549" spans="13:13" x14ac:dyDescent="0.25">
      <c r="M21549" s="31"/>
    </row>
    <row r="21550" spans="13:13" x14ac:dyDescent="0.25">
      <c r="M21550" s="31"/>
    </row>
    <row r="21551" spans="13:13" x14ac:dyDescent="0.25">
      <c r="M21551" s="31"/>
    </row>
    <row r="21552" spans="13:13" x14ac:dyDescent="0.25">
      <c r="M21552" s="31"/>
    </row>
    <row r="21553" spans="13:13" x14ac:dyDescent="0.25">
      <c r="M21553" s="31"/>
    </row>
    <row r="21554" spans="13:13" x14ac:dyDescent="0.25">
      <c r="M21554" s="31"/>
    </row>
    <row r="21555" spans="13:13" x14ac:dyDescent="0.25">
      <c r="M21555" s="31"/>
    </row>
    <row r="21556" spans="13:13" x14ac:dyDescent="0.25">
      <c r="M21556" s="31"/>
    </row>
    <row r="21557" spans="13:13" x14ac:dyDescent="0.25">
      <c r="M21557" s="31"/>
    </row>
    <row r="21558" spans="13:13" x14ac:dyDescent="0.25">
      <c r="M21558" s="31"/>
    </row>
    <row r="21559" spans="13:13" x14ac:dyDescent="0.25">
      <c r="M21559" s="31"/>
    </row>
    <row r="21560" spans="13:13" x14ac:dyDescent="0.25">
      <c r="M21560" s="31"/>
    </row>
    <row r="21561" spans="13:13" x14ac:dyDescent="0.25">
      <c r="M21561" s="31"/>
    </row>
    <row r="21562" spans="13:13" x14ac:dyDescent="0.25">
      <c r="M21562" s="31"/>
    </row>
    <row r="21563" spans="13:13" x14ac:dyDescent="0.25">
      <c r="M21563" s="31"/>
    </row>
    <row r="21564" spans="13:13" x14ac:dyDescent="0.25">
      <c r="M21564" s="31"/>
    </row>
    <row r="21565" spans="13:13" x14ac:dyDescent="0.25">
      <c r="M21565" s="31"/>
    </row>
    <row r="21566" spans="13:13" x14ac:dyDescent="0.25">
      <c r="M21566" s="31"/>
    </row>
    <row r="21567" spans="13:13" x14ac:dyDescent="0.25">
      <c r="M21567" s="31"/>
    </row>
    <row r="21568" spans="13:13" x14ac:dyDescent="0.25">
      <c r="M21568" s="31"/>
    </row>
    <row r="21569" spans="13:13" x14ac:dyDescent="0.25">
      <c r="M21569" s="31"/>
    </row>
    <row r="21570" spans="13:13" x14ac:dyDescent="0.25">
      <c r="M21570" s="31"/>
    </row>
    <row r="21571" spans="13:13" x14ac:dyDescent="0.25">
      <c r="M21571" s="31"/>
    </row>
    <row r="21572" spans="13:13" x14ac:dyDescent="0.25">
      <c r="M21572" s="31"/>
    </row>
    <row r="21573" spans="13:13" x14ac:dyDescent="0.25">
      <c r="M21573" s="31"/>
    </row>
    <row r="21574" spans="13:13" x14ac:dyDescent="0.25">
      <c r="M21574" s="31"/>
    </row>
    <row r="21575" spans="13:13" x14ac:dyDescent="0.25">
      <c r="M21575" s="31"/>
    </row>
    <row r="21576" spans="13:13" x14ac:dyDescent="0.25">
      <c r="M21576" s="31"/>
    </row>
    <row r="21577" spans="13:13" x14ac:dyDescent="0.25">
      <c r="M21577" s="31"/>
    </row>
    <row r="21578" spans="13:13" x14ac:dyDescent="0.25">
      <c r="M21578" s="31"/>
    </row>
    <row r="21579" spans="13:13" x14ac:dyDescent="0.25">
      <c r="M21579" s="31"/>
    </row>
    <row r="21580" spans="13:13" x14ac:dyDescent="0.25">
      <c r="M21580" s="31"/>
    </row>
    <row r="21581" spans="13:13" x14ac:dyDescent="0.25">
      <c r="M21581" s="31"/>
    </row>
    <row r="21582" spans="13:13" x14ac:dyDescent="0.25">
      <c r="M21582" s="31"/>
    </row>
    <row r="21583" spans="13:13" x14ac:dyDescent="0.25">
      <c r="M21583" s="31"/>
    </row>
    <row r="21584" spans="13:13" x14ac:dyDescent="0.25">
      <c r="M21584" s="31"/>
    </row>
    <row r="21585" spans="13:13" x14ac:dyDescent="0.25">
      <c r="M21585" s="31"/>
    </row>
    <row r="21586" spans="13:13" x14ac:dyDescent="0.25">
      <c r="M21586" s="31"/>
    </row>
    <row r="21587" spans="13:13" x14ac:dyDescent="0.25">
      <c r="M21587" s="31"/>
    </row>
    <row r="21588" spans="13:13" x14ac:dyDescent="0.25">
      <c r="M21588" s="31"/>
    </row>
    <row r="21589" spans="13:13" x14ac:dyDescent="0.25">
      <c r="M21589" s="31"/>
    </row>
    <row r="21590" spans="13:13" x14ac:dyDescent="0.25">
      <c r="M21590" s="31"/>
    </row>
    <row r="21591" spans="13:13" x14ac:dyDescent="0.25">
      <c r="M21591" s="31"/>
    </row>
    <row r="21592" spans="13:13" x14ac:dyDescent="0.25">
      <c r="M21592" s="31"/>
    </row>
    <row r="21593" spans="13:13" x14ac:dyDescent="0.25">
      <c r="M21593" s="31"/>
    </row>
    <row r="21594" spans="13:13" x14ac:dyDescent="0.25">
      <c r="M21594" s="31"/>
    </row>
    <row r="21595" spans="13:13" x14ac:dyDescent="0.25">
      <c r="M21595" s="31"/>
    </row>
    <row r="21596" spans="13:13" x14ac:dyDescent="0.25">
      <c r="M21596" s="31"/>
    </row>
    <row r="21597" spans="13:13" x14ac:dyDescent="0.25">
      <c r="M21597" s="31"/>
    </row>
    <row r="21598" spans="13:13" x14ac:dyDescent="0.25">
      <c r="M21598" s="31"/>
    </row>
    <row r="21599" spans="13:13" x14ac:dyDescent="0.25">
      <c r="M21599" s="31"/>
    </row>
    <row r="21600" spans="13:13" x14ac:dyDescent="0.25">
      <c r="M21600" s="31"/>
    </row>
    <row r="21601" spans="13:13" x14ac:dyDescent="0.25">
      <c r="M21601" s="31"/>
    </row>
    <row r="21602" spans="13:13" x14ac:dyDescent="0.25">
      <c r="M21602" s="31"/>
    </row>
    <row r="21603" spans="13:13" x14ac:dyDescent="0.25">
      <c r="M21603" s="31"/>
    </row>
    <row r="21604" spans="13:13" x14ac:dyDescent="0.25">
      <c r="M21604" s="31"/>
    </row>
    <row r="21605" spans="13:13" x14ac:dyDescent="0.25">
      <c r="M21605" s="31"/>
    </row>
    <row r="21606" spans="13:13" x14ac:dyDescent="0.25">
      <c r="M21606" s="31"/>
    </row>
    <row r="21607" spans="13:13" x14ac:dyDescent="0.25">
      <c r="M21607" s="31"/>
    </row>
    <row r="21608" spans="13:13" x14ac:dyDescent="0.25">
      <c r="M21608" s="31"/>
    </row>
    <row r="21609" spans="13:13" x14ac:dyDescent="0.25">
      <c r="M21609" s="31"/>
    </row>
    <row r="21610" spans="13:13" x14ac:dyDescent="0.25">
      <c r="M21610" s="31"/>
    </row>
    <row r="21611" spans="13:13" x14ac:dyDescent="0.25">
      <c r="M21611" s="31"/>
    </row>
    <row r="21612" spans="13:13" x14ac:dyDescent="0.25">
      <c r="M21612" s="31"/>
    </row>
    <row r="21613" spans="13:13" x14ac:dyDescent="0.25">
      <c r="M21613" s="31"/>
    </row>
    <row r="21614" spans="13:13" x14ac:dyDescent="0.25">
      <c r="M21614" s="31"/>
    </row>
    <row r="21615" spans="13:13" x14ac:dyDescent="0.25">
      <c r="M21615" s="31"/>
    </row>
    <row r="21616" spans="13:13" x14ac:dyDescent="0.25">
      <c r="M21616" s="31"/>
    </row>
    <row r="21617" spans="13:13" x14ac:dyDescent="0.25">
      <c r="M21617" s="31"/>
    </row>
    <row r="21618" spans="13:13" x14ac:dyDescent="0.25">
      <c r="M21618" s="31"/>
    </row>
    <row r="21619" spans="13:13" x14ac:dyDescent="0.25">
      <c r="M21619" s="31"/>
    </row>
    <row r="21620" spans="13:13" x14ac:dyDescent="0.25">
      <c r="M21620" s="31"/>
    </row>
    <row r="21621" spans="13:13" x14ac:dyDescent="0.25">
      <c r="M21621" s="31"/>
    </row>
    <row r="21622" spans="13:13" x14ac:dyDescent="0.25">
      <c r="M21622" s="31"/>
    </row>
    <row r="21623" spans="13:13" x14ac:dyDescent="0.25">
      <c r="M21623" s="31"/>
    </row>
    <row r="21624" spans="13:13" x14ac:dyDescent="0.25">
      <c r="M21624" s="31"/>
    </row>
    <row r="21625" spans="13:13" x14ac:dyDescent="0.25">
      <c r="M21625" s="31"/>
    </row>
    <row r="21626" spans="13:13" x14ac:dyDescent="0.25">
      <c r="M21626" s="31"/>
    </row>
    <row r="21627" spans="13:13" x14ac:dyDescent="0.25">
      <c r="M21627" s="31"/>
    </row>
    <row r="21628" spans="13:13" x14ac:dyDescent="0.25">
      <c r="M21628" s="31"/>
    </row>
    <row r="21629" spans="13:13" x14ac:dyDescent="0.25">
      <c r="M21629" s="31"/>
    </row>
    <row r="21630" spans="13:13" x14ac:dyDescent="0.25">
      <c r="M21630" s="31"/>
    </row>
    <row r="21631" spans="13:13" x14ac:dyDescent="0.25">
      <c r="M21631" s="31"/>
    </row>
    <row r="21632" spans="13:13" x14ac:dyDescent="0.25">
      <c r="M21632" s="31"/>
    </row>
    <row r="21633" spans="13:13" x14ac:dyDescent="0.25">
      <c r="M21633" s="31"/>
    </row>
    <row r="21634" spans="13:13" x14ac:dyDescent="0.25">
      <c r="M21634" s="31"/>
    </row>
    <row r="21635" spans="13:13" x14ac:dyDescent="0.25">
      <c r="M21635" s="31"/>
    </row>
    <row r="21636" spans="13:13" x14ac:dyDescent="0.25">
      <c r="M21636" s="31"/>
    </row>
    <row r="21637" spans="13:13" x14ac:dyDescent="0.25">
      <c r="M21637" s="31"/>
    </row>
    <row r="21638" spans="13:13" x14ac:dyDescent="0.25">
      <c r="M21638" s="31"/>
    </row>
    <row r="21639" spans="13:13" x14ac:dyDescent="0.25">
      <c r="M21639" s="31"/>
    </row>
    <row r="21640" spans="13:13" x14ac:dyDescent="0.25">
      <c r="M21640" s="31"/>
    </row>
    <row r="21641" spans="13:13" x14ac:dyDescent="0.25">
      <c r="M21641" s="31"/>
    </row>
    <row r="21642" spans="13:13" x14ac:dyDescent="0.25">
      <c r="M21642" s="31"/>
    </row>
    <row r="21643" spans="13:13" x14ac:dyDescent="0.25">
      <c r="M21643" s="31"/>
    </row>
    <row r="21644" spans="13:13" x14ac:dyDescent="0.25">
      <c r="M21644" s="31"/>
    </row>
    <row r="21645" spans="13:13" x14ac:dyDescent="0.25">
      <c r="M21645" s="31"/>
    </row>
    <row r="21646" spans="13:13" x14ac:dyDescent="0.25">
      <c r="M21646" s="31"/>
    </row>
    <row r="21647" spans="13:13" x14ac:dyDescent="0.25">
      <c r="M21647" s="31"/>
    </row>
    <row r="21648" spans="13:13" x14ac:dyDescent="0.25">
      <c r="M21648" s="31"/>
    </row>
    <row r="21649" spans="13:13" x14ac:dyDescent="0.25">
      <c r="M21649" s="31"/>
    </row>
    <row r="21650" spans="13:13" x14ac:dyDescent="0.25">
      <c r="M21650" s="31"/>
    </row>
    <row r="21651" spans="13:13" x14ac:dyDescent="0.25">
      <c r="M21651" s="31"/>
    </row>
    <row r="21652" spans="13:13" x14ac:dyDescent="0.25">
      <c r="M21652" s="31"/>
    </row>
    <row r="21653" spans="13:13" x14ac:dyDescent="0.25">
      <c r="M21653" s="31"/>
    </row>
    <row r="21654" spans="13:13" x14ac:dyDescent="0.25">
      <c r="M21654" s="31"/>
    </row>
    <row r="21655" spans="13:13" x14ac:dyDescent="0.25">
      <c r="M21655" s="31"/>
    </row>
    <row r="21656" spans="13:13" x14ac:dyDescent="0.25">
      <c r="M21656" s="31"/>
    </row>
    <row r="21657" spans="13:13" x14ac:dyDescent="0.25">
      <c r="M21657" s="31"/>
    </row>
    <row r="21658" spans="13:13" x14ac:dyDescent="0.25">
      <c r="M21658" s="31"/>
    </row>
    <row r="21659" spans="13:13" x14ac:dyDescent="0.25">
      <c r="M21659" s="31"/>
    </row>
    <row r="21660" spans="13:13" x14ac:dyDescent="0.25">
      <c r="M21660" s="31"/>
    </row>
    <row r="21661" spans="13:13" x14ac:dyDescent="0.25">
      <c r="M21661" s="31"/>
    </row>
    <row r="21662" spans="13:13" x14ac:dyDescent="0.25">
      <c r="M21662" s="31"/>
    </row>
    <row r="21663" spans="13:13" x14ac:dyDescent="0.25">
      <c r="M21663" s="31"/>
    </row>
    <row r="21664" spans="13:13" x14ac:dyDescent="0.25">
      <c r="M21664" s="31"/>
    </row>
    <row r="21665" spans="13:13" x14ac:dyDescent="0.25">
      <c r="M21665" s="31"/>
    </row>
    <row r="21666" spans="13:13" x14ac:dyDescent="0.25">
      <c r="M21666" s="31"/>
    </row>
    <row r="21667" spans="13:13" x14ac:dyDescent="0.25">
      <c r="M21667" s="31"/>
    </row>
    <row r="21668" spans="13:13" x14ac:dyDescent="0.25">
      <c r="M21668" s="31"/>
    </row>
    <row r="21669" spans="13:13" x14ac:dyDescent="0.25">
      <c r="M21669" s="31"/>
    </row>
    <row r="21670" spans="13:13" x14ac:dyDescent="0.25">
      <c r="M21670" s="31"/>
    </row>
    <row r="21671" spans="13:13" x14ac:dyDescent="0.25">
      <c r="M21671" s="31"/>
    </row>
    <row r="21672" spans="13:13" x14ac:dyDescent="0.25">
      <c r="M21672" s="31"/>
    </row>
    <row r="21673" spans="13:13" x14ac:dyDescent="0.25">
      <c r="M21673" s="31"/>
    </row>
    <row r="21674" spans="13:13" x14ac:dyDescent="0.25">
      <c r="M21674" s="31"/>
    </row>
    <row r="21675" spans="13:13" x14ac:dyDescent="0.25">
      <c r="M21675" s="31"/>
    </row>
    <row r="21676" spans="13:13" x14ac:dyDescent="0.25">
      <c r="M21676" s="31"/>
    </row>
    <row r="21677" spans="13:13" x14ac:dyDescent="0.25">
      <c r="M21677" s="31"/>
    </row>
    <row r="21678" spans="13:13" x14ac:dyDescent="0.25">
      <c r="M21678" s="31"/>
    </row>
    <row r="21679" spans="13:13" x14ac:dyDescent="0.25">
      <c r="M21679" s="31"/>
    </row>
    <row r="21680" spans="13:13" x14ac:dyDescent="0.25">
      <c r="M21680" s="31"/>
    </row>
    <row r="21681" spans="13:13" x14ac:dyDescent="0.25">
      <c r="M21681" s="31"/>
    </row>
    <row r="21682" spans="13:13" x14ac:dyDescent="0.25">
      <c r="M21682" s="31"/>
    </row>
    <row r="21683" spans="13:13" x14ac:dyDescent="0.25">
      <c r="M21683" s="31"/>
    </row>
    <row r="21684" spans="13:13" x14ac:dyDescent="0.25">
      <c r="M21684" s="31"/>
    </row>
    <row r="21685" spans="13:13" x14ac:dyDescent="0.25">
      <c r="M21685" s="31"/>
    </row>
    <row r="21686" spans="13:13" x14ac:dyDescent="0.25">
      <c r="M21686" s="31"/>
    </row>
    <row r="21687" spans="13:13" x14ac:dyDescent="0.25">
      <c r="M21687" s="31"/>
    </row>
    <row r="21688" spans="13:13" x14ac:dyDescent="0.25">
      <c r="M21688" s="31"/>
    </row>
    <row r="21689" spans="13:13" x14ac:dyDescent="0.25">
      <c r="M21689" s="31"/>
    </row>
    <row r="21690" spans="13:13" x14ac:dyDescent="0.25">
      <c r="M21690" s="31"/>
    </row>
    <row r="21691" spans="13:13" x14ac:dyDescent="0.25">
      <c r="M21691" s="31"/>
    </row>
    <row r="21692" spans="13:13" x14ac:dyDescent="0.25">
      <c r="M21692" s="31"/>
    </row>
    <row r="21693" spans="13:13" x14ac:dyDescent="0.25">
      <c r="M21693" s="31"/>
    </row>
    <row r="21694" spans="13:13" x14ac:dyDescent="0.25">
      <c r="M21694" s="31"/>
    </row>
    <row r="21695" spans="13:13" x14ac:dyDescent="0.25">
      <c r="M21695" s="31"/>
    </row>
    <row r="21696" spans="13:13" x14ac:dyDescent="0.25">
      <c r="M21696" s="31"/>
    </row>
    <row r="21697" spans="13:13" x14ac:dyDescent="0.25">
      <c r="M21697" s="31"/>
    </row>
    <row r="21698" spans="13:13" x14ac:dyDescent="0.25">
      <c r="M21698" s="31"/>
    </row>
    <row r="21699" spans="13:13" x14ac:dyDescent="0.25">
      <c r="M21699" s="31"/>
    </row>
    <row r="21700" spans="13:13" x14ac:dyDescent="0.25">
      <c r="M21700" s="31"/>
    </row>
    <row r="21701" spans="13:13" x14ac:dyDescent="0.25">
      <c r="M21701" s="31"/>
    </row>
    <row r="21702" spans="13:13" x14ac:dyDescent="0.25">
      <c r="M21702" s="31"/>
    </row>
    <row r="21703" spans="13:13" x14ac:dyDescent="0.25">
      <c r="M21703" s="31"/>
    </row>
    <row r="21704" spans="13:13" x14ac:dyDescent="0.25">
      <c r="M21704" s="31"/>
    </row>
    <row r="21705" spans="13:13" x14ac:dyDescent="0.25">
      <c r="M21705" s="31"/>
    </row>
    <row r="21706" spans="13:13" x14ac:dyDescent="0.25">
      <c r="M21706" s="31"/>
    </row>
    <row r="21707" spans="13:13" x14ac:dyDescent="0.25">
      <c r="M21707" s="31"/>
    </row>
    <row r="21708" spans="13:13" x14ac:dyDescent="0.25">
      <c r="M21708" s="31"/>
    </row>
    <row r="21709" spans="13:13" x14ac:dyDescent="0.25">
      <c r="M21709" s="31"/>
    </row>
    <row r="21710" spans="13:13" x14ac:dyDescent="0.25">
      <c r="M21710" s="31"/>
    </row>
    <row r="21711" spans="13:13" x14ac:dyDescent="0.25">
      <c r="M21711" s="31"/>
    </row>
    <row r="21712" spans="13:13" x14ac:dyDescent="0.25">
      <c r="M21712" s="31"/>
    </row>
    <row r="21713" spans="13:13" x14ac:dyDescent="0.25">
      <c r="M21713" s="31"/>
    </row>
    <row r="21714" spans="13:13" x14ac:dyDescent="0.25">
      <c r="M21714" s="31"/>
    </row>
    <row r="21715" spans="13:13" x14ac:dyDescent="0.25">
      <c r="M21715" s="31"/>
    </row>
    <row r="21716" spans="13:13" x14ac:dyDescent="0.25">
      <c r="M21716" s="31"/>
    </row>
    <row r="21717" spans="13:13" x14ac:dyDescent="0.25">
      <c r="M21717" s="31"/>
    </row>
    <row r="21718" spans="13:13" x14ac:dyDescent="0.25">
      <c r="M21718" s="31"/>
    </row>
    <row r="21719" spans="13:13" x14ac:dyDescent="0.25">
      <c r="M21719" s="31"/>
    </row>
    <row r="21720" spans="13:13" x14ac:dyDescent="0.25">
      <c r="M21720" s="31"/>
    </row>
    <row r="21721" spans="13:13" x14ac:dyDescent="0.25">
      <c r="M21721" s="31"/>
    </row>
    <row r="21722" spans="13:13" x14ac:dyDescent="0.25">
      <c r="M21722" s="31"/>
    </row>
    <row r="21723" spans="13:13" x14ac:dyDescent="0.25">
      <c r="M21723" s="31"/>
    </row>
    <row r="21724" spans="13:13" x14ac:dyDescent="0.25">
      <c r="M21724" s="31"/>
    </row>
    <row r="21725" spans="13:13" x14ac:dyDescent="0.25">
      <c r="M21725" s="31"/>
    </row>
    <row r="21726" spans="13:13" x14ac:dyDescent="0.25">
      <c r="M21726" s="31"/>
    </row>
    <row r="21727" spans="13:13" x14ac:dyDescent="0.25">
      <c r="M21727" s="31"/>
    </row>
    <row r="21728" spans="13:13" x14ac:dyDescent="0.25">
      <c r="M21728" s="31"/>
    </row>
    <row r="21729" spans="13:13" x14ac:dyDescent="0.25">
      <c r="M21729" s="31"/>
    </row>
    <row r="21730" spans="13:13" x14ac:dyDescent="0.25">
      <c r="M21730" s="31"/>
    </row>
    <row r="21731" spans="13:13" x14ac:dyDescent="0.25">
      <c r="M21731" s="31"/>
    </row>
    <row r="21732" spans="13:13" x14ac:dyDescent="0.25">
      <c r="M21732" s="31"/>
    </row>
    <row r="21733" spans="13:13" x14ac:dyDescent="0.25">
      <c r="M21733" s="31"/>
    </row>
    <row r="21734" spans="13:13" x14ac:dyDescent="0.25">
      <c r="M21734" s="31"/>
    </row>
    <row r="21735" spans="13:13" x14ac:dyDescent="0.25">
      <c r="M21735" s="31"/>
    </row>
    <row r="21736" spans="13:13" x14ac:dyDescent="0.25">
      <c r="M21736" s="31"/>
    </row>
    <row r="21737" spans="13:13" x14ac:dyDescent="0.25">
      <c r="M21737" s="31"/>
    </row>
    <row r="21738" spans="13:13" x14ac:dyDescent="0.25">
      <c r="M21738" s="31"/>
    </row>
    <row r="21739" spans="13:13" x14ac:dyDescent="0.25">
      <c r="M21739" s="31"/>
    </row>
    <row r="21740" spans="13:13" x14ac:dyDescent="0.25">
      <c r="M21740" s="31"/>
    </row>
    <row r="21741" spans="13:13" x14ac:dyDescent="0.25">
      <c r="M21741" s="31"/>
    </row>
    <row r="21742" spans="13:13" x14ac:dyDescent="0.25">
      <c r="M21742" s="31"/>
    </row>
    <row r="21743" spans="13:13" x14ac:dyDescent="0.25">
      <c r="M21743" s="31"/>
    </row>
    <row r="21744" spans="13:13" x14ac:dyDescent="0.25">
      <c r="M21744" s="31"/>
    </row>
    <row r="21745" spans="13:13" x14ac:dyDescent="0.25">
      <c r="M21745" s="31"/>
    </row>
    <row r="21746" spans="13:13" x14ac:dyDescent="0.25">
      <c r="M21746" s="31"/>
    </row>
    <row r="21747" spans="13:13" x14ac:dyDescent="0.25">
      <c r="M21747" s="31"/>
    </row>
    <row r="21748" spans="13:13" x14ac:dyDescent="0.25">
      <c r="M21748" s="31"/>
    </row>
    <row r="21749" spans="13:13" x14ac:dyDescent="0.25">
      <c r="M21749" s="31"/>
    </row>
    <row r="21750" spans="13:13" x14ac:dyDescent="0.25">
      <c r="M21750" s="31"/>
    </row>
    <row r="21751" spans="13:13" x14ac:dyDescent="0.25">
      <c r="M21751" s="31"/>
    </row>
    <row r="21752" spans="13:13" x14ac:dyDescent="0.25">
      <c r="M21752" s="31"/>
    </row>
    <row r="21753" spans="13:13" x14ac:dyDescent="0.25">
      <c r="M21753" s="31"/>
    </row>
    <row r="21754" spans="13:13" x14ac:dyDescent="0.25">
      <c r="M21754" s="31"/>
    </row>
    <row r="21755" spans="13:13" x14ac:dyDescent="0.25">
      <c r="M21755" s="31"/>
    </row>
    <row r="21756" spans="13:13" x14ac:dyDescent="0.25">
      <c r="M21756" s="31"/>
    </row>
    <row r="21757" spans="13:13" x14ac:dyDescent="0.25">
      <c r="M21757" s="31"/>
    </row>
    <row r="21758" spans="13:13" x14ac:dyDescent="0.25">
      <c r="M21758" s="31"/>
    </row>
    <row r="21759" spans="13:13" x14ac:dyDescent="0.25">
      <c r="M21759" s="31"/>
    </row>
    <row r="21760" spans="13:13" x14ac:dyDescent="0.25">
      <c r="M21760" s="31"/>
    </row>
    <row r="21761" spans="13:13" x14ac:dyDescent="0.25">
      <c r="M21761" s="31"/>
    </row>
    <row r="21762" spans="13:13" x14ac:dyDescent="0.25">
      <c r="M21762" s="31"/>
    </row>
    <row r="21763" spans="13:13" x14ac:dyDescent="0.25">
      <c r="M21763" s="31"/>
    </row>
    <row r="21764" spans="13:13" x14ac:dyDescent="0.25">
      <c r="M21764" s="31"/>
    </row>
    <row r="21765" spans="13:13" x14ac:dyDescent="0.25">
      <c r="M21765" s="31"/>
    </row>
    <row r="21766" spans="13:13" x14ac:dyDescent="0.25">
      <c r="M21766" s="31"/>
    </row>
    <row r="21767" spans="13:13" x14ac:dyDescent="0.25">
      <c r="M21767" s="31"/>
    </row>
    <row r="21768" spans="13:13" x14ac:dyDescent="0.25">
      <c r="M21768" s="31"/>
    </row>
    <row r="21769" spans="13:13" x14ac:dyDescent="0.25">
      <c r="M21769" s="31"/>
    </row>
    <row r="21770" spans="13:13" x14ac:dyDescent="0.25">
      <c r="M21770" s="31"/>
    </row>
    <row r="21771" spans="13:13" x14ac:dyDescent="0.25">
      <c r="M21771" s="31"/>
    </row>
    <row r="21772" spans="13:13" x14ac:dyDescent="0.25">
      <c r="M21772" s="31"/>
    </row>
    <row r="21773" spans="13:13" x14ac:dyDescent="0.25">
      <c r="M21773" s="31"/>
    </row>
    <row r="21774" spans="13:13" x14ac:dyDescent="0.25">
      <c r="M21774" s="31"/>
    </row>
    <row r="21775" spans="13:13" x14ac:dyDescent="0.25">
      <c r="M21775" s="31"/>
    </row>
    <row r="21776" spans="13:13" x14ac:dyDescent="0.25">
      <c r="M21776" s="31"/>
    </row>
    <row r="21777" spans="13:13" x14ac:dyDescent="0.25">
      <c r="M21777" s="31"/>
    </row>
    <row r="21778" spans="13:13" x14ac:dyDescent="0.25">
      <c r="M21778" s="31"/>
    </row>
    <row r="21779" spans="13:13" x14ac:dyDescent="0.25">
      <c r="M21779" s="31"/>
    </row>
    <row r="21780" spans="13:13" x14ac:dyDescent="0.25">
      <c r="M21780" s="31"/>
    </row>
    <row r="21781" spans="13:13" x14ac:dyDescent="0.25">
      <c r="M21781" s="31"/>
    </row>
    <row r="21782" spans="13:13" x14ac:dyDescent="0.25">
      <c r="M21782" s="31"/>
    </row>
    <row r="21783" spans="13:13" x14ac:dyDescent="0.25">
      <c r="M21783" s="31"/>
    </row>
    <row r="21784" spans="13:13" x14ac:dyDescent="0.25">
      <c r="M21784" s="31"/>
    </row>
    <row r="21785" spans="13:13" x14ac:dyDescent="0.25">
      <c r="M21785" s="31"/>
    </row>
    <row r="21786" spans="13:13" x14ac:dyDescent="0.25">
      <c r="M21786" s="31"/>
    </row>
    <row r="21787" spans="13:13" x14ac:dyDescent="0.25">
      <c r="M21787" s="31"/>
    </row>
    <row r="21788" spans="13:13" x14ac:dyDescent="0.25">
      <c r="M21788" s="31"/>
    </row>
    <row r="21789" spans="13:13" x14ac:dyDescent="0.25">
      <c r="M21789" s="31"/>
    </row>
    <row r="21790" spans="13:13" x14ac:dyDescent="0.25">
      <c r="M21790" s="31"/>
    </row>
    <row r="21791" spans="13:13" x14ac:dyDescent="0.25">
      <c r="M21791" s="31"/>
    </row>
    <row r="21792" spans="13:13" x14ac:dyDescent="0.25">
      <c r="M21792" s="31"/>
    </row>
    <row r="21793" spans="13:13" x14ac:dyDescent="0.25">
      <c r="M21793" s="31"/>
    </row>
    <row r="21794" spans="13:13" x14ac:dyDescent="0.25">
      <c r="M21794" s="31"/>
    </row>
    <row r="21795" spans="13:13" x14ac:dyDescent="0.25">
      <c r="M21795" s="31"/>
    </row>
    <row r="21796" spans="13:13" x14ac:dyDescent="0.25">
      <c r="M21796" s="31"/>
    </row>
    <row r="21797" spans="13:13" x14ac:dyDescent="0.25">
      <c r="M21797" s="31"/>
    </row>
    <row r="21798" spans="13:13" x14ac:dyDescent="0.25">
      <c r="M21798" s="31"/>
    </row>
    <row r="21799" spans="13:13" x14ac:dyDescent="0.25">
      <c r="M21799" s="31"/>
    </row>
    <row r="21800" spans="13:13" x14ac:dyDescent="0.25">
      <c r="M21800" s="31"/>
    </row>
    <row r="21801" spans="13:13" x14ac:dyDescent="0.25">
      <c r="M21801" s="31"/>
    </row>
    <row r="21802" spans="13:13" x14ac:dyDescent="0.25">
      <c r="M21802" s="31"/>
    </row>
    <row r="21803" spans="13:13" x14ac:dyDescent="0.25">
      <c r="M21803" s="31"/>
    </row>
    <row r="21804" spans="13:13" x14ac:dyDescent="0.25">
      <c r="M21804" s="31"/>
    </row>
    <row r="21805" spans="13:13" x14ac:dyDescent="0.25">
      <c r="M21805" s="31"/>
    </row>
    <row r="21806" spans="13:13" x14ac:dyDescent="0.25">
      <c r="M21806" s="31"/>
    </row>
    <row r="21807" spans="13:13" x14ac:dyDescent="0.25">
      <c r="M21807" s="31"/>
    </row>
    <row r="21808" spans="13:13" x14ac:dyDescent="0.25">
      <c r="M21808" s="31"/>
    </row>
    <row r="21809" spans="13:13" x14ac:dyDescent="0.25">
      <c r="M21809" s="31"/>
    </row>
    <row r="21810" spans="13:13" x14ac:dyDescent="0.25">
      <c r="M21810" s="31"/>
    </row>
    <row r="21811" spans="13:13" x14ac:dyDescent="0.25">
      <c r="M21811" s="31"/>
    </row>
    <row r="21812" spans="13:13" x14ac:dyDescent="0.25">
      <c r="M21812" s="31"/>
    </row>
    <row r="21813" spans="13:13" x14ac:dyDescent="0.25">
      <c r="M21813" s="31"/>
    </row>
    <row r="21814" spans="13:13" x14ac:dyDescent="0.25">
      <c r="M21814" s="31"/>
    </row>
    <row r="21815" spans="13:13" x14ac:dyDescent="0.25">
      <c r="M21815" s="31"/>
    </row>
    <row r="21816" spans="13:13" x14ac:dyDescent="0.25">
      <c r="M21816" s="31"/>
    </row>
    <row r="21817" spans="13:13" x14ac:dyDescent="0.25">
      <c r="M21817" s="31"/>
    </row>
    <row r="21818" spans="13:13" x14ac:dyDescent="0.25">
      <c r="M21818" s="31"/>
    </row>
    <row r="21819" spans="13:13" x14ac:dyDescent="0.25">
      <c r="M21819" s="31"/>
    </row>
    <row r="21820" spans="13:13" x14ac:dyDescent="0.25">
      <c r="M21820" s="31"/>
    </row>
    <row r="21821" spans="13:13" x14ac:dyDescent="0.25">
      <c r="M21821" s="31"/>
    </row>
    <row r="21822" spans="13:13" x14ac:dyDescent="0.25">
      <c r="M21822" s="31"/>
    </row>
    <row r="21823" spans="13:13" x14ac:dyDescent="0.25">
      <c r="M21823" s="31"/>
    </row>
    <row r="21824" spans="13:13" x14ac:dyDescent="0.25">
      <c r="M21824" s="31"/>
    </row>
    <row r="21825" spans="13:13" x14ac:dyDescent="0.25">
      <c r="M21825" s="31"/>
    </row>
    <row r="21826" spans="13:13" x14ac:dyDescent="0.25">
      <c r="M21826" s="31"/>
    </row>
    <row r="21827" spans="13:13" x14ac:dyDescent="0.25">
      <c r="M21827" s="31"/>
    </row>
    <row r="21828" spans="13:13" x14ac:dyDescent="0.25">
      <c r="M21828" s="31"/>
    </row>
    <row r="21829" spans="13:13" x14ac:dyDescent="0.25">
      <c r="M21829" s="31"/>
    </row>
    <row r="21830" spans="13:13" x14ac:dyDescent="0.25">
      <c r="M21830" s="31"/>
    </row>
    <row r="21831" spans="13:13" x14ac:dyDescent="0.25">
      <c r="M21831" s="31"/>
    </row>
    <row r="21832" spans="13:13" x14ac:dyDescent="0.25">
      <c r="M21832" s="31"/>
    </row>
    <row r="21833" spans="13:13" x14ac:dyDescent="0.25">
      <c r="M21833" s="31"/>
    </row>
    <row r="21834" spans="13:13" x14ac:dyDescent="0.25">
      <c r="M21834" s="31"/>
    </row>
    <row r="21835" spans="13:13" x14ac:dyDescent="0.25">
      <c r="M21835" s="31"/>
    </row>
    <row r="21836" spans="13:13" x14ac:dyDescent="0.25">
      <c r="M21836" s="31"/>
    </row>
    <row r="21837" spans="13:13" x14ac:dyDescent="0.25">
      <c r="M21837" s="31"/>
    </row>
    <row r="21838" spans="13:13" x14ac:dyDescent="0.25">
      <c r="M21838" s="31"/>
    </row>
    <row r="21839" spans="13:13" x14ac:dyDescent="0.25">
      <c r="M21839" s="31"/>
    </row>
    <row r="21840" spans="13:13" x14ac:dyDescent="0.25">
      <c r="M21840" s="31"/>
    </row>
    <row r="21841" spans="13:13" x14ac:dyDescent="0.25">
      <c r="M21841" s="31"/>
    </row>
    <row r="21842" spans="13:13" x14ac:dyDescent="0.25">
      <c r="M21842" s="31"/>
    </row>
    <row r="21843" spans="13:13" x14ac:dyDescent="0.25">
      <c r="M21843" s="31"/>
    </row>
    <row r="21844" spans="13:13" x14ac:dyDescent="0.25">
      <c r="M21844" s="31"/>
    </row>
    <row r="21845" spans="13:13" x14ac:dyDescent="0.25">
      <c r="M21845" s="31"/>
    </row>
    <row r="21846" spans="13:13" x14ac:dyDescent="0.25">
      <c r="M21846" s="31"/>
    </row>
    <row r="21847" spans="13:13" x14ac:dyDescent="0.25">
      <c r="M21847" s="31"/>
    </row>
    <row r="21848" spans="13:13" x14ac:dyDescent="0.25">
      <c r="M21848" s="31"/>
    </row>
    <row r="21849" spans="13:13" x14ac:dyDescent="0.25">
      <c r="M21849" s="31"/>
    </row>
    <row r="21850" spans="13:13" x14ac:dyDescent="0.25">
      <c r="M21850" s="31"/>
    </row>
    <row r="21851" spans="13:13" x14ac:dyDescent="0.25">
      <c r="M21851" s="31"/>
    </row>
    <row r="21852" spans="13:13" x14ac:dyDescent="0.25">
      <c r="M21852" s="31"/>
    </row>
    <row r="21853" spans="13:13" x14ac:dyDescent="0.25">
      <c r="M21853" s="31"/>
    </row>
    <row r="21854" spans="13:13" x14ac:dyDescent="0.25">
      <c r="M21854" s="31"/>
    </row>
    <row r="21855" spans="13:13" x14ac:dyDescent="0.25">
      <c r="M21855" s="31"/>
    </row>
    <row r="21856" spans="13:13" x14ac:dyDescent="0.25">
      <c r="M21856" s="31"/>
    </row>
    <row r="21857" spans="13:13" x14ac:dyDescent="0.25">
      <c r="M21857" s="31"/>
    </row>
    <row r="21858" spans="13:13" x14ac:dyDescent="0.25">
      <c r="M21858" s="31"/>
    </row>
    <row r="21859" spans="13:13" x14ac:dyDescent="0.25">
      <c r="M21859" s="31"/>
    </row>
    <row r="21860" spans="13:13" x14ac:dyDescent="0.25">
      <c r="M21860" s="31"/>
    </row>
    <row r="21861" spans="13:13" x14ac:dyDescent="0.25">
      <c r="M21861" s="31"/>
    </row>
    <row r="21862" spans="13:13" x14ac:dyDescent="0.25">
      <c r="M21862" s="31"/>
    </row>
    <row r="21863" spans="13:13" x14ac:dyDescent="0.25">
      <c r="M21863" s="31"/>
    </row>
    <row r="21864" spans="13:13" x14ac:dyDescent="0.25">
      <c r="M21864" s="31"/>
    </row>
    <row r="21865" spans="13:13" x14ac:dyDescent="0.25">
      <c r="M21865" s="31"/>
    </row>
    <row r="21866" spans="13:13" x14ac:dyDescent="0.25">
      <c r="M21866" s="31"/>
    </row>
    <row r="21867" spans="13:13" x14ac:dyDescent="0.25">
      <c r="M21867" s="31"/>
    </row>
    <row r="21868" spans="13:13" x14ac:dyDescent="0.25">
      <c r="M21868" s="31"/>
    </row>
    <row r="21869" spans="13:13" x14ac:dyDescent="0.25">
      <c r="M21869" s="31"/>
    </row>
    <row r="21870" spans="13:13" x14ac:dyDescent="0.25">
      <c r="M21870" s="31"/>
    </row>
    <row r="21871" spans="13:13" x14ac:dyDescent="0.25">
      <c r="M21871" s="31"/>
    </row>
    <row r="21872" spans="13:13" x14ac:dyDescent="0.25">
      <c r="M21872" s="31"/>
    </row>
    <row r="21873" spans="13:13" x14ac:dyDescent="0.25">
      <c r="M21873" s="31"/>
    </row>
    <row r="21874" spans="13:13" x14ac:dyDescent="0.25">
      <c r="M21874" s="31"/>
    </row>
    <row r="21875" spans="13:13" x14ac:dyDescent="0.25">
      <c r="M21875" s="31"/>
    </row>
    <row r="21876" spans="13:13" x14ac:dyDescent="0.25">
      <c r="M21876" s="31"/>
    </row>
    <row r="21877" spans="13:13" x14ac:dyDescent="0.25">
      <c r="M21877" s="31"/>
    </row>
    <row r="21878" spans="13:13" x14ac:dyDescent="0.25">
      <c r="M21878" s="31"/>
    </row>
    <row r="21879" spans="13:13" x14ac:dyDescent="0.25">
      <c r="M21879" s="31"/>
    </row>
    <row r="21880" spans="13:13" x14ac:dyDescent="0.25">
      <c r="M21880" s="31"/>
    </row>
    <row r="21881" spans="13:13" x14ac:dyDescent="0.25">
      <c r="M21881" s="31"/>
    </row>
    <row r="21882" spans="13:13" x14ac:dyDescent="0.25">
      <c r="M21882" s="31"/>
    </row>
    <row r="21883" spans="13:13" x14ac:dyDescent="0.25">
      <c r="M21883" s="31"/>
    </row>
    <row r="21884" spans="13:13" x14ac:dyDescent="0.25">
      <c r="M21884" s="31"/>
    </row>
    <row r="21885" spans="13:13" x14ac:dyDescent="0.25">
      <c r="M21885" s="31"/>
    </row>
    <row r="21886" spans="13:13" x14ac:dyDescent="0.25">
      <c r="M21886" s="31"/>
    </row>
    <row r="21887" spans="13:13" x14ac:dyDescent="0.25">
      <c r="M21887" s="31"/>
    </row>
    <row r="21888" spans="13:13" x14ac:dyDescent="0.25">
      <c r="M21888" s="31"/>
    </row>
    <row r="21889" spans="13:13" x14ac:dyDescent="0.25">
      <c r="M21889" s="31"/>
    </row>
    <row r="21890" spans="13:13" x14ac:dyDescent="0.25">
      <c r="M21890" s="31"/>
    </row>
    <row r="21891" spans="13:13" x14ac:dyDescent="0.25">
      <c r="M21891" s="31"/>
    </row>
    <row r="21892" spans="13:13" x14ac:dyDescent="0.25">
      <c r="M21892" s="31"/>
    </row>
    <row r="21893" spans="13:13" x14ac:dyDescent="0.25">
      <c r="M21893" s="31"/>
    </row>
    <row r="21894" spans="13:13" x14ac:dyDescent="0.25">
      <c r="M21894" s="31"/>
    </row>
    <row r="21895" spans="13:13" x14ac:dyDescent="0.25">
      <c r="M21895" s="31"/>
    </row>
    <row r="21896" spans="13:13" x14ac:dyDescent="0.25">
      <c r="M21896" s="31"/>
    </row>
    <row r="21897" spans="13:13" x14ac:dyDescent="0.25">
      <c r="M21897" s="31"/>
    </row>
    <row r="21898" spans="13:13" x14ac:dyDescent="0.25">
      <c r="M21898" s="31"/>
    </row>
    <row r="21899" spans="13:13" x14ac:dyDescent="0.25">
      <c r="M21899" s="31"/>
    </row>
    <row r="21900" spans="13:13" x14ac:dyDescent="0.25">
      <c r="M21900" s="31"/>
    </row>
    <row r="21901" spans="13:13" x14ac:dyDescent="0.25">
      <c r="M21901" s="31"/>
    </row>
    <row r="21902" spans="13:13" x14ac:dyDescent="0.25">
      <c r="M21902" s="31"/>
    </row>
    <row r="21903" spans="13:13" x14ac:dyDescent="0.25">
      <c r="M21903" s="31"/>
    </row>
    <row r="21904" spans="13:13" x14ac:dyDescent="0.25">
      <c r="M21904" s="31"/>
    </row>
    <row r="21905" spans="13:13" x14ac:dyDescent="0.25">
      <c r="M21905" s="31"/>
    </row>
    <row r="21906" spans="13:13" x14ac:dyDescent="0.25">
      <c r="M21906" s="31"/>
    </row>
    <row r="21907" spans="13:13" x14ac:dyDescent="0.25">
      <c r="M21907" s="31"/>
    </row>
    <row r="21908" spans="13:13" x14ac:dyDescent="0.25">
      <c r="M21908" s="31"/>
    </row>
    <row r="21909" spans="13:13" x14ac:dyDescent="0.25">
      <c r="M21909" s="31"/>
    </row>
    <row r="21910" spans="13:13" x14ac:dyDescent="0.25">
      <c r="M21910" s="31"/>
    </row>
    <row r="21911" spans="13:13" x14ac:dyDescent="0.25">
      <c r="M21911" s="31"/>
    </row>
    <row r="21912" spans="13:13" x14ac:dyDescent="0.25">
      <c r="M21912" s="31"/>
    </row>
    <row r="21913" spans="13:13" x14ac:dyDescent="0.25">
      <c r="M21913" s="31"/>
    </row>
    <row r="21914" spans="13:13" x14ac:dyDescent="0.25">
      <c r="M21914" s="31"/>
    </row>
    <row r="21915" spans="13:13" x14ac:dyDescent="0.25">
      <c r="M21915" s="31"/>
    </row>
    <row r="21916" spans="13:13" x14ac:dyDescent="0.25">
      <c r="M21916" s="31"/>
    </row>
    <row r="21917" spans="13:13" x14ac:dyDescent="0.25">
      <c r="M21917" s="31"/>
    </row>
    <row r="21918" spans="13:13" x14ac:dyDescent="0.25">
      <c r="M21918" s="31"/>
    </row>
    <row r="21919" spans="13:13" x14ac:dyDescent="0.25">
      <c r="M21919" s="31"/>
    </row>
    <row r="21920" spans="13:13" x14ac:dyDescent="0.25">
      <c r="M21920" s="31"/>
    </row>
    <row r="21921" spans="13:13" x14ac:dyDescent="0.25">
      <c r="M21921" s="31"/>
    </row>
    <row r="21922" spans="13:13" x14ac:dyDescent="0.25">
      <c r="M21922" s="31"/>
    </row>
    <row r="21923" spans="13:13" x14ac:dyDescent="0.25">
      <c r="M21923" s="31"/>
    </row>
    <row r="21924" spans="13:13" x14ac:dyDescent="0.25">
      <c r="M21924" s="31"/>
    </row>
    <row r="21925" spans="13:13" x14ac:dyDescent="0.25">
      <c r="M21925" s="31"/>
    </row>
    <row r="21926" spans="13:13" x14ac:dyDescent="0.25">
      <c r="M21926" s="31"/>
    </row>
    <row r="21927" spans="13:13" x14ac:dyDescent="0.25">
      <c r="M21927" s="31"/>
    </row>
    <row r="21928" spans="13:13" x14ac:dyDescent="0.25">
      <c r="M21928" s="31"/>
    </row>
    <row r="21929" spans="13:13" x14ac:dyDescent="0.25">
      <c r="M21929" s="31"/>
    </row>
    <row r="21930" spans="13:13" x14ac:dyDescent="0.25">
      <c r="M21930" s="31"/>
    </row>
    <row r="21931" spans="13:13" x14ac:dyDescent="0.25">
      <c r="M21931" s="31"/>
    </row>
    <row r="21932" spans="13:13" x14ac:dyDescent="0.25">
      <c r="M21932" s="31"/>
    </row>
    <row r="21933" spans="13:13" x14ac:dyDescent="0.25">
      <c r="M21933" s="31"/>
    </row>
    <row r="21934" spans="13:13" x14ac:dyDescent="0.25">
      <c r="M21934" s="31"/>
    </row>
    <row r="21935" spans="13:13" x14ac:dyDescent="0.25">
      <c r="M21935" s="31"/>
    </row>
    <row r="21936" spans="13:13" x14ac:dyDescent="0.25">
      <c r="M21936" s="31"/>
    </row>
    <row r="21937" spans="13:13" x14ac:dyDescent="0.25">
      <c r="M21937" s="31"/>
    </row>
    <row r="21938" spans="13:13" x14ac:dyDescent="0.25">
      <c r="M21938" s="31"/>
    </row>
    <row r="21939" spans="13:13" x14ac:dyDescent="0.25">
      <c r="M21939" s="31"/>
    </row>
    <row r="21940" spans="13:13" x14ac:dyDescent="0.25">
      <c r="M21940" s="31"/>
    </row>
    <row r="21941" spans="13:13" x14ac:dyDescent="0.25">
      <c r="M21941" s="31"/>
    </row>
    <row r="21942" spans="13:13" x14ac:dyDescent="0.25">
      <c r="M21942" s="31"/>
    </row>
    <row r="21943" spans="13:13" x14ac:dyDescent="0.25">
      <c r="M21943" s="31"/>
    </row>
    <row r="21944" spans="13:13" x14ac:dyDescent="0.25">
      <c r="M21944" s="31"/>
    </row>
    <row r="21945" spans="13:13" x14ac:dyDescent="0.25">
      <c r="M21945" s="31"/>
    </row>
    <row r="21946" spans="13:13" x14ac:dyDescent="0.25">
      <c r="M21946" s="31"/>
    </row>
    <row r="21947" spans="13:13" x14ac:dyDescent="0.25">
      <c r="M21947" s="31"/>
    </row>
    <row r="21948" spans="13:13" x14ac:dyDescent="0.25">
      <c r="M21948" s="31"/>
    </row>
    <row r="21949" spans="13:13" x14ac:dyDescent="0.25">
      <c r="M21949" s="31"/>
    </row>
    <row r="21950" spans="13:13" x14ac:dyDescent="0.25">
      <c r="M21950" s="31"/>
    </row>
    <row r="21951" spans="13:13" x14ac:dyDescent="0.25">
      <c r="M21951" s="31"/>
    </row>
    <row r="21952" spans="13:13" x14ac:dyDescent="0.25">
      <c r="M21952" s="31"/>
    </row>
    <row r="21953" spans="13:13" x14ac:dyDescent="0.25">
      <c r="M21953" s="31"/>
    </row>
    <row r="21954" spans="13:13" x14ac:dyDescent="0.25">
      <c r="M21954" s="31"/>
    </row>
    <row r="21955" spans="13:13" x14ac:dyDescent="0.25">
      <c r="M21955" s="31"/>
    </row>
    <row r="21956" spans="13:13" x14ac:dyDescent="0.25">
      <c r="M21956" s="31"/>
    </row>
    <row r="21957" spans="13:13" x14ac:dyDescent="0.25">
      <c r="M21957" s="31"/>
    </row>
    <row r="21958" spans="13:13" x14ac:dyDescent="0.25">
      <c r="M21958" s="31"/>
    </row>
    <row r="21959" spans="13:13" x14ac:dyDescent="0.25">
      <c r="M21959" s="31"/>
    </row>
    <row r="21960" spans="13:13" x14ac:dyDescent="0.25">
      <c r="M21960" s="31"/>
    </row>
    <row r="21961" spans="13:13" x14ac:dyDescent="0.25">
      <c r="M21961" s="31"/>
    </row>
    <row r="21962" spans="13:13" x14ac:dyDescent="0.25">
      <c r="M21962" s="31"/>
    </row>
    <row r="21963" spans="13:13" x14ac:dyDescent="0.25">
      <c r="M21963" s="31"/>
    </row>
    <row r="21964" spans="13:13" x14ac:dyDescent="0.25">
      <c r="M21964" s="31"/>
    </row>
    <row r="21965" spans="13:13" x14ac:dyDescent="0.25">
      <c r="M21965" s="31"/>
    </row>
    <row r="21966" spans="13:13" x14ac:dyDescent="0.25">
      <c r="M21966" s="31"/>
    </row>
    <row r="21967" spans="13:13" x14ac:dyDescent="0.25">
      <c r="M21967" s="31"/>
    </row>
    <row r="21968" spans="13:13" x14ac:dyDescent="0.25">
      <c r="M21968" s="31"/>
    </row>
    <row r="21969" spans="13:13" x14ac:dyDescent="0.25">
      <c r="M21969" s="31"/>
    </row>
    <row r="21970" spans="13:13" x14ac:dyDescent="0.25">
      <c r="M21970" s="31"/>
    </row>
    <row r="21971" spans="13:13" x14ac:dyDescent="0.25">
      <c r="M21971" s="31"/>
    </row>
    <row r="21972" spans="13:13" x14ac:dyDescent="0.25">
      <c r="M21972" s="31"/>
    </row>
    <row r="21973" spans="13:13" x14ac:dyDescent="0.25">
      <c r="M21973" s="31"/>
    </row>
    <row r="21974" spans="13:13" x14ac:dyDescent="0.25">
      <c r="M21974" s="31"/>
    </row>
    <row r="21975" spans="13:13" x14ac:dyDescent="0.25">
      <c r="M21975" s="31"/>
    </row>
    <row r="21976" spans="13:13" x14ac:dyDescent="0.25">
      <c r="M21976" s="31"/>
    </row>
    <row r="21977" spans="13:13" x14ac:dyDescent="0.25">
      <c r="M21977" s="31"/>
    </row>
    <row r="21978" spans="13:13" x14ac:dyDescent="0.25">
      <c r="M21978" s="31"/>
    </row>
    <row r="21979" spans="13:13" x14ac:dyDescent="0.25">
      <c r="M21979" s="31"/>
    </row>
    <row r="21980" spans="13:13" x14ac:dyDescent="0.25">
      <c r="M21980" s="31"/>
    </row>
    <row r="21981" spans="13:13" x14ac:dyDescent="0.25">
      <c r="M21981" s="31"/>
    </row>
    <row r="21982" spans="13:13" x14ac:dyDescent="0.25">
      <c r="M21982" s="31"/>
    </row>
    <row r="21983" spans="13:13" x14ac:dyDescent="0.25">
      <c r="M21983" s="31"/>
    </row>
    <row r="21984" spans="13:13" x14ac:dyDescent="0.25">
      <c r="M21984" s="31"/>
    </row>
    <row r="21985" spans="13:13" x14ac:dyDescent="0.25">
      <c r="M21985" s="31"/>
    </row>
    <row r="21986" spans="13:13" x14ac:dyDescent="0.25">
      <c r="M21986" s="31"/>
    </row>
    <row r="21987" spans="13:13" x14ac:dyDescent="0.25">
      <c r="M21987" s="31"/>
    </row>
    <row r="21988" spans="13:13" x14ac:dyDescent="0.25">
      <c r="M21988" s="31"/>
    </row>
    <row r="21989" spans="13:13" x14ac:dyDescent="0.25">
      <c r="M21989" s="31"/>
    </row>
    <row r="21990" spans="13:13" x14ac:dyDescent="0.25">
      <c r="M21990" s="31"/>
    </row>
    <row r="21991" spans="13:13" x14ac:dyDescent="0.25">
      <c r="M21991" s="31"/>
    </row>
    <row r="21992" spans="13:13" x14ac:dyDescent="0.25">
      <c r="M21992" s="31"/>
    </row>
    <row r="21993" spans="13:13" x14ac:dyDescent="0.25">
      <c r="M21993" s="31"/>
    </row>
    <row r="21994" spans="13:13" x14ac:dyDescent="0.25">
      <c r="M21994" s="31"/>
    </row>
    <row r="21995" spans="13:13" x14ac:dyDescent="0.25">
      <c r="M21995" s="31"/>
    </row>
    <row r="21996" spans="13:13" x14ac:dyDescent="0.25">
      <c r="M21996" s="31"/>
    </row>
    <row r="21997" spans="13:13" x14ac:dyDescent="0.25">
      <c r="M21997" s="31"/>
    </row>
    <row r="21998" spans="13:13" x14ac:dyDescent="0.25">
      <c r="M21998" s="31"/>
    </row>
    <row r="21999" spans="13:13" x14ac:dyDescent="0.25">
      <c r="M21999" s="31"/>
    </row>
    <row r="22000" spans="13:13" x14ac:dyDescent="0.25">
      <c r="M22000" s="31"/>
    </row>
    <row r="22001" spans="13:13" x14ac:dyDescent="0.25">
      <c r="M22001" s="31"/>
    </row>
    <row r="22002" spans="13:13" x14ac:dyDescent="0.25">
      <c r="M22002" s="31"/>
    </row>
    <row r="22003" spans="13:13" x14ac:dyDescent="0.25">
      <c r="M22003" s="31"/>
    </row>
    <row r="22004" spans="13:13" x14ac:dyDescent="0.25">
      <c r="M22004" s="31"/>
    </row>
    <row r="22005" spans="13:13" x14ac:dyDescent="0.25">
      <c r="M22005" s="31"/>
    </row>
    <row r="22006" spans="13:13" x14ac:dyDescent="0.25">
      <c r="M22006" s="31"/>
    </row>
    <row r="22007" spans="13:13" x14ac:dyDescent="0.25">
      <c r="M22007" s="31"/>
    </row>
    <row r="22008" spans="13:13" x14ac:dyDescent="0.25">
      <c r="M22008" s="31"/>
    </row>
    <row r="22009" spans="13:13" x14ac:dyDescent="0.25">
      <c r="M22009" s="31"/>
    </row>
    <row r="22010" spans="13:13" x14ac:dyDescent="0.25">
      <c r="M22010" s="31"/>
    </row>
    <row r="22011" spans="13:13" x14ac:dyDescent="0.25">
      <c r="M22011" s="31"/>
    </row>
    <row r="22012" spans="13:13" x14ac:dyDescent="0.25">
      <c r="M22012" s="31"/>
    </row>
    <row r="22013" spans="13:13" x14ac:dyDescent="0.25">
      <c r="M22013" s="31"/>
    </row>
    <row r="22014" spans="13:13" x14ac:dyDescent="0.25">
      <c r="M22014" s="31"/>
    </row>
    <row r="22015" spans="13:13" x14ac:dyDescent="0.25">
      <c r="M22015" s="31"/>
    </row>
    <row r="22016" spans="13:13" x14ac:dyDescent="0.25">
      <c r="M22016" s="31"/>
    </row>
    <row r="22017" spans="13:13" x14ac:dyDescent="0.25">
      <c r="M22017" s="31"/>
    </row>
    <row r="22018" spans="13:13" x14ac:dyDescent="0.25">
      <c r="M22018" s="31"/>
    </row>
    <row r="22019" spans="13:13" x14ac:dyDescent="0.25">
      <c r="M22019" s="31"/>
    </row>
    <row r="22020" spans="13:13" x14ac:dyDescent="0.25">
      <c r="M22020" s="31"/>
    </row>
    <row r="22021" spans="13:13" x14ac:dyDescent="0.25">
      <c r="M22021" s="31"/>
    </row>
    <row r="22022" spans="13:13" x14ac:dyDescent="0.25">
      <c r="M22022" s="31"/>
    </row>
    <row r="22023" spans="13:13" x14ac:dyDescent="0.25">
      <c r="M22023" s="31"/>
    </row>
    <row r="22024" spans="13:13" x14ac:dyDescent="0.25">
      <c r="M22024" s="31"/>
    </row>
    <row r="22025" spans="13:13" x14ac:dyDescent="0.25">
      <c r="M22025" s="31"/>
    </row>
    <row r="22026" spans="13:13" x14ac:dyDescent="0.25">
      <c r="M22026" s="31"/>
    </row>
    <row r="22027" spans="13:13" x14ac:dyDescent="0.25">
      <c r="M22027" s="31"/>
    </row>
    <row r="22028" spans="13:13" x14ac:dyDescent="0.25">
      <c r="M22028" s="31"/>
    </row>
    <row r="22029" spans="13:13" x14ac:dyDescent="0.25">
      <c r="M22029" s="31"/>
    </row>
    <row r="22030" spans="13:13" x14ac:dyDescent="0.25">
      <c r="M22030" s="31"/>
    </row>
    <row r="22031" spans="13:13" x14ac:dyDescent="0.25">
      <c r="M22031" s="31"/>
    </row>
    <row r="22032" spans="13:13" x14ac:dyDescent="0.25">
      <c r="M22032" s="31"/>
    </row>
    <row r="22033" spans="13:13" x14ac:dyDescent="0.25">
      <c r="M22033" s="31"/>
    </row>
    <row r="22034" spans="13:13" x14ac:dyDescent="0.25">
      <c r="M22034" s="31"/>
    </row>
    <row r="22035" spans="13:13" x14ac:dyDescent="0.25">
      <c r="M22035" s="31"/>
    </row>
    <row r="22036" spans="13:13" x14ac:dyDescent="0.25">
      <c r="M22036" s="31"/>
    </row>
    <row r="22037" spans="13:13" x14ac:dyDescent="0.25">
      <c r="M22037" s="31"/>
    </row>
    <row r="22038" spans="13:13" x14ac:dyDescent="0.25">
      <c r="M22038" s="31"/>
    </row>
    <row r="22039" spans="13:13" x14ac:dyDescent="0.25">
      <c r="M22039" s="31"/>
    </row>
    <row r="22040" spans="13:13" x14ac:dyDescent="0.25">
      <c r="M22040" s="31"/>
    </row>
    <row r="22041" spans="13:13" x14ac:dyDescent="0.25">
      <c r="M22041" s="31"/>
    </row>
    <row r="22042" spans="13:13" x14ac:dyDescent="0.25">
      <c r="M22042" s="31"/>
    </row>
    <row r="22043" spans="13:13" x14ac:dyDescent="0.25">
      <c r="M22043" s="31"/>
    </row>
    <row r="22044" spans="13:13" x14ac:dyDescent="0.25">
      <c r="M22044" s="31"/>
    </row>
    <row r="22045" spans="13:13" x14ac:dyDescent="0.25">
      <c r="M22045" s="31"/>
    </row>
    <row r="22046" spans="13:13" x14ac:dyDescent="0.25">
      <c r="M22046" s="31"/>
    </row>
    <row r="22047" spans="13:13" x14ac:dyDescent="0.25">
      <c r="M22047" s="31"/>
    </row>
    <row r="22048" spans="13:13" x14ac:dyDescent="0.25">
      <c r="M22048" s="31"/>
    </row>
    <row r="22049" spans="13:13" x14ac:dyDescent="0.25">
      <c r="M22049" s="31"/>
    </row>
    <row r="22050" spans="13:13" x14ac:dyDescent="0.25">
      <c r="M22050" s="31"/>
    </row>
    <row r="22051" spans="13:13" x14ac:dyDescent="0.25">
      <c r="M22051" s="31"/>
    </row>
    <row r="22052" spans="13:13" x14ac:dyDescent="0.25">
      <c r="M22052" s="31"/>
    </row>
    <row r="22053" spans="13:13" x14ac:dyDescent="0.25">
      <c r="M22053" s="31"/>
    </row>
    <row r="22054" spans="13:13" x14ac:dyDescent="0.25">
      <c r="M22054" s="31"/>
    </row>
    <row r="22055" spans="13:13" x14ac:dyDescent="0.25">
      <c r="M22055" s="31"/>
    </row>
    <row r="22056" spans="13:13" x14ac:dyDescent="0.25">
      <c r="M22056" s="31"/>
    </row>
    <row r="22057" spans="13:13" x14ac:dyDescent="0.25">
      <c r="M22057" s="31"/>
    </row>
    <row r="22058" spans="13:13" x14ac:dyDescent="0.25">
      <c r="M22058" s="31"/>
    </row>
    <row r="22059" spans="13:13" x14ac:dyDescent="0.25">
      <c r="M22059" s="31"/>
    </row>
    <row r="22060" spans="13:13" x14ac:dyDescent="0.25">
      <c r="M22060" s="31"/>
    </row>
    <row r="22061" spans="13:13" x14ac:dyDescent="0.25">
      <c r="M22061" s="31"/>
    </row>
    <row r="22062" spans="13:13" x14ac:dyDescent="0.25">
      <c r="M22062" s="31"/>
    </row>
    <row r="22063" spans="13:13" x14ac:dyDescent="0.25">
      <c r="M22063" s="31"/>
    </row>
    <row r="22064" spans="13:13" x14ac:dyDescent="0.25">
      <c r="M22064" s="31"/>
    </row>
    <row r="22065" spans="13:13" x14ac:dyDescent="0.25">
      <c r="M22065" s="31"/>
    </row>
    <row r="22066" spans="13:13" x14ac:dyDescent="0.25">
      <c r="M22066" s="31"/>
    </row>
    <row r="22067" spans="13:13" x14ac:dyDescent="0.25">
      <c r="M22067" s="31"/>
    </row>
    <row r="22068" spans="13:13" x14ac:dyDescent="0.25">
      <c r="M22068" s="31"/>
    </row>
    <row r="22069" spans="13:13" x14ac:dyDescent="0.25">
      <c r="M22069" s="31"/>
    </row>
    <row r="22070" spans="13:13" x14ac:dyDescent="0.25">
      <c r="M22070" s="31"/>
    </row>
    <row r="22071" spans="13:13" x14ac:dyDescent="0.25">
      <c r="M22071" s="31"/>
    </row>
    <row r="22072" spans="13:13" x14ac:dyDescent="0.25">
      <c r="M22072" s="31"/>
    </row>
    <row r="22073" spans="13:13" x14ac:dyDescent="0.25">
      <c r="M22073" s="31"/>
    </row>
    <row r="22074" spans="13:13" x14ac:dyDescent="0.25">
      <c r="M22074" s="31"/>
    </row>
    <row r="22075" spans="13:13" x14ac:dyDescent="0.25">
      <c r="M22075" s="31"/>
    </row>
    <row r="22076" spans="13:13" x14ac:dyDescent="0.25">
      <c r="M22076" s="31"/>
    </row>
    <row r="22077" spans="13:13" x14ac:dyDescent="0.25">
      <c r="M22077" s="31"/>
    </row>
    <row r="22078" spans="13:13" x14ac:dyDescent="0.25">
      <c r="M22078" s="31"/>
    </row>
    <row r="22079" spans="13:13" x14ac:dyDescent="0.25">
      <c r="M22079" s="31"/>
    </row>
    <row r="22080" spans="13:13" x14ac:dyDescent="0.25">
      <c r="M22080" s="31"/>
    </row>
    <row r="22081" spans="13:13" x14ac:dyDescent="0.25">
      <c r="M22081" s="31"/>
    </row>
    <row r="22082" spans="13:13" x14ac:dyDescent="0.25">
      <c r="M22082" s="31"/>
    </row>
    <row r="22083" spans="13:13" x14ac:dyDescent="0.25">
      <c r="M22083" s="31"/>
    </row>
    <row r="22084" spans="13:13" x14ac:dyDescent="0.25">
      <c r="M22084" s="31"/>
    </row>
    <row r="22085" spans="13:13" x14ac:dyDescent="0.25">
      <c r="M22085" s="31"/>
    </row>
    <row r="22086" spans="13:13" x14ac:dyDescent="0.25">
      <c r="M22086" s="31"/>
    </row>
    <row r="22087" spans="13:13" x14ac:dyDescent="0.25">
      <c r="M22087" s="31"/>
    </row>
    <row r="22088" spans="13:13" x14ac:dyDescent="0.25">
      <c r="M22088" s="31"/>
    </row>
    <row r="22089" spans="13:13" x14ac:dyDescent="0.25">
      <c r="M22089" s="31"/>
    </row>
    <row r="22090" spans="13:13" x14ac:dyDescent="0.25">
      <c r="M22090" s="31"/>
    </row>
    <row r="22091" spans="13:13" x14ac:dyDescent="0.25">
      <c r="M22091" s="31"/>
    </row>
    <row r="22092" spans="13:13" x14ac:dyDescent="0.25">
      <c r="M22092" s="31"/>
    </row>
    <row r="22093" spans="13:13" x14ac:dyDescent="0.25">
      <c r="M22093" s="31"/>
    </row>
    <row r="22094" spans="13:13" x14ac:dyDescent="0.25">
      <c r="M22094" s="31"/>
    </row>
    <row r="22095" spans="13:13" x14ac:dyDescent="0.25">
      <c r="M22095" s="31"/>
    </row>
    <row r="22096" spans="13:13" x14ac:dyDescent="0.25">
      <c r="M22096" s="31"/>
    </row>
    <row r="22097" spans="13:13" x14ac:dyDescent="0.25">
      <c r="M22097" s="31"/>
    </row>
    <row r="22098" spans="13:13" x14ac:dyDescent="0.25">
      <c r="M22098" s="31"/>
    </row>
    <row r="22099" spans="13:13" x14ac:dyDescent="0.25">
      <c r="M22099" s="31"/>
    </row>
    <row r="22100" spans="13:13" x14ac:dyDescent="0.25">
      <c r="M22100" s="31"/>
    </row>
    <row r="22101" spans="13:13" x14ac:dyDescent="0.25">
      <c r="M22101" s="31"/>
    </row>
    <row r="22102" spans="13:13" x14ac:dyDescent="0.25">
      <c r="M22102" s="31"/>
    </row>
    <row r="22103" spans="13:13" x14ac:dyDescent="0.25">
      <c r="M22103" s="31"/>
    </row>
    <row r="22104" spans="13:13" x14ac:dyDescent="0.25">
      <c r="M22104" s="31"/>
    </row>
    <row r="22105" spans="13:13" x14ac:dyDescent="0.25">
      <c r="M22105" s="31"/>
    </row>
    <row r="22106" spans="13:13" x14ac:dyDescent="0.25">
      <c r="M22106" s="31"/>
    </row>
    <row r="22107" spans="13:13" x14ac:dyDescent="0.25">
      <c r="M22107" s="31"/>
    </row>
    <row r="22108" spans="13:13" x14ac:dyDescent="0.25">
      <c r="M22108" s="31"/>
    </row>
    <row r="22109" spans="13:13" x14ac:dyDescent="0.25">
      <c r="M22109" s="31"/>
    </row>
    <row r="22110" spans="13:13" x14ac:dyDescent="0.25">
      <c r="M22110" s="31"/>
    </row>
    <row r="22111" spans="13:13" x14ac:dyDescent="0.25">
      <c r="M22111" s="31"/>
    </row>
    <row r="22112" spans="13:13" x14ac:dyDescent="0.25">
      <c r="M22112" s="31"/>
    </row>
    <row r="22113" spans="13:13" x14ac:dyDescent="0.25">
      <c r="M22113" s="31"/>
    </row>
    <row r="22114" spans="13:13" x14ac:dyDescent="0.25">
      <c r="M22114" s="31"/>
    </row>
    <row r="22115" spans="13:13" x14ac:dyDescent="0.25">
      <c r="M22115" s="31"/>
    </row>
    <row r="22116" spans="13:13" x14ac:dyDescent="0.25">
      <c r="M22116" s="31"/>
    </row>
    <row r="22117" spans="13:13" x14ac:dyDescent="0.25">
      <c r="M22117" s="31"/>
    </row>
    <row r="22118" spans="13:13" x14ac:dyDescent="0.25">
      <c r="M22118" s="31"/>
    </row>
    <row r="22119" spans="13:13" x14ac:dyDescent="0.25">
      <c r="M22119" s="31"/>
    </row>
    <row r="22120" spans="13:13" x14ac:dyDescent="0.25">
      <c r="M22120" s="31"/>
    </row>
    <row r="22121" spans="13:13" x14ac:dyDescent="0.25">
      <c r="M22121" s="31"/>
    </row>
    <row r="22122" spans="13:13" x14ac:dyDescent="0.25">
      <c r="M22122" s="31"/>
    </row>
    <row r="22123" spans="13:13" x14ac:dyDescent="0.25">
      <c r="M22123" s="31"/>
    </row>
    <row r="22124" spans="13:13" x14ac:dyDescent="0.25">
      <c r="M22124" s="31"/>
    </row>
    <row r="22125" spans="13:13" x14ac:dyDescent="0.25">
      <c r="M22125" s="31"/>
    </row>
    <row r="22126" spans="13:13" x14ac:dyDescent="0.25">
      <c r="M22126" s="31"/>
    </row>
    <row r="22127" spans="13:13" x14ac:dyDescent="0.25">
      <c r="M22127" s="31"/>
    </row>
    <row r="22128" spans="13:13" x14ac:dyDescent="0.25">
      <c r="M22128" s="31"/>
    </row>
    <row r="22129" spans="13:13" x14ac:dyDescent="0.25">
      <c r="M22129" s="31"/>
    </row>
    <row r="22130" spans="13:13" x14ac:dyDescent="0.25">
      <c r="M22130" s="31"/>
    </row>
    <row r="22131" spans="13:13" x14ac:dyDescent="0.25">
      <c r="M22131" s="31"/>
    </row>
    <row r="22132" spans="13:13" x14ac:dyDescent="0.25">
      <c r="M22132" s="31"/>
    </row>
    <row r="22133" spans="13:13" x14ac:dyDescent="0.25">
      <c r="M22133" s="31"/>
    </row>
    <row r="22134" spans="13:13" x14ac:dyDescent="0.25">
      <c r="M22134" s="31"/>
    </row>
    <row r="22135" spans="13:13" x14ac:dyDescent="0.25">
      <c r="M22135" s="31"/>
    </row>
    <row r="22136" spans="13:13" x14ac:dyDescent="0.25">
      <c r="M22136" s="31"/>
    </row>
    <row r="22137" spans="13:13" x14ac:dyDescent="0.25">
      <c r="M22137" s="31"/>
    </row>
    <row r="22138" spans="13:13" x14ac:dyDescent="0.25">
      <c r="M22138" s="31"/>
    </row>
    <row r="22139" spans="13:13" x14ac:dyDescent="0.25">
      <c r="M22139" s="31"/>
    </row>
    <row r="22140" spans="13:13" x14ac:dyDescent="0.25">
      <c r="M22140" s="31"/>
    </row>
    <row r="22141" spans="13:13" x14ac:dyDescent="0.25">
      <c r="M22141" s="31"/>
    </row>
    <row r="22142" spans="13:13" x14ac:dyDescent="0.25">
      <c r="M22142" s="31"/>
    </row>
    <row r="22143" spans="13:13" x14ac:dyDescent="0.25">
      <c r="M22143" s="31"/>
    </row>
    <row r="22144" spans="13:13" x14ac:dyDescent="0.25">
      <c r="M22144" s="31"/>
    </row>
    <row r="22145" spans="13:13" x14ac:dyDescent="0.25">
      <c r="M22145" s="31"/>
    </row>
    <row r="22146" spans="13:13" x14ac:dyDescent="0.25">
      <c r="M22146" s="31"/>
    </row>
    <row r="22147" spans="13:13" x14ac:dyDescent="0.25">
      <c r="M22147" s="31"/>
    </row>
    <row r="22148" spans="13:13" x14ac:dyDescent="0.25">
      <c r="M22148" s="31"/>
    </row>
    <row r="22149" spans="13:13" x14ac:dyDescent="0.25">
      <c r="M22149" s="31"/>
    </row>
    <row r="22150" spans="13:13" x14ac:dyDescent="0.25">
      <c r="M22150" s="31"/>
    </row>
    <row r="22151" spans="13:13" x14ac:dyDescent="0.25">
      <c r="M22151" s="31"/>
    </row>
    <row r="22152" spans="13:13" x14ac:dyDescent="0.25">
      <c r="M22152" s="31"/>
    </row>
    <row r="22153" spans="13:13" x14ac:dyDescent="0.25">
      <c r="M22153" s="31"/>
    </row>
    <row r="22154" spans="13:13" x14ac:dyDescent="0.25">
      <c r="M22154" s="31"/>
    </row>
    <row r="22155" spans="13:13" x14ac:dyDescent="0.25">
      <c r="M22155" s="31"/>
    </row>
    <row r="22156" spans="13:13" x14ac:dyDescent="0.25">
      <c r="M22156" s="31"/>
    </row>
    <row r="22157" spans="13:13" x14ac:dyDescent="0.25">
      <c r="M22157" s="31"/>
    </row>
    <row r="22158" spans="13:13" x14ac:dyDescent="0.25">
      <c r="M22158" s="31"/>
    </row>
    <row r="22159" spans="13:13" x14ac:dyDescent="0.25">
      <c r="M22159" s="31"/>
    </row>
    <row r="22160" spans="13:13" x14ac:dyDescent="0.25">
      <c r="M22160" s="31"/>
    </row>
    <row r="22161" spans="13:13" x14ac:dyDescent="0.25">
      <c r="M22161" s="31"/>
    </row>
    <row r="22162" spans="13:13" x14ac:dyDescent="0.25">
      <c r="M22162" s="31"/>
    </row>
    <row r="22163" spans="13:13" x14ac:dyDescent="0.25">
      <c r="M22163" s="31"/>
    </row>
    <row r="22164" spans="13:13" x14ac:dyDescent="0.25">
      <c r="M22164" s="31"/>
    </row>
    <row r="22165" spans="13:13" x14ac:dyDescent="0.25">
      <c r="M22165" s="31"/>
    </row>
    <row r="22166" spans="13:13" x14ac:dyDescent="0.25">
      <c r="M22166" s="31"/>
    </row>
    <row r="22167" spans="13:13" x14ac:dyDescent="0.25">
      <c r="M22167" s="31"/>
    </row>
    <row r="22168" spans="13:13" x14ac:dyDescent="0.25">
      <c r="M22168" s="31"/>
    </row>
    <row r="22169" spans="13:13" x14ac:dyDescent="0.25">
      <c r="M22169" s="31"/>
    </row>
    <row r="22170" spans="13:13" x14ac:dyDescent="0.25">
      <c r="M22170" s="31"/>
    </row>
    <row r="22171" spans="13:13" x14ac:dyDescent="0.25">
      <c r="M22171" s="31"/>
    </row>
    <row r="22172" spans="13:13" x14ac:dyDescent="0.25">
      <c r="M22172" s="31"/>
    </row>
    <row r="22173" spans="13:13" x14ac:dyDescent="0.25">
      <c r="M22173" s="31"/>
    </row>
    <row r="22174" spans="13:13" x14ac:dyDescent="0.25">
      <c r="M22174" s="31"/>
    </row>
    <row r="22175" spans="13:13" x14ac:dyDescent="0.25">
      <c r="M22175" s="31"/>
    </row>
    <row r="22176" spans="13:13" x14ac:dyDescent="0.25">
      <c r="M22176" s="31"/>
    </row>
    <row r="22177" spans="13:13" x14ac:dyDescent="0.25">
      <c r="M22177" s="31"/>
    </row>
    <row r="22178" spans="13:13" x14ac:dyDescent="0.25">
      <c r="M22178" s="31"/>
    </row>
    <row r="22179" spans="13:13" x14ac:dyDescent="0.25">
      <c r="M22179" s="31"/>
    </row>
    <row r="22180" spans="13:13" x14ac:dyDescent="0.25">
      <c r="M22180" s="31"/>
    </row>
    <row r="22181" spans="13:13" x14ac:dyDescent="0.25">
      <c r="M22181" s="31"/>
    </row>
    <row r="22182" spans="13:13" x14ac:dyDescent="0.25">
      <c r="M22182" s="31"/>
    </row>
    <row r="22183" spans="13:13" x14ac:dyDescent="0.25">
      <c r="M22183" s="31"/>
    </row>
    <row r="22184" spans="13:13" x14ac:dyDescent="0.25">
      <c r="M22184" s="31"/>
    </row>
    <row r="22185" spans="13:13" x14ac:dyDescent="0.25">
      <c r="M22185" s="31"/>
    </row>
    <row r="22186" spans="13:13" x14ac:dyDescent="0.25">
      <c r="M22186" s="31"/>
    </row>
    <row r="22187" spans="13:13" x14ac:dyDescent="0.25">
      <c r="M22187" s="31"/>
    </row>
    <row r="22188" spans="13:13" x14ac:dyDescent="0.25">
      <c r="M22188" s="31"/>
    </row>
    <row r="22189" spans="13:13" x14ac:dyDescent="0.25">
      <c r="M22189" s="31"/>
    </row>
    <row r="22190" spans="13:13" x14ac:dyDescent="0.25">
      <c r="M22190" s="31"/>
    </row>
    <row r="22191" spans="13:13" x14ac:dyDescent="0.25">
      <c r="M22191" s="31"/>
    </row>
    <row r="22192" spans="13:13" x14ac:dyDescent="0.25">
      <c r="M22192" s="31"/>
    </row>
    <row r="22193" spans="13:13" x14ac:dyDescent="0.25">
      <c r="M22193" s="31"/>
    </row>
    <row r="22194" spans="13:13" x14ac:dyDescent="0.25">
      <c r="M22194" s="31"/>
    </row>
    <row r="22195" spans="13:13" x14ac:dyDescent="0.25">
      <c r="M22195" s="31"/>
    </row>
    <row r="22196" spans="13:13" x14ac:dyDescent="0.25">
      <c r="M22196" s="31"/>
    </row>
    <row r="22197" spans="13:13" x14ac:dyDescent="0.25">
      <c r="M22197" s="31"/>
    </row>
    <row r="22198" spans="13:13" x14ac:dyDescent="0.25">
      <c r="M22198" s="31"/>
    </row>
    <row r="22199" spans="13:13" x14ac:dyDescent="0.25">
      <c r="M22199" s="31"/>
    </row>
    <row r="22200" spans="13:13" x14ac:dyDescent="0.25">
      <c r="M22200" s="31"/>
    </row>
    <row r="22201" spans="13:13" x14ac:dyDescent="0.25">
      <c r="M22201" s="31"/>
    </row>
    <row r="22202" spans="13:13" x14ac:dyDescent="0.25">
      <c r="M22202" s="31"/>
    </row>
    <row r="22203" spans="13:13" x14ac:dyDescent="0.25">
      <c r="M22203" s="31"/>
    </row>
    <row r="22204" spans="13:13" x14ac:dyDescent="0.25">
      <c r="M22204" s="31"/>
    </row>
    <row r="22205" spans="13:13" x14ac:dyDescent="0.25">
      <c r="M22205" s="31"/>
    </row>
    <row r="22206" spans="13:13" x14ac:dyDescent="0.25">
      <c r="M22206" s="31"/>
    </row>
    <row r="22207" spans="13:13" x14ac:dyDescent="0.25">
      <c r="M22207" s="31"/>
    </row>
    <row r="22208" spans="13:13" x14ac:dyDescent="0.25">
      <c r="M22208" s="31"/>
    </row>
    <row r="22209" spans="13:13" x14ac:dyDescent="0.25">
      <c r="M22209" s="31"/>
    </row>
    <row r="22210" spans="13:13" x14ac:dyDescent="0.25">
      <c r="M22210" s="31"/>
    </row>
    <row r="22211" spans="13:13" x14ac:dyDescent="0.25">
      <c r="M22211" s="31"/>
    </row>
    <row r="22212" spans="13:13" x14ac:dyDescent="0.25">
      <c r="M22212" s="31"/>
    </row>
    <row r="22213" spans="13:13" x14ac:dyDescent="0.25">
      <c r="M22213" s="31"/>
    </row>
    <row r="22214" spans="13:13" x14ac:dyDescent="0.25">
      <c r="M22214" s="31"/>
    </row>
    <row r="22215" spans="13:13" x14ac:dyDescent="0.25">
      <c r="M22215" s="31"/>
    </row>
    <row r="22216" spans="13:13" x14ac:dyDescent="0.25">
      <c r="M22216" s="31"/>
    </row>
    <row r="22217" spans="13:13" x14ac:dyDescent="0.25">
      <c r="M22217" s="31"/>
    </row>
    <row r="22218" spans="13:13" x14ac:dyDescent="0.25">
      <c r="M22218" s="31"/>
    </row>
    <row r="22219" spans="13:13" x14ac:dyDescent="0.25">
      <c r="M22219" s="31"/>
    </row>
    <row r="22220" spans="13:13" x14ac:dyDescent="0.25">
      <c r="M22220" s="31"/>
    </row>
    <row r="22221" spans="13:13" x14ac:dyDescent="0.25">
      <c r="M22221" s="31"/>
    </row>
    <row r="22222" spans="13:13" x14ac:dyDescent="0.25">
      <c r="M22222" s="31"/>
    </row>
    <row r="22223" spans="13:13" x14ac:dyDescent="0.25">
      <c r="M22223" s="31"/>
    </row>
    <row r="22224" spans="13:13" x14ac:dyDescent="0.25">
      <c r="M22224" s="31"/>
    </row>
    <row r="22225" spans="13:13" x14ac:dyDescent="0.25">
      <c r="M22225" s="31"/>
    </row>
    <row r="22226" spans="13:13" x14ac:dyDescent="0.25">
      <c r="M22226" s="31"/>
    </row>
    <row r="22227" spans="13:13" x14ac:dyDescent="0.25">
      <c r="M22227" s="31"/>
    </row>
    <row r="22228" spans="13:13" x14ac:dyDescent="0.25">
      <c r="M22228" s="31"/>
    </row>
    <row r="22229" spans="13:13" x14ac:dyDescent="0.25">
      <c r="M22229" s="31"/>
    </row>
    <row r="22230" spans="13:13" x14ac:dyDescent="0.25">
      <c r="M22230" s="31"/>
    </row>
    <row r="22231" spans="13:13" x14ac:dyDescent="0.25">
      <c r="M22231" s="31"/>
    </row>
    <row r="22232" spans="13:13" x14ac:dyDescent="0.25">
      <c r="M22232" s="31"/>
    </row>
    <row r="22233" spans="13:13" x14ac:dyDescent="0.25">
      <c r="M22233" s="31"/>
    </row>
    <row r="22234" spans="13:13" x14ac:dyDescent="0.25">
      <c r="M22234" s="31"/>
    </row>
    <row r="22235" spans="13:13" x14ac:dyDescent="0.25">
      <c r="M22235" s="31"/>
    </row>
    <row r="22236" spans="13:13" x14ac:dyDescent="0.25">
      <c r="M22236" s="31"/>
    </row>
    <row r="22237" spans="13:13" x14ac:dyDescent="0.25">
      <c r="M22237" s="31"/>
    </row>
    <row r="22238" spans="13:13" x14ac:dyDescent="0.25">
      <c r="M22238" s="31"/>
    </row>
    <row r="22239" spans="13:13" x14ac:dyDescent="0.25">
      <c r="M22239" s="31"/>
    </row>
    <row r="22240" spans="13:13" x14ac:dyDescent="0.25">
      <c r="M22240" s="31"/>
    </row>
    <row r="22241" spans="13:13" x14ac:dyDescent="0.25">
      <c r="M22241" s="31"/>
    </row>
    <row r="22242" spans="13:13" x14ac:dyDescent="0.25">
      <c r="M22242" s="31"/>
    </row>
    <row r="22243" spans="13:13" x14ac:dyDescent="0.25">
      <c r="M22243" s="31"/>
    </row>
    <row r="22244" spans="13:13" x14ac:dyDescent="0.25">
      <c r="M22244" s="31"/>
    </row>
    <row r="22245" spans="13:13" x14ac:dyDescent="0.25">
      <c r="M22245" s="31"/>
    </row>
    <row r="22246" spans="13:13" x14ac:dyDescent="0.25">
      <c r="M22246" s="31"/>
    </row>
    <row r="22247" spans="13:13" x14ac:dyDescent="0.25">
      <c r="M22247" s="31"/>
    </row>
    <row r="22248" spans="13:13" x14ac:dyDescent="0.25">
      <c r="M22248" s="31"/>
    </row>
    <row r="22249" spans="13:13" x14ac:dyDescent="0.25">
      <c r="M22249" s="31"/>
    </row>
    <row r="22250" spans="13:13" x14ac:dyDescent="0.25">
      <c r="M22250" s="31"/>
    </row>
    <row r="22251" spans="13:13" x14ac:dyDescent="0.25">
      <c r="M22251" s="31"/>
    </row>
    <row r="22252" spans="13:13" x14ac:dyDescent="0.25">
      <c r="M22252" s="31"/>
    </row>
    <row r="22253" spans="13:13" x14ac:dyDescent="0.25">
      <c r="M22253" s="31"/>
    </row>
    <row r="22254" spans="13:13" x14ac:dyDescent="0.25">
      <c r="M22254" s="31"/>
    </row>
    <row r="22255" spans="13:13" x14ac:dyDescent="0.25">
      <c r="M22255" s="31"/>
    </row>
    <row r="22256" spans="13:13" x14ac:dyDescent="0.25">
      <c r="M22256" s="31"/>
    </row>
    <row r="22257" spans="13:13" x14ac:dyDescent="0.25">
      <c r="M22257" s="31"/>
    </row>
    <row r="22258" spans="13:13" x14ac:dyDescent="0.25">
      <c r="M22258" s="31"/>
    </row>
    <row r="22259" spans="13:13" x14ac:dyDescent="0.25">
      <c r="M22259" s="31"/>
    </row>
    <row r="22260" spans="13:13" x14ac:dyDescent="0.25">
      <c r="M22260" s="31"/>
    </row>
    <row r="22261" spans="13:13" x14ac:dyDescent="0.25">
      <c r="M22261" s="31"/>
    </row>
    <row r="22262" spans="13:13" x14ac:dyDescent="0.25">
      <c r="M22262" s="31"/>
    </row>
    <row r="22263" spans="13:13" x14ac:dyDescent="0.25">
      <c r="M22263" s="31"/>
    </row>
    <row r="22264" spans="13:13" x14ac:dyDescent="0.25">
      <c r="M22264" s="31"/>
    </row>
    <row r="22265" spans="13:13" x14ac:dyDescent="0.25">
      <c r="M22265" s="31"/>
    </row>
    <row r="22266" spans="13:13" x14ac:dyDescent="0.25">
      <c r="M22266" s="31"/>
    </row>
    <row r="22267" spans="13:13" x14ac:dyDescent="0.25">
      <c r="M22267" s="31"/>
    </row>
    <row r="22268" spans="13:13" x14ac:dyDescent="0.25">
      <c r="M22268" s="31"/>
    </row>
    <row r="22269" spans="13:13" x14ac:dyDescent="0.25">
      <c r="M22269" s="31"/>
    </row>
    <row r="22270" spans="13:13" x14ac:dyDescent="0.25">
      <c r="M22270" s="31"/>
    </row>
    <row r="22271" spans="13:13" x14ac:dyDescent="0.25">
      <c r="M22271" s="31"/>
    </row>
    <row r="22272" spans="13:13" x14ac:dyDescent="0.25">
      <c r="M22272" s="31"/>
    </row>
    <row r="22273" spans="13:13" x14ac:dyDescent="0.25">
      <c r="M22273" s="31"/>
    </row>
    <row r="22274" spans="13:13" x14ac:dyDescent="0.25">
      <c r="M22274" s="31"/>
    </row>
    <row r="22275" spans="13:13" x14ac:dyDescent="0.25">
      <c r="M22275" s="31"/>
    </row>
    <row r="22276" spans="13:13" x14ac:dyDescent="0.25">
      <c r="M22276" s="31"/>
    </row>
    <row r="22277" spans="13:13" x14ac:dyDescent="0.25">
      <c r="M22277" s="31"/>
    </row>
    <row r="22278" spans="13:13" x14ac:dyDescent="0.25">
      <c r="M22278" s="31"/>
    </row>
    <row r="22279" spans="13:13" x14ac:dyDescent="0.25">
      <c r="M22279" s="31"/>
    </row>
    <row r="22280" spans="13:13" x14ac:dyDescent="0.25">
      <c r="M22280" s="31"/>
    </row>
    <row r="22281" spans="13:13" x14ac:dyDescent="0.25">
      <c r="M22281" s="31"/>
    </row>
    <row r="22282" spans="13:13" x14ac:dyDescent="0.25">
      <c r="M22282" s="31"/>
    </row>
    <row r="22283" spans="13:13" x14ac:dyDescent="0.25">
      <c r="M22283" s="31"/>
    </row>
    <row r="22284" spans="13:13" x14ac:dyDescent="0.25">
      <c r="M22284" s="31"/>
    </row>
    <row r="22285" spans="13:13" x14ac:dyDescent="0.25">
      <c r="M22285" s="31"/>
    </row>
    <row r="22286" spans="13:13" x14ac:dyDescent="0.25">
      <c r="M22286" s="31"/>
    </row>
    <row r="22287" spans="13:13" x14ac:dyDescent="0.25">
      <c r="M22287" s="31"/>
    </row>
    <row r="22288" spans="13:13" x14ac:dyDescent="0.25">
      <c r="M22288" s="31"/>
    </row>
    <row r="22289" spans="13:13" x14ac:dyDescent="0.25">
      <c r="M22289" s="31"/>
    </row>
    <row r="22290" spans="13:13" x14ac:dyDescent="0.25">
      <c r="M22290" s="31"/>
    </row>
    <row r="22291" spans="13:13" x14ac:dyDescent="0.25">
      <c r="M22291" s="31"/>
    </row>
    <row r="22292" spans="13:13" x14ac:dyDescent="0.25">
      <c r="M22292" s="31"/>
    </row>
    <row r="22293" spans="13:13" x14ac:dyDescent="0.25">
      <c r="M22293" s="31"/>
    </row>
    <row r="22294" spans="13:13" x14ac:dyDescent="0.25">
      <c r="M22294" s="31"/>
    </row>
    <row r="22295" spans="13:13" x14ac:dyDescent="0.25">
      <c r="M22295" s="31"/>
    </row>
    <row r="22296" spans="13:13" x14ac:dyDescent="0.25">
      <c r="M22296" s="31"/>
    </row>
    <row r="22297" spans="13:13" x14ac:dyDescent="0.25">
      <c r="M22297" s="31"/>
    </row>
    <row r="22298" spans="13:13" x14ac:dyDescent="0.25">
      <c r="M22298" s="31"/>
    </row>
    <row r="22299" spans="13:13" x14ac:dyDescent="0.25">
      <c r="M22299" s="31"/>
    </row>
    <row r="22300" spans="13:13" x14ac:dyDescent="0.25">
      <c r="M22300" s="31"/>
    </row>
    <row r="22301" spans="13:13" x14ac:dyDescent="0.25">
      <c r="M22301" s="31"/>
    </row>
    <row r="22302" spans="13:13" x14ac:dyDescent="0.25">
      <c r="M22302" s="31"/>
    </row>
    <row r="22303" spans="13:13" x14ac:dyDescent="0.25">
      <c r="M22303" s="31"/>
    </row>
    <row r="22304" spans="13:13" x14ac:dyDescent="0.25">
      <c r="M22304" s="31"/>
    </row>
    <row r="22305" spans="13:13" x14ac:dyDescent="0.25">
      <c r="M22305" s="31"/>
    </row>
    <row r="22306" spans="13:13" x14ac:dyDescent="0.25">
      <c r="M22306" s="31"/>
    </row>
    <row r="22307" spans="13:13" x14ac:dyDescent="0.25">
      <c r="M22307" s="31"/>
    </row>
    <row r="22308" spans="13:13" x14ac:dyDescent="0.25">
      <c r="M22308" s="31"/>
    </row>
    <row r="22309" spans="13:13" x14ac:dyDescent="0.25">
      <c r="M22309" s="31"/>
    </row>
    <row r="22310" spans="13:13" x14ac:dyDescent="0.25">
      <c r="M22310" s="31"/>
    </row>
    <row r="22311" spans="13:13" x14ac:dyDescent="0.25">
      <c r="M22311" s="31"/>
    </row>
    <row r="22312" spans="13:13" x14ac:dyDescent="0.25">
      <c r="M22312" s="31"/>
    </row>
    <row r="22313" spans="13:13" x14ac:dyDescent="0.25">
      <c r="M22313" s="31"/>
    </row>
    <row r="22314" spans="13:13" x14ac:dyDescent="0.25">
      <c r="M22314" s="31"/>
    </row>
    <row r="22315" spans="13:13" x14ac:dyDescent="0.25">
      <c r="M22315" s="31"/>
    </row>
    <row r="22316" spans="13:13" x14ac:dyDescent="0.25">
      <c r="M22316" s="31"/>
    </row>
    <row r="22317" spans="13:13" x14ac:dyDescent="0.25">
      <c r="M22317" s="31"/>
    </row>
    <row r="22318" spans="13:13" x14ac:dyDescent="0.25">
      <c r="M22318" s="31"/>
    </row>
    <row r="22319" spans="13:13" x14ac:dyDescent="0.25">
      <c r="M22319" s="31"/>
    </row>
    <row r="22320" spans="13:13" x14ac:dyDescent="0.25">
      <c r="M22320" s="31"/>
    </row>
    <row r="22321" spans="13:13" x14ac:dyDescent="0.25">
      <c r="M22321" s="31"/>
    </row>
    <row r="22322" spans="13:13" x14ac:dyDescent="0.25">
      <c r="M22322" s="31"/>
    </row>
    <row r="22323" spans="13:13" x14ac:dyDescent="0.25">
      <c r="M22323" s="31"/>
    </row>
    <row r="22324" spans="13:13" x14ac:dyDescent="0.25">
      <c r="M22324" s="31"/>
    </row>
    <row r="22325" spans="13:13" x14ac:dyDescent="0.25">
      <c r="M22325" s="31"/>
    </row>
    <row r="22326" spans="13:13" x14ac:dyDescent="0.25">
      <c r="M22326" s="31"/>
    </row>
    <row r="22327" spans="13:13" x14ac:dyDescent="0.25">
      <c r="M22327" s="31"/>
    </row>
    <row r="22328" spans="13:13" x14ac:dyDescent="0.25">
      <c r="M22328" s="31"/>
    </row>
    <row r="22329" spans="13:13" x14ac:dyDescent="0.25">
      <c r="M22329" s="31"/>
    </row>
    <row r="22330" spans="13:13" x14ac:dyDescent="0.25">
      <c r="M22330" s="31"/>
    </row>
    <row r="22331" spans="13:13" x14ac:dyDescent="0.25">
      <c r="M22331" s="31"/>
    </row>
    <row r="22332" spans="13:13" x14ac:dyDescent="0.25">
      <c r="M22332" s="31"/>
    </row>
    <row r="22333" spans="13:13" x14ac:dyDescent="0.25">
      <c r="M22333" s="31"/>
    </row>
    <row r="22334" spans="13:13" x14ac:dyDescent="0.25">
      <c r="M22334" s="31"/>
    </row>
    <row r="22335" spans="13:13" x14ac:dyDescent="0.25">
      <c r="M22335" s="31"/>
    </row>
    <row r="22336" spans="13:13" x14ac:dyDescent="0.25">
      <c r="M22336" s="31"/>
    </row>
    <row r="22337" spans="13:13" x14ac:dyDescent="0.25">
      <c r="M22337" s="31"/>
    </row>
    <row r="22338" spans="13:13" x14ac:dyDescent="0.25">
      <c r="M22338" s="31"/>
    </row>
    <row r="22339" spans="13:13" x14ac:dyDescent="0.25">
      <c r="M22339" s="31"/>
    </row>
    <row r="22340" spans="13:13" x14ac:dyDescent="0.25">
      <c r="M22340" s="31"/>
    </row>
    <row r="22341" spans="13:13" x14ac:dyDescent="0.25">
      <c r="M22341" s="31"/>
    </row>
    <row r="22342" spans="13:13" x14ac:dyDescent="0.25">
      <c r="M22342" s="31"/>
    </row>
    <row r="22343" spans="13:13" x14ac:dyDescent="0.25">
      <c r="M22343" s="31"/>
    </row>
    <row r="22344" spans="13:13" x14ac:dyDescent="0.25">
      <c r="M22344" s="31"/>
    </row>
    <row r="22345" spans="13:13" x14ac:dyDescent="0.25">
      <c r="M22345" s="31"/>
    </row>
    <row r="22346" spans="13:13" x14ac:dyDescent="0.25">
      <c r="M22346" s="31"/>
    </row>
    <row r="22347" spans="13:13" x14ac:dyDescent="0.25">
      <c r="M22347" s="31"/>
    </row>
    <row r="22348" spans="13:13" x14ac:dyDescent="0.25">
      <c r="M22348" s="31"/>
    </row>
    <row r="22349" spans="13:13" x14ac:dyDescent="0.25">
      <c r="M22349" s="31"/>
    </row>
    <row r="22350" spans="13:13" x14ac:dyDescent="0.25">
      <c r="M22350" s="31"/>
    </row>
    <row r="22351" spans="13:13" x14ac:dyDescent="0.25">
      <c r="M22351" s="31"/>
    </row>
    <row r="22352" spans="13:13" x14ac:dyDescent="0.25">
      <c r="M22352" s="31"/>
    </row>
    <row r="22353" spans="13:13" x14ac:dyDescent="0.25">
      <c r="M22353" s="31"/>
    </row>
    <row r="22354" spans="13:13" x14ac:dyDescent="0.25">
      <c r="M22354" s="31"/>
    </row>
    <row r="22355" spans="13:13" x14ac:dyDescent="0.25">
      <c r="M22355" s="31"/>
    </row>
    <row r="22356" spans="13:13" x14ac:dyDescent="0.25">
      <c r="M22356" s="31"/>
    </row>
    <row r="22357" spans="13:13" x14ac:dyDescent="0.25">
      <c r="M22357" s="31"/>
    </row>
    <row r="22358" spans="13:13" x14ac:dyDescent="0.25">
      <c r="M22358" s="31"/>
    </row>
    <row r="22359" spans="13:13" x14ac:dyDescent="0.25">
      <c r="M22359" s="31"/>
    </row>
    <row r="22360" spans="13:13" x14ac:dyDescent="0.25">
      <c r="M22360" s="31"/>
    </row>
    <row r="22361" spans="13:13" x14ac:dyDescent="0.25">
      <c r="M22361" s="31"/>
    </row>
    <row r="22362" spans="13:13" x14ac:dyDescent="0.25">
      <c r="M22362" s="31"/>
    </row>
    <row r="22363" spans="13:13" x14ac:dyDescent="0.25">
      <c r="M22363" s="31"/>
    </row>
    <row r="22364" spans="13:13" x14ac:dyDescent="0.25">
      <c r="M22364" s="31"/>
    </row>
    <row r="22365" spans="13:13" x14ac:dyDescent="0.25">
      <c r="M22365" s="31"/>
    </row>
    <row r="22366" spans="13:13" x14ac:dyDescent="0.25">
      <c r="M22366" s="31"/>
    </row>
    <row r="22367" spans="13:13" x14ac:dyDescent="0.25">
      <c r="M22367" s="31"/>
    </row>
    <row r="22368" spans="13:13" x14ac:dyDescent="0.25">
      <c r="M22368" s="31"/>
    </row>
    <row r="22369" spans="13:13" x14ac:dyDescent="0.25">
      <c r="M22369" s="31"/>
    </row>
    <row r="22370" spans="13:13" x14ac:dyDescent="0.25">
      <c r="M22370" s="31"/>
    </row>
    <row r="22371" spans="13:13" x14ac:dyDescent="0.25">
      <c r="M22371" s="31"/>
    </row>
    <row r="22372" spans="13:13" x14ac:dyDescent="0.25">
      <c r="M22372" s="31"/>
    </row>
    <row r="22373" spans="13:13" x14ac:dyDescent="0.25">
      <c r="M22373" s="31"/>
    </row>
    <row r="22374" spans="13:13" x14ac:dyDescent="0.25">
      <c r="M22374" s="31"/>
    </row>
    <row r="22375" spans="13:13" x14ac:dyDescent="0.25">
      <c r="M22375" s="31"/>
    </row>
    <row r="22376" spans="13:13" x14ac:dyDescent="0.25">
      <c r="M22376" s="31"/>
    </row>
    <row r="22377" spans="13:13" x14ac:dyDescent="0.25">
      <c r="M22377" s="31"/>
    </row>
    <row r="22378" spans="13:13" x14ac:dyDescent="0.25">
      <c r="M22378" s="31"/>
    </row>
    <row r="22379" spans="13:13" x14ac:dyDescent="0.25">
      <c r="M22379" s="31"/>
    </row>
    <row r="22380" spans="13:13" x14ac:dyDescent="0.25">
      <c r="M22380" s="31"/>
    </row>
    <row r="22381" spans="13:13" x14ac:dyDescent="0.25">
      <c r="M22381" s="31"/>
    </row>
    <row r="22382" spans="13:13" x14ac:dyDescent="0.25">
      <c r="M22382" s="31"/>
    </row>
    <row r="22383" spans="13:13" x14ac:dyDescent="0.25">
      <c r="M22383" s="31"/>
    </row>
    <row r="22384" spans="13:13" x14ac:dyDescent="0.25">
      <c r="M22384" s="31"/>
    </row>
    <row r="22385" spans="13:13" x14ac:dyDescent="0.25">
      <c r="M22385" s="31"/>
    </row>
    <row r="22386" spans="13:13" x14ac:dyDescent="0.25">
      <c r="M22386" s="31"/>
    </row>
    <row r="22387" spans="13:13" x14ac:dyDescent="0.25">
      <c r="M22387" s="31"/>
    </row>
    <row r="22388" spans="13:13" x14ac:dyDescent="0.25">
      <c r="M22388" s="31"/>
    </row>
    <row r="22389" spans="13:13" x14ac:dyDescent="0.25">
      <c r="M22389" s="31"/>
    </row>
    <row r="22390" spans="13:13" x14ac:dyDescent="0.25">
      <c r="M22390" s="31"/>
    </row>
    <row r="22391" spans="13:13" x14ac:dyDescent="0.25">
      <c r="M22391" s="31"/>
    </row>
    <row r="22392" spans="13:13" x14ac:dyDescent="0.25">
      <c r="M22392" s="31"/>
    </row>
    <row r="22393" spans="13:13" x14ac:dyDescent="0.25">
      <c r="M22393" s="31"/>
    </row>
    <row r="22394" spans="13:13" x14ac:dyDescent="0.25">
      <c r="M22394" s="31"/>
    </row>
    <row r="22395" spans="13:13" x14ac:dyDescent="0.25">
      <c r="M22395" s="31"/>
    </row>
    <row r="22396" spans="13:13" x14ac:dyDescent="0.25">
      <c r="M22396" s="31"/>
    </row>
    <row r="22397" spans="13:13" x14ac:dyDescent="0.25">
      <c r="M22397" s="31"/>
    </row>
    <row r="22398" spans="13:13" x14ac:dyDescent="0.25">
      <c r="M22398" s="31"/>
    </row>
    <row r="22399" spans="13:13" x14ac:dyDescent="0.25">
      <c r="M22399" s="31"/>
    </row>
    <row r="22400" spans="13:13" x14ac:dyDescent="0.25">
      <c r="M22400" s="31"/>
    </row>
    <row r="22401" spans="13:13" x14ac:dyDescent="0.25">
      <c r="M22401" s="31"/>
    </row>
    <row r="22402" spans="13:13" x14ac:dyDescent="0.25">
      <c r="M22402" s="31"/>
    </row>
    <row r="22403" spans="13:13" x14ac:dyDescent="0.25">
      <c r="M22403" s="31"/>
    </row>
    <row r="22404" spans="13:13" x14ac:dyDescent="0.25">
      <c r="M22404" s="31"/>
    </row>
    <row r="22405" spans="13:13" x14ac:dyDescent="0.25">
      <c r="M22405" s="31"/>
    </row>
    <row r="22406" spans="13:13" x14ac:dyDescent="0.25">
      <c r="M22406" s="31"/>
    </row>
    <row r="22407" spans="13:13" x14ac:dyDescent="0.25">
      <c r="M22407" s="31"/>
    </row>
    <row r="22408" spans="13:13" x14ac:dyDescent="0.25">
      <c r="M22408" s="31"/>
    </row>
    <row r="22409" spans="13:13" x14ac:dyDescent="0.25">
      <c r="M22409" s="31"/>
    </row>
    <row r="22410" spans="13:13" x14ac:dyDescent="0.25">
      <c r="M22410" s="31"/>
    </row>
    <row r="22411" spans="13:13" x14ac:dyDescent="0.25">
      <c r="M22411" s="31"/>
    </row>
    <row r="22412" spans="13:13" x14ac:dyDescent="0.25">
      <c r="M22412" s="31"/>
    </row>
    <row r="22413" spans="13:13" x14ac:dyDescent="0.25">
      <c r="M22413" s="31"/>
    </row>
    <row r="22414" spans="13:13" x14ac:dyDescent="0.25">
      <c r="M22414" s="31"/>
    </row>
    <row r="22415" spans="13:13" x14ac:dyDescent="0.25">
      <c r="M22415" s="31"/>
    </row>
    <row r="22416" spans="13:13" x14ac:dyDescent="0.25">
      <c r="M22416" s="31"/>
    </row>
    <row r="22417" spans="13:13" x14ac:dyDescent="0.25">
      <c r="M22417" s="31"/>
    </row>
    <row r="22418" spans="13:13" x14ac:dyDescent="0.25">
      <c r="M22418" s="31"/>
    </row>
    <row r="22419" spans="13:13" x14ac:dyDescent="0.25">
      <c r="M22419" s="31"/>
    </row>
    <row r="22420" spans="13:13" x14ac:dyDescent="0.25">
      <c r="M22420" s="31"/>
    </row>
    <row r="22421" spans="13:13" x14ac:dyDescent="0.25">
      <c r="M22421" s="31"/>
    </row>
    <row r="22422" spans="13:13" x14ac:dyDescent="0.25">
      <c r="M22422" s="31"/>
    </row>
    <row r="22423" spans="13:13" x14ac:dyDescent="0.25">
      <c r="M22423" s="31"/>
    </row>
    <row r="22424" spans="13:13" x14ac:dyDescent="0.25">
      <c r="M22424" s="31"/>
    </row>
    <row r="22425" spans="13:13" x14ac:dyDescent="0.25">
      <c r="M22425" s="31"/>
    </row>
    <row r="22426" spans="13:13" x14ac:dyDescent="0.25">
      <c r="M22426" s="31"/>
    </row>
    <row r="22427" spans="13:13" x14ac:dyDescent="0.25">
      <c r="M22427" s="31"/>
    </row>
    <row r="22428" spans="13:13" x14ac:dyDescent="0.25">
      <c r="M22428" s="31"/>
    </row>
    <row r="22429" spans="13:13" x14ac:dyDescent="0.25">
      <c r="M22429" s="31"/>
    </row>
    <row r="22430" spans="13:13" x14ac:dyDescent="0.25">
      <c r="M22430" s="31"/>
    </row>
    <row r="22431" spans="13:13" x14ac:dyDescent="0.25">
      <c r="M22431" s="31"/>
    </row>
    <row r="22432" spans="13:13" x14ac:dyDescent="0.25">
      <c r="M22432" s="31"/>
    </row>
    <row r="22433" spans="13:13" x14ac:dyDescent="0.25">
      <c r="M22433" s="31"/>
    </row>
    <row r="22434" spans="13:13" x14ac:dyDescent="0.25">
      <c r="M22434" s="31"/>
    </row>
    <row r="22435" spans="13:13" x14ac:dyDescent="0.25">
      <c r="M22435" s="31"/>
    </row>
    <row r="22436" spans="13:13" x14ac:dyDescent="0.25">
      <c r="M22436" s="31"/>
    </row>
    <row r="22437" spans="13:13" x14ac:dyDescent="0.25">
      <c r="M22437" s="31"/>
    </row>
    <row r="22438" spans="13:13" x14ac:dyDescent="0.25">
      <c r="M22438" s="31"/>
    </row>
    <row r="22439" spans="13:13" x14ac:dyDescent="0.25">
      <c r="M22439" s="31"/>
    </row>
    <row r="22440" spans="13:13" x14ac:dyDescent="0.25">
      <c r="M22440" s="31"/>
    </row>
    <row r="22441" spans="13:13" x14ac:dyDescent="0.25">
      <c r="M22441" s="31"/>
    </row>
    <row r="22442" spans="13:13" x14ac:dyDescent="0.25">
      <c r="M22442" s="31"/>
    </row>
    <row r="22443" spans="13:13" x14ac:dyDescent="0.25">
      <c r="M22443" s="31"/>
    </row>
    <row r="22444" spans="13:13" x14ac:dyDescent="0.25">
      <c r="M22444" s="31"/>
    </row>
    <row r="22445" spans="13:13" x14ac:dyDescent="0.25">
      <c r="M22445" s="31"/>
    </row>
    <row r="22446" spans="13:13" x14ac:dyDescent="0.25">
      <c r="M22446" s="31"/>
    </row>
    <row r="22447" spans="13:13" x14ac:dyDescent="0.25">
      <c r="M22447" s="31"/>
    </row>
    <row r="22448" spans="13:13" x14ac:dyDescent="0.25">
      <c r="M22448" s="31"/>
    </row>
    <row r="22449" spans="13:13" x14ac:dyDescent="0.25">
      <c r="M22449" s="31"/>
    </row>
    <row r="22450" spans="13:13" x14ac:dyDescent="0.25">
      <c r="M22450" s="31"/>
    </row>
    <row r="22451" spans="13:13" x14ac:dyDescent="0.25">
      <c r="M22451" s="31"/>
    </row>
    <row r="22452" spans="13:13" x14ac:dyDescent="0.25">
      <c r="M22452" s="31"/>
    </row>
    <row r="22453" spans="13:13" x14ac:dyDescent="0.25">
      <c r="M22453" s="31"/>
    </row>
    <row r="22454" spans="13:13" x14ac:dyDescent="0.25">
      <c r="M22454" s="31"/>
    </row>
    <row r="22455" spans="13:13" x14ac:dyDescent="0.25">
      <c r="M22455" s="31"/>
    </row>
    <row r="22456" spans="13:13" x14ac:dyDescent="0.25">
      <c r="M22456" s="31"/>
    </row>
    <row r="22457" spans="13:13" x14ac:dyDescent="0.25">
      <c r="M22457" s="31"/>
    </row>
    <row r="22458" spans="13:13" x14ac:dyDescent="0.25">
      <c r="M22458" s="31"/>
    </row>
    <row r="22459" spans="13:13" x14ac:dyDescent="0.25">
      <c r="M22459" s="31"/>
    </row>
    <row r="22460" spans="13:13" x14ac:dyDescent="0.25">
      <c r="M22460" s="31"/>
    </row>
    <row r="22461" spans="13:13" x14ac:dyDescent="0.25">
      <c r="M22461" s="31"/>
    </row>
    <row r="22462" spans="13:13" x14ac:dyDescent="0.25">
      <c r="M22462" s="31"/>
    </row>
    <row r="22463" spans="13:13" x14ac:dyDescent="0.25">
      <c r="M22463" s="31"/>
    </row>
    <row r="22464" spans="13:13" x14ac:dyDescent="0.25">
      <c r="M22464" s="31"/>
    </row>
    <row r="22465" spans="13:13" x14ac:dyDescent="0.25">
      <c r="M22465" s="31"/>
    </row>
    <row r="22466" spans="13:13" x14ac:dyDescent="0.25">
      <c r="M22466" s="31"/>
    </row>
    <row r="22467" spans="13:13" x14ac:dyDescent="0.25">
      <c r="M22467" s="31"/>
    </row>
    <row r="22468" spans="13:13" x14ac:dyDescent="0.25">
      <c r="M22468" s="31"/>
    </row>
    <row r="22469" spans="13:13" x14ac:dyDescent="0.25">
      <c r="M22469" s="31"/>
    </row>
    <row r="22470" spans="13:13" x14ac:dyDescent="0.25">
      <c r="M22470" s="31"/>
    </row>
    <row r="22471" spans="13:13" x14ac:dyDescent="0.25">
      <c r="M22471" s="31"/>
    </row>
    <row r="22472" spans="13:13" x14ac:dyDescent="0.25">
      <c r="M22472" s="31"/>
    </row>
    <row r="22473" spans="13:13" x14ac:dyDescent="0.25">
      <c r="M22473" s="31"/>
    </row>
    <row r="22474" spans="13:13" x14ac:dyDescent="0.25">
      <c r="M22474" s="31"/>
    </row>
    <row r="22475" spans="13:13" x14ac:dyDescent="0.25">
      <c r="M22475" s="31"/>
    </row>
    <row r="22476" spans="13:13" x14ac:dyDescent="0.25">
      <c r="M22476" s="31"/>
    </row>
    <row r="22477" spans="13:13" x14ac:dyDescent="0.25">
      <c r="M22477" s="31"/>
    </row>
    <row r="22478" spans="13:13" x14ac:dyDescent="0.25">
      <c r="M22478" s="31"/>
    </row>
    <row r="22479" spans="13:13" x14ac:dyDescent="0.25">
      <c r="M22479" s="31"/>
    </row>
    <row r="22480" spans="13:13" x14ac:dyDescent="0.25">
      <c r="M22480" s="31"/>
    </row>
    <row r="22481" spans="13:13" x14ac:dyDescent="0.25">
      <c r="M22481" s="31"/>
    </row>
    <row r="22482" spans="13:13" x14ac:dyDescent="0.25">
      <c r="M22482" s="31"/>
    </row>
    <row r="22483" spans="13:13" x14ac:dyDescent="0.25">
      <c r="M22483" s="31"/>
    </row>
    <row r="22484" spans="13:13" x14ac:dyDescent="0.25">
      <c r="M22484" s="31"/>
    </row>
    <row r="22485" spans="13:13" x14ac:dyDescent="0.25">
      <c r="M22485" s="31"/>
    </row>
    <row r="22486" spans="13:13" x14ac:dyDescent="0.25">
      <c r="M22486" s="31"/>
    </row>
    <row r="22487" spans="13:13" x14ac:dyDescent="0.25">
      <c r="M22487" s="31"/>
    </row>
    <row r="22488" spans="13:13" x14ac:dyDescent="0.25">
      <c r="M22488" s="31"/>
    </row>
    <row r="22489" spans="13:13" x14ac:dyDescent="0.25">
      <c r="M22489" s="31"/>
    </row>
    <row r="22490" spans="13:13" x14ac:dyDescent="0.25">
      <c r="M22490" s="31"/>
    </row>
    <row r="22491" spans="13:13" x14ac:dyDescent="0.25">
      <c r="M22491" s="31"/>
    </row>
    <row r="22492" spans="13:13" x14ac:dyDescent="0.25">
      <c r="M22492" s="31"/>
    </row>
    <row r="22493" spans="13:13" x14ac:dyDescent="0.25">
      <c r="M22493" s="31"/>
    </row>
    <row r="22494" spans="13:13" x14ac:dyDescent="0.25">
      <c r="M22494" s="31"/>
    </row>
    <row r="22495" spans="13:13" x14ac:dyDescent="0.25">
      <c r="M22495" s="31"/>
    </row>
    <row r="22496" spans="13:13" x14ac:dyDescent="0.25">
      <c r="M22496" s="31"/>
    </row>
    <row r="22497" spans="13:13" x14ac:dyDescent="0.25">
      <c r="M22497" s="31"/>
    </row>
    <row r="22498" spans="13:13" x14ac:dyDescent="0.25">
      <c r="M22498" s="31"/>
    </row>
    <row r="22499" spans="13:13" x14ac:dyDescent="0.25">
      <c r="M22499" s="31"/>
    </row>
    <row r="22500" spans="13:13" x14ac:dyDescent="0.25">
      <c r="M22500" s="31"/>
    </row>
    <row r="22501" spans="13:13" x14ac:dyDescent="0.25">
      <c r="M22501" s="31"/>
    </row>
    <row r="22502" spans="13:13" x14ac:dyDescent="0.25">
      <c r="M22502" s="31"/>
    </row>
    <row r="22503" spans="13:13" x14ac:dyDescent="0.25">
      <c r="M22503" s="31"/>
    </row>
    <row r="22504" spans="13:13" x14ac:dyDescent="0.25">
      <c r="M22504" s="31"/>
    </row>
    <row r="22505" spans="13:13" x14ac:dyDescent="0.25">
      <c r="M22505" s="31"/>
    </row>
    <row r="22506" spans="13:13" x14ac:dyDescent="0.25">
      <c r="M22506" s="31"/>
    </row>
    <row r="22507" spans="13:13" x14ac:dyDescent="0.25">
      <c r="M22507" s="31"/>
    </row>
    <row r="22508" spans="13:13" x14ac:dyDescent="0.25">
      <c r="M22508" s="31"/>
    </row>
    <row r="22509" spans="13:13" x14ac:dyDescent="0.25">
      <c r="M22509" s="31"/>
    </row>
    <row r="22510" spans="13:13" x14ac:dyDescent="0.25">
      <c r="M22510" s="31"/>
    </row>
    <row r="22511" spans="13:13" x14ac:dyDescent="0.25">
      <c r="M22511" s="31"/>
    </row>
    <row r="22512" spans="13:13" x14ac:dyDescent="0.25">
      <c r="M22512" s="31"/>
    </row>
    <row r="22513" spans="13:13" x14ac:dyDescent="0.25">
      <c r="M22513" s="31"/>
    </row>
    <row r="22514" spans="13:13" x14ac:dyDescent="0.25">
      <c r="M22514" s="31"/>
    </row>
    <row r="22515" spans="13:13" x14ac:dyDescent="0.25">
      <c r="M22515" s="31"/>
    </row>
    <row r="22516" spans="13:13" x14ac:dyDescent="0.25">
      <c r="M22516" s="31"/>
    </row>
    <row r="22517" spans="13:13" x14ac:dyDescent="0.25">
      <c r="M22517" s="31"/>
    </row>
    <row r="22518" spans="13:13" x14ac:dyDescent="0.25">
      <c r="M22518" s="31"/>
    </row>
    <row r="22519" spans="13:13" x14ac:dyDescent="0.25">
      <c r="M22519" s="31"/>
    </row>
    <row r="22520" spans="13:13" x14ac:dyDescent="0.25">
      <c r="M22520" s="31"/>
    </row>
    <row r="22521" spans="13:13" x14ac:dyDescent="0.25">
      <c r="M22521" s="31"/>
    </row>
    <row r="22522" spans="13:13" x14ac:dyDescent="0.25">
      <c r="M22522" s="31"/>
    </row>
    <row r="22523" spans="13:13" x14ac:dyDescent="0.25">
      <c r="M22523" s="31"/>
    </row>
    <row r="22524" spans="13:13" x14ac:dyDescent="0.25">
      <c r="M22524" s="31"/>
    </row>
    <row r="22525" spans="13:13" x14ac:dyDescent="0.25">
      <c r="M22525" s="31"/>
    </row>
    <row r="22526" spans="13:13" x14ac:dyDescent="0.25">
      <c r="M22526" s="31"/>
    </row>
    <row r="22527" spans="13:13" x14ac:dyDescent="0.25">
      <c r="M22527" s="31"/>
    </row>
    <row r="22528" spans="13:13" x14ac:dyDescent="0.25">
      <c r="M22528" s="31"/>
    </row>
    <row r="22529" spans="13:13" x14ac:dyDescent="0.25">
      <c r="M22529" s="31"/>
    </row>
    <row r="22530" spans="13:13" x14ac:dyDescent="0.25">
      <c r="M22530" s="31"/>
    </row>
    <row r="22531" spans="13:13" x14ac:dyDescent="0.25">
      <c r="M22531" s="31"/>
    </row>
    <row r="22532" spans="13:13" x14ac:dyDescent="0.25">
      <c r="M22532" s="31"/>
    </row>
    <row r="22533" spans="13:13" x14ac:dyDescent="0.25">
      <c r="M22533" s="31"/>
    </row>
    <row r="22534" spans="13:13" x14ac:dyDescent="0.25">
      <c r="M22534" s="31"/>
    </row>
    <row r="22535" spans="13:13" x14ac:dyDescent="0.25">
      <c r="M22535" s="31"/>
    </row>
    <row r="22536" spans="13:13" x14ac:dyDescent="0.25">
      <c r="M22536" s="31"/>
    </row>
    <row r="22537" spans="13:13" x14ac:dyDescent="0.25">
      <c r="M22537" s="31"/>
    </row>
    <row r="22538" spans="13:13" x14ac:dyDescent="0.25">
      <c r="M22538" s="31"/>
    </row>
    <row r="22539" spans="13:13" x14ac:dyDescent="0.25">
      <c r="M22539" s="31"/>
    </row>
    <row r="22540" spans="13:13" x14ac:dyDescent="0.25">
      <c r="M22540" s="31"/>
    </row>
    <row r="22541" spans="13:13" x14ac:dyDescent="0.25">
      <c r="M22541" s="31"/>
    </row>
    <row r="22542" spans="13:13" x14ac:dyDescent="0.25">
      <c r="M22542" s="31"/>
    </row>
    <row r="22543" spans="13:13" x14ac:dyDescent="0.25">
      <c r="M22543" s="31"/>
    </row>
    <row r="22544" spans="13:13" x14ac:dyDescent="0.25">
      <c r="M22544" s="31"/>
    </row>
    <row r="22545" spans="13:13" x14ac:dyDescent="0.25">
      <c r="M22545" s="31"/>
    </row>
    <row r="22546" spans="13:13" x14ac:dyDescent="0.25">
      <c r="M22546" s="31"/>
    </row>
    <row r="22547" spans="13:13" x14ac:dyDescent="0.25">
      <c r="M22547" s="31"/>
    </row>
    <row r="22548" spans="13:13" x14ac:dyDescent="0.25">
      <c r="M22548" s="31"/>
    </row>
    <row r="22549" spans="13:13" x14ac:dyDescent="0.25">
      <c r="M22549" s="31"/>
    </row>
    <row r="22550" spans="13:13" x14ac:dyDescent="0.25">
      <c r="M22550" s="31"/>
    </row>
    <row r="22551" spans="13:13" x14ac:dyDescent="0.25">
      <c r="M22551" s="31"/>
    </row>
    <row r="22552" spans="13:13" x14ac:dyDescent="0.25">
      <c r="M22552" s="31"/>
    </row>
    <row r="22553" spans="13:13" x14ac:dyDescent="0.25">
      <c r="M22553" s="31"/>
    </row>
    <row r="22554" spans="13:13" x14ac:dyDescent="0.25">
      <c r="M22554" s="31"/>
    </row>
    <row r="22555" spans="13:13" x14ac:dyDescent="0.25">
      <c r="M22555" s="31"/>
    </row>
    <row r="22556" spans="13:13" x14ac:dyDescent="0.25">
      <c r="M22556" s="31"/>
    </row>
    <row r="22557" spans="13:13" x14ac:dyDescent="0.25">
      <c r="M22557" s="31"/>
    </row>
    <row r="22558" spans="13:13" x14ac:dyDescent="0.25">
      <c r="M22558" s="31"/>
    </row>
    <row r="22559" spans="13:13" x14ac:dyDescent="0.25">
      <c r="M22559" s="31"/>
    </row>
    <row r="22560" spans="13:13" x14ac:dyDescent="0.25">
      <c r="M22560" s="31"/>
    </row>
    <row r="22561" spans="13:13" x14ac:dyDescent="0.25">
      <c r="M22561" s="31"/>
    </row>
    <row r="22562" spans="13:13" x14ac:dyDescent="0.25">
      <c r="M22562" s="31"/>
    </row>
    <row r="22563" spans="13:13" x14ac:dyDescent="0.25">
      <c r="M22563" s="31"/>
    </row>
    <row r="22564" spans="13:13" x14ac:dyDescent="0.25">
      <c r="M22564" s="31"/>
    </row>
    <row r="22565" spans="13:13" x14ac:dyDescent="0.25">
      <c r="M22565" s="31"/>
    </row>
    <row r="22566" spans="13:13" x14ac:dyDescent="0.25">
      <c r="M22566" s="31"/>
    </row>
    <row r="22567" spans="13:13" x14ac:dyDescent="0.25">
      <c r="M22567" s="31"/>
    </row>
    <row r="22568" spans="13:13" x14ac:dyDescent="0.25">
      <c r="M22568" s="31"/>
    </row>
    <row r="22569" spans="13:13" x14ac:dyDescent="0.25">
      <c r="M22569" s="31"/>
    </row>
    <row r="22570" spans="13:13" x14ac:dyDescent="0.25">
      <c r="M22570" s="31"/>
    </row>
    <row r="22571" spans="13:13" x14ac:dyDescent="0.25">
      <c r="M22571" s="31"/>
    </row>
    <row r="22572" spans="13:13" x14ac:dyDescent="0.25">
      <c r="M22572" s="31"/>
    </row>
    <row r="22573" spans="13:13" x14ac:dyDescent="0.25">
      <c r="M22573" s="31"/>
    </row>
    <row r="22574" spans="13:13" x14ac:dyDescent="0.25">
      <c r="M22574" s="31"/>
    </row>
    <row r="22575" spans="13:13" x14ac:dyDescent="0.25">
      <c r="M22575" s="31"/>
    </row>
    <row r="22576" spans="13:13" x14ac:dyDescent="0.25">
      <c r="M22576" s="31"/>
    </row>
    <row r="22577" spans="13:13" x14ac:dyDescent="0.25">
      <c r="M22577" s="31"/>
    </row>
    <row r="22578" spans="13:13" x14ac:dyDescent="0.25">
      <c r="M22578" s="31"/>
    </row>
    <row r="22579" spans="13:13" x14ac:dyDescent="0.25">
      <c r="M22579" s="31"/>
    </row>
    <row r="22580" spans="13:13" x14ac:dyDescent="0.25">
      <c r="M22580" s="31"/>
    </row>
    <row r="22581" spans="13:13" x14ac:dyDescent="0.25">
      <c r="M22581" s="31"/>
    </row>
    <row r="22582" spans="13:13" x14ac:dyDescent="0.25">
      <c r="M22582" s="31"/>
    </row>
    <row r="22583" spans="13:13" x14ac:dyDescent="0.25">
      <c r="M22583" s="31"/>
    </row>
    <row r="22584" spans="13:13" x14ac:dyDescent="0.25">
      <c r="M22584" s="31"/>
    </row>
    <row r="22585" spans="13:13" x14ac:dyDescent="0.25">
      <c r="M22585" s="31"/>
    </row>
    <row r="22586" spans="13:13" x14ac:dyDescent="0.25">
      <c r="M22586" s="31"/>
    </row>
    <row r="22587" spans="13:13" x14ac:dyDescent="0.25">
      <c r="M22587" s="31"/>
    </row>
    <row r="22588" spans="13:13" x14ac:dyDescent="0.25">
      <c r="M22588" s="31"/>
    </row>
    <row r="22589" spans="13:13" x14ac:dyDescent="0.25">
      <c r="M22589" s="31"/>
    </row>
    <row r="22590" spans="13:13" x14ac:dyDescent="0.25">
      <c r="M22590" s="31"/>
    </row>
    <row r="22591" spans="13:13" x14ac:dyDescent="0.25">
      <c r="M22591" s="31"/>
    </row>
    <row r="22592" spans="13:13" x14ac:dyDescent="0.25">
      <c r="M22592" s="31"/>
    </row>
    <row r="22593" spans="13:13" x14ac:dyDescent="0.25">
      <c r="M22593" s="31"/>
    </row>
    <row r="22594" spans="13:13" x14ac:dyDescent="0.25">
      <c r="M22594" s="31"/>
    </row>
    <row r="22595" spans="13:13" x14ac:dyDescent="0.25">
      <c r="M22595" s="31"/>
    </row>
    <row r="22596" spans="13:13" x14ac:dyDescent="0.25">
      <c r="M22596" s="31"/>
    </row>
    <row r="22597" spans="13:13" x14ac:dyDescent="0.25">
      <c r="M22597" s="31"/>
    </row>
    <row r="22598" spans="13:13" x14ac:dyDescent="0.25">
      <c r="M22598" s="31"/>
    </row>
    <row r="22599" spans="13:13" x14ac:dyDescent="0.25">
      <c r="M22599" s="31"/>
    </row>
    <row r="22600" spans="13:13" x14ac:dyDescent="0.25">
      <c r="M22600" s="31"/>
    </row>
    <row r="22601" spans="13:13" x14ac:dyDescent="0.25">
      <c r="M22601" s="31"/>
    </row>
    <row r="22602" spans="13:13" x14ac:dyDescent="0.25">
      <c r="M22602" s="31"/>
    </row>
    <row r="22603" spans="13:13" x14ac:dyDescent="0.25">
      <c r="M22603" s="31"/>
    </row>
    <row r="22604" spans="13:13" x14ac:dyDescent="0.25">
      <c r="M22604" s="31"/>
    </row>
    <row r="22605" spans="13:13" x14ac:dyDescent="0.25">
      <c r="M22605" s="31"/>
    </row>
    <row r="22606" spans="13:13" x14ac:dyDescent="0.25">
      <c r="M22606" s="31"/>
    </row>
    <row r="22607" spans="13:13" x14ac:dyDescent="0.25">
      <c r="M22607" s="31"/>
    </row>
    <row r="22608" spans="13:13" x14ac:dyDescent="0.25">
      <c r="M22608" s="31"/>
    </row>
    <row r="22609" spans="13:13" x14ac:dyDescent="0.25">
      <c r="M22609" s="31"/>
    </row>
    <row r="22610" spans="13:13" x14ac:dyDescent="0.25">
      <c r="M22610" s="31"/>
    </row>
    <row r="22611" spans="13:13" x14ac:dyDescent="0.25">
      <c r="M22611" s="31"/>
    </row>
    <row r="22612" spans="13:13" x14ac:dyDescent="0.25">
      <c r="M22612" s="31"/>
    </row>
    <row r="22613" spans="13:13" x14ac:dyDescent="0.25">
      <c r="M22613" s="31"/>
    </row>
    <row r="22614" spans="13:13" x14ac:dyDescent="0.25">
      <c r="M22614" s="31"/>
    </row>
    <row r="22615" spans="13:13" x14ac:dyDescent="0.25">
      <c r="M22615" s="31"/>
    </row>
    <row r="22616" spans="13:13" x14ac:dyDescent="0.25">
      <c r="M22616" s="31"/>
    </row>
    <row r="22617" spans="13:13" x14ac:dyDescent="0.25">
      <c r="M22617" s="31"/>
    </row>
    <row r="22618" spans="13:13" x14ac:dyDescent="0.25">
      <c r="M22618" s="31"/>
    </row>
    <row r="22619" spans="13:13" x14ac:dyDescent="0.25">
      <c r="M22619" s="31"/>
    </row>
    <row r="22620" spans="13:13" x14ac:dyDescent="0.25">
      <c r="M22620" s="31"/>
    </row>
    <row r="22621" spans="13:13" x14ac:dyDescent="0.25">
      <c r="M22621" s="31"/>
    </row>
    <row r="22622" spans="13:13" x14ac:dyDescent="0.25">
      <c r="M22622" s="31"/>
    </row>
    <row r="22623" spans="13:13" x14ac:dyDescent="0.25">
      <c r="M22623" s="31"/>
    </row>
    <row r="22624" spans="13:13" x14ac:dyDescent="0.25">
      <c r="M22624" s="31"/>
    </row>
    <row r="22625" spans="13:13" x14ac:dyDescent="0.25">
      <c r="M22625" s="31"/>
    </row>
    <row r="22626" spans="13:13" x14ac:dyDescent="0.25">
      <c r="M22626" s="31"/>
    </row>
    <row r="22627" spans="13:13" x14ac:dyDescent="0.25">
      <c r="M22627" s="31"/>
    </row>
    <row r="22628" spans="13:13" x14ac:dyDescent="0.25">
      <c r="M22628" s="31"/>
    </row>
    <row r="22629" spans="13:13" x14ac:dyDescent="0.25">
      <c r="M22629" s="31"/>
    </row>
    <row r="22630" spans="13:13" x14ac:dyDescent="0.25">
      <c r="M22630" s="31"/>
    </row>
    <row r="22631" spans="13:13" x14ac:dyDescent="0.25">
      <c r="M22631" s="31"/>
    </row>
    <row r="22632" spans="13:13" x14ac:dyDescent="0.25">
      <c r="M22632" s="31"/>
    </row>
    <row r="22633" spans="13:13" x14ac:dyDescent="0.25">
      <c r="M22633" s="31"/>
    </row>
    <row r="22634" spans="13:13" x14ac:dyDescent="0.25">
      <c r="M22634" s="31"/>
    </row>
    <row r="22635" spans="13:13" x14ac:dyDescent="0.25">
      <c r="M22635" s="31"/>
    </row>
    <row r="22636" spans="13:13" x14ac:dyDescent="0.25">
      <c r="M22636" s="31"/>
    </row>
    <row r="22637" spans="13:13" x14ac:dyDescent="0.25">
      <c r="M22637" s="31"/>
    </row>
    <row r="22638" spans="13:13" x14ac:dyDescent="0.25">
      <c r="M22638" s="31"/>
    </row>
    <row r="22639" spans="13:13" x14ac:dyDescent="0.25">
      <c r="M22639" s="31"/>
    </row>
    <row r="22640" spans="13:13" x14ac:dyDescent="0.25">
      <c r="M22640" s="31"/>
    </row>
    <row r="22641" spans="13:13" x14ac:dyDescent="0.25">
      <c r="M22641" s="31"/>
    </row>
    <row r="22642" spans="13:13" x14ac:dyDescent="0.25">
      <c r="M22642" s="31"/>
    </row>
    <row r="22643" spans="13:13" x14ac:dyDescent="0.25">
      <c r="M22643" s="31"/>
    </row>
    <row r="22644" spans="13:13" x14ac:dyDescent="0.25">
      <c r="M22644" s="31"/>
    </row>
    <row r="22645" spans="13:13" x14ac:dyDescent="0.25">
      <c r="M22645" s="31"/>
    </row>
    <row r="22646" spans="13:13" x14ac:dyDescent="0.25">
      <c r="M22646" s="31"/>
    </row>
    <row r="22647" spans="13:13" x14ac:dyDescent="0.25">
      <c r="M22647" s="31"/>
    </row>
    <row r="22648" spans="13:13" x14ac:dyDescent="0.25">
      <c r="M22648" s="31"/>
    </row>
    <row r="22649" spans="13:13" x14ac:dyDescent="0.25">
      <c r="M22649" s="31"/>
    </row>
    <row r="22650" spans="13:13" x14ac:dyDescent="0.25">
      <c r="M22650" s="31"/>
    </row>
    <row r="22651" spans="13:13" x14ac:dyDescent="0.25">
      <c r="M22651" s="31"/>
    </row>
    <row r="22652" spans="13:13" x14ac:dyDescent="0.25">
      <c r="M22652" s="31"/>
    </row>
    <row r="22653" spans="13:13" x14ac:dyDescent="0.25">
      <c r="M22653" s="31"/>
    </row>
    <row r="22654" spans="13:13" x14ac:dyDescent="0.25">
      <c r="M22654" s="31"/>
    </row>
    <row r="22655" spans="13:13" x14ac:dyDescent="0.25">
      <c r="M22655" s="31"/>
    </row>
    <row r="22656" spans="13:13" x14ac:dyDescent="0.25">
      <c r="M22656" s="31"/>
    </row>
    <row r="22657" spans="13:13" x14ac:dyDescent="0.25">
      <c r="M22657" s="31"/>
    </row>
    <row r="22658" spans="13:13" x14ac:dyDescent="0.25">
      <c r="M22658" s="31"/>
    </row>
    <row r="22659" spans="13:13" x14ac:dyDescent="0.25">
      <c r="M22659" s="31"/>
    </row>
    <row r="22660" spans="13:13" x14ac:dyDescent="0.25">
      <c r="M22660" s="31"/>
    </row>
    <row r="22661" spans="13:13" x14ac:dyDescent="0.25">
      <c r="M22661" s="31"/>
    </row>
    <row r="22662" spans="13:13" x14ac:dyDescent="0.25">
      <c r="M22662" s="31"/>
    </row>
    <row r="22663" spans="13:13" x14ac:dyDescent="0.25">
      <c r="M22663" s="31"/>
    </row>
    <row r="22664" spans="13:13" x14ac:dyDescent="0.25">
      <c r="M22664" s="31"/>
    </row>
    <row r="22665" spans="13:13" x14ac:dyDescent="0.25">
      <c r="M22665" s="31"/>
    </row>
    <row r="22666" spans="13:13" x14ac:dyDescent="0.25">
      <c r="M22666" s="31"/>
    </row>
    <row r="22667" spans="13:13" x14ac:dyDescent="0.25">
      <c r="M22667" s="31"/>
    </row>
    <row r="22668" spans="13:13" x14ac:dyDescent="0.25">
      <c r="M22668" s="31"/>
    </row>
    <row r="22669" spans="13:13" x14ac:dyDescent="0.25">
      <c r="M22669" s="31"/>
    </row>
    <row r="22670" spans="13:13" x14ac:dyDescent="0.25">
      <c r="M22670" s="31"/>
    </row>
    <row r="22671" spans="13:13" x14ac:dyDescent="0.25">
      <c r="M22671" s="31"/>
    </row>
    <row r="22672" spans="13:13" x14ac:dyDescent="0.25">
      <c r="M22672" s="31"/>
    </row>
    <row r="22673" spans="13:13" x14ac:dyDescent="0.25">
      <c r="M22673" s="31"/>
    </row>
    <row r="22674" spans="13:13" x14ac:dyDescent="0.25">
      <c r="M22674" s="31"/>
    </row>
    <row r="22675" spans="13:13" x14ac:dyDescent="0.25">
      <c r="M22675" s="31"/>
    </row>
    <row r="22676" spans="13:13" x14ac:dyDescent="0.25">
      <c r="M22676" s="31"/>
    </row>
    <row r="22677" spans="13:13" x14ac:dyDescent="0.25">
      <c r="M22677" s="31"/>
    </row>
    <row r="22678" spans="13:13" x14ac:dyDescent="0.25">
      <c r="M22678" s="31"/>
    </row>
    <row r="22679" spans="13:13" x14ac:dyDescent="0.25">
      <c r="M22679" s="31"/>
    </row>
    <row r="22680" spans="13:13" x14ac:dyDescent="0.25">
      <c r="M22680" s="31"/>
    </row>
    <row r="22681" spans="13:13" x14ac:dyDescent="0.25">
      <c r="M22681" s="31"/>
    </row>
    <row r="22682" spans="13:13" x14ac:dyDescent="0.25">
      <c r="M22682" s="31"/>
    </row>
    <row r="22683" spans="13:13" x14ac:dyDescent="0.25">
      <c r="M22683" s="31"/>
    </row>
    <row r="22684" spans="13:13" x14ac:dyDescent="0.25">
      <c r="M22684" s="31"/>
    </row>
    <row r="22685" spans="13:13" x14ac:dyDescent="0.25">
      <c r="M22685" s="31"/>
    </row>
    <row r="22686" spans="13:13" x14ac:dyDescent="0.25">
      <c r="M22686" s="31"/>
    </row>
    <row r="22687" spans="13:13" x14ac:dyDescent="0.25">
      <c r="M22687" s="31"/>
    </row>
    <row r="22688" spans="13:13" x14ac:dyDescent="0.25">
      <c r="M22688" s="31"/>
    </row>
    <row r="22689" spans="13:13" x14ac:dyDescent="0.25">
      <c r="M22689" s="31"/>
    </row>
    <row r="22690" spans="13:13" x14ac:dyDescent="0.25">
      <c r="M22690" s="31"/>
    </row>
    <row r="22691" spans="13:13" x14ac:dyDescent="0.25">
      <c r="M22691" s="31"/>
    </row>
    <row r="22692" spans="13:13" x14ac:dyDescent="0.25">
      <c r="M22692" s="31"/>
    </row>
    <row r="22693" spans="13:13" x14ac:dyDescent="0.25">
      <c r="M22693" s="31"/>
    </row>
    <row r="22694" spans="13:13" x14ac:dyDescent="0.25">
      <c r="M22694" s="31"/>
    </row>
    <row r="22695" spans="13:13" x14ac:dyDescent="0.25">
      <c r="M22695" s="31"/>
    </row>
    <row r="22696" spans="13:13" x14ac:dyDescent="0.25">
      <c r="M22696" s="31"/>
    </row>
    <row r="22697" spans="13:13" x14ac:dyDescent="0.25">
      <c r="M22697" s="31"/>
    </row>
    <row r="22698" spans="13:13" x14ac:dyDescent="0.25">
      <c r="M22698" s="31"/>
    </row>
    <row r="22699" spans="13:13" x14ac:dyDescent="0.25">
      <c r="M22699" s="31"/>
    </row>
    <row r="22700" spans="13:13" x14ac:dyDescent="0.25">
      <c r="M22700" s="31"/>
    </row>
    <row r="22701" spans="13:13" x14ac:dyDescent="0.25">
      <c r="M22701" s="31"/>
    </row>
    <row r="22702" spans="13:13" x14ac:dyDescent="0.25">
      <c r="M22702" s="31"/>
    </row>
    <row r="22703" spans="13:13" x14ac:dyDescent="0.25">
      <c r="M22703" s="31"/>
    </row>
    <row r="22704" spans="13:13" x14ac:dyDescent="0.25">
      <c r="M22704" s="31"/>
    </row>
    <row r="22705" spans="13:13" x14ac:dyDescent="0.25">
      <c r="M22705" s="31"/>
    </row>
    <row r="22706" spans="13:13" x14ac:dyDescent="0.25">
      <c r="M22706" s="31"/>
    </row>
    <row r="22707" spans="13:13" x14ac:dyDescent="0.25">
      <c r="M22707" s="31"/>
    </row>
    <row r="22708" spans="13:13" x14ac:dyDescent="0.25">
      <c r="M22708" s="31"/>
    </row>
    <row r="22709" spans="13:13" x14ac:dyDescent="0.25">
      <c r="M22709" s="31"/>
    </row>
    <row r="22710" spans="13:13" x14ac:dyDescent="0.25">
      <c r="M22710" s="31"/>
    </row>
    <row r="22711" spans="13:13" x14ac:dyDescent="0.25">
      <c r="M22711" s="31"/>
    </row>
    <row r="22712" spans="13:13" x14ac:dyDescent="0.25">
      <c r="M22712" s="31"/>
    </row>
    <row r="22713" spans="13:13" x14ac:dyDescent="0.25">
      <c r="M22713" s="31"/>
    </row>
    <row r="22714" spans="13:13" x14ac:dyDescent="0.25">
      <c r="M22714" s="31"/>
    </row>
    <row r="22715" spans="13:13" x14ac:dyDescent="0.25">
      <c r="M22715" s="31"/>
    </row>
    <row r="22716" spans="13:13" x14ac:dyDescent="0.25">
      <c r="M22716" s="31"/>
    </row>
    <row r="22717" spans="13:13" x14ac:dyDescent="0.25">
      <c r="M22717" s="31"/>
    </row>
    <row r="22718" spans="13:13" x14ac:dyDescent="0.25">
      <c r="M22718" s="31"/>
    </row>
    <row r="22719" spans="13:13" x14ac:dyDescent="0.25">
      <c r="M22719" s="31"/>
    </row>
    <row r="22720" spans="13:13" x14ac:dyDescent="0.25">
      <c r="M22720" s="31"/>
    </row>
    <row r="22721" spans="13:13" x14ac:dyDescent="0.25">
      <c r="M22721" s="31"/>
    </row>
    <row r="22722" spans="13:13" x14ac:dyDescent="0.25">
      <c r="M22722" s="31"/>
    </row>
    <row r="22723" spans="13:13" x14ac:dyDescent="0.25">
      <c r="M22723" s="31"/>
    </row>
    <row r="22724" spans="13:13" x14ac:dyDescent="0.25">
      <c r="M22724" s="31"/>
    </row>
    <row r="22725" spans="13:13" x14ac:dyDescent="0.25">
      <c r="M22725" s="31"/>
    </row>
    <row r="22726" spans="13:13" x14ac:dyDescent="0.25">
      <c r="M22726" s="31"/>
    </row>
    <row r="22727" spans="13:13" x14ac:dyDescent="0.25">
      <c r="M22727" s="31"/>
    </row>
    <row r="22728" spans="13:13" x14ac:dyDescent="0.25">
      <c r="M22728" s="31"/>
    </row>
    <row r="22729" spans="13:13" x14ac:dyDescent="0.25">
      <c r="M22729" s="31"/>
    </row>
    <row r="22730" spans="13:13" x14ac:dyDescent="0.25">
      <c r="M22730" s="31"/>
    </row>
    <row r="22731" spans="13:13" x14ac:dyDescent="0.25">
      <c r="M22731" s="31"/>
    </row>
    <row r="22732" spans="13:13" x14ac:dyDescent="0.25">
      <c r="M22732" s="31"/>
    </row>
    <row r="22733" spans="13:13" x14ac:dyDescent="0.25">
      <c r="M22733" s="31"/>
    </row>
    <row r="22734" spans="13:13" x14ac:dyDescent="0.25">
      <c r="M22734" s="31"/>
    </row>
    <row r="22735" spans="13:13" x14ac:dyDescent="0.25">
      <c r="M22735" s="31"/>
    </row>
    <row r="22736" spans="13:13" x14ac:dyDescent="0.25">
      <c r="M22736" s="31"/>
    </row>
    <row r="22737" spans="13:13" x14ac:dyDescent="0.25">
      <c r="M22737" s="31"/>
    </row>
    <row r="22738" spans="13:13" x14ac:dyDescent="0.25">
      <c r="M22738" s="31"/>
    </row>
    <row r="22739" spans="13:13" x14ac:dyDescent="0.25">
      <c r="M22739" s="31"/>
    </row>
    <row r="22740" spans="13:13" x14ac:dyDescent="0.25">
      <c r="M22740" s="31"/>
    </row>
    <row r="22741" spans="13:13" x14ac:dyDescent="0.25">
      <c r="M22741" s="31"/>
    </row>
    <row r="22742" spans="13:13" x14ac:dyDescent="0.25">
      <c r="M22742" s="31"/>
    </row>
    <row r="22743" spans="13:13" x14ac:dyDescent="0.25">
      <c r="M22743" s="31"/>
    </row>
    <row r="22744" spans="13:13" x14ac:dyDescent="0.25">
      <c r="M22744" s="31"/>
    </row>
    <row r="22745" spans="13:13" x14ac:dyDescent="0.25">
      <c r="M22745" s="31"/>
    </row>
    <row r="22746" spans="13:13" x14ac:dyDescent="0.25">
      <c r="M22746" s="31"/>
    </row>
    <row r="22747" spans="13:13" x14ac:dyDescent="0.25">
      <c r="M22747" s="31"/>
    </row>
    <row r="22748" spans="13:13" x14ac:dyDescent="0.25">
      <c r="M22748" s="31"/>
    </row>
    <row r="22749" spans="13:13" x14ac:dyDescent="0.25">
      <c r="M22749" s="31"/>
    </row>
    <row r="22750" spans="13:13" x14ac:dyDescent="0.25">
      <c r="M22750" s="31"/>
    </row>
    <row r="22751" spans="13:13" x14ac:dyDescent="0.25">
      <c r="M22751" s="31"/>
    </row>
    <row r="22752" spans="13:13" x14ac:dyDescent="0.25">
      <c r="M22752" s="31"/>
    </row>
    <row r="22753" spans="13:13" x14ac:dyDescent="0.25">
      <c r="M22753" s="31"/>
    </row>
    <row r="22754" spans="13:13" x14ac:dyDescent="0.25">
      <c r="M22754" s="31"/>
    </row>
    <row r="22755" spans="13:13" x14ac:dyDescent="0.25">
      <c r="M22755" s="31"/>
    </row>
    <row r="22756" spans="13:13" x14ac:dyDescent="0.25">
      <c r="M22756" s="31"/>
    </row>
    <row r="22757" spans="13:13" x14ac:dyDescent="0.25">
      <c r="M22757" s="31"/>
    </row>
    <row r="22758" spans="13:13" x14ac:dyDescent="0.25">
      <c r="M22758" s="31"/>
    </row>
    <row r="22759" spans="13:13" x14ac:dyDescent="0.25">
      <c r="M22759" s="31"/>
    </row>
    <row r="22760" spans="13:13" x14ac:dyDescent="0.25">
      <c r="M22760" s="31"/>
    </row>
    <row r="22761" spans="13:13" x14ac:dyDescent="0.25">
      <c r="M22761" s="31"/>
    </row>
    <row r="22762" spans="13:13" x14ac:dyDescent="0.25">
      <c r="M22762" s="31"/>
    </row>
    <row r="22763" spans="13:13" x14ac:dyDescent="0.25">
      <c r="M22763" s="31"/>
    </row>
    <row r="22764" spans="13:13" x14ac:dyDescent="0.25">
      <c r="M22764" s="31"/>
    </row>
    <row r="22765" spans="13:13" x14ac:dyDescent="0.25">
      <c r="M22765" s="31"/>
    </row>
    <row r="22766" spans="13:13" x14ac:dyDescent="0.25">
      <c r="M22766" s="31"/>
    </row>
    <row r="22767" spans="13:13" x14ac:dyDescent="0.25">
      <c r="M22767" s="31"/>
    </row>
    <row r="22768" spans="13:13" x14ac:dyDescent="0.25">
      <c r="M22768" s="31"/>
    </row>
    <row r="22769" spans="13:13" x14ac:dyDescent="0.25">
      <c r="M22769" s="31"/>
    </row>
    <row r="22770" spans="13:13" x14ac:dyDescent="0.25">
      <c r="M22770" s="31"/>
    </row>
    <row r="22771" spans="13:13" x14ac:dyDescent="0.25">
      <c r="M22771" s="31"/>
    </row>
    <row r="22772" spans="13:13" x14ac:dyDescent="0.25">
      <c r="M22772" s="31"/>
    </row>
    <row r="22773" spans="13:13" x14ac:dyDescent="0.25">
      <c r="M22773" s="31"/>
    </row>
    <row r="22774" spans="13:13" x14ac:dyDescent="0.25">
      <c r="M22774" s="31"/>
    </row>
    <row r="22775" spans="13:13" x14ac:dyDescent="0.25">
      <c r="M22775" s="31"/>
    </row>
    <row r="22776" spans="13:13" x14ac:dyDescent="0.25">
      <c r="M22776" s="31"/>
    </row>
    <row r="22777" spans="13:13" x14ac:dyDescent="0.25">
      <c r="M22777" s="31"/>
    </row>
    <row r="22778" spans="13:13" x14ac:dyDescent="0.25">
      <c r="M22778" s="31"/>
    </row>
    <row r="22779" spans="13:13" x14ac:dyDescent="0.25">
      <c r="M22779" s="31"/>
    </row>
    <row r="22780" spans="13:13" x14ac:dyDescent="0.25">
      <c r="M22780" s="31"/>
    </row>
    <row r="22781" spans="13:13" x14ac:dyDescent="0.25">
      <c r="M22781" s="31"/>
    </row>
    <row r="22782" spans="13:13" x14ac:dyDescent="0.25">
      <c r="M22782" s="31"/>
    </row>
    <row r="22783" spans="13:13" x14ac:dyDescent="0.25">
      <c r="M22783" s="31"/>
    </row>
    <row r="22784" spans="13:13" x14ac:dyDescent="0.25">
      <c r="M22784" s="31"/>
    </row>
    <row r="22785" spans="13:13" x14ac:dyDescent="0.25">
      <c r="M22785" s="31"/>
    </row>
    <row r="22786" spans="13:13" x14ac:dyDescent="0.25">
      <c r="M22786" s="31"/>
    </row>
    <row r="22787" spans="13:13" x14ac:dyDescent="0.25">
      <c r="M22787" s="31"/>
    </row>
    <row r="22788" spans="13:13" x14ac:dyDescent="0.25">
      <c r="M22788" s="31"/>
    </row>
    <row r="22789" spans="13:13" x14ac:dyDescent="0.25">
      <c r="M22789" s="31"/>
    </row>
    <row r="22790" spans="13:13" x14ac:dyDescent="0.25">
      <c r="M22790" s="31"/>
    </row>
    <row r="22791" spans="13:13" x14ac:dyDescent="0.25">
      <c r="M22791" s="31"/>
    </row>
    <row r="22792" spans="13:13" x14ac:dyDescent="0.25">
      <c r="M22792" s="31"/>
    </row>
    <row r="22793" spans="13:13" x14ac:dyDescent="0.25">
      <c r="M22793" s="31"/>
    </row>
    <row r="22794" spans="13:13" x14ac:dyDescent="0.25">
      <c r="M22794" s="31"/>
    </row>
    <row r="22795" spans="13:13" x14ac:dyDescent="0.25">
      <c r="M22795" s="31"/>
    </row>
    <row r="22796" spans="13:13" x14ac:dyDescent="0.25">
      <c r="M22796" s="31"/>
    </row>
    <row r="22797" spans="13:13" x14ac:dyDescent="0.25">
      <c r="M22797" s="31"/>
    </row>
    <row r="22798" spans="13:13" x14ac:dyDescent="0.25">
      <c r="M22798" s="31"/>
    </row>
    <row r="22799" spans="13:13" x14ac:dyDescent="0.25">
      <c r="M22799" s="31"/>
    </row>
    <row r="22800" spans="13:13" x14ac:dyDescent="0.25">
      <c r="M22800" s="31"/>
    </row>
    <row r="22801" spans="13:13" x14ac:dyDescent="0.25">
      <c r="M22801" s="31"/>
    </row>
    <row r="22802" spans="13:13" x14ac:dyDescent="0.25">
      <c r="M22802" s="31"/>
    </row>
    <row r="22803" spans="13:13" x14ac:dyDescent="0.25">
      <c r="M22803" s="31"/>
    </row>
    <row r="22804" spans="13:13" x14ac:dyDescent="0.25">
      <c r="M22804" s="31"/>
    </row>
    <row r="22805" spans="13:13" x14ac:dyDescent="0.25">
      <c r="M22805" s="31"/>
    </row>
    <row r="22806" spans="13:13" x14ac:dyDescent="0.25">
      <c r="M22806" s="31"/>
    </row>
    <row r="22807" spans="13:13" x14ac:dyDescent="0.25">
      <c r="M22807" s="31"/>
    </row>
    <row r="22808" spans="13:13" x14ac:dyDescent="0.25">
      <c r="M22808" s="31"/>
    </row>
    <row r="22809" spans="13:13" x14ac:dyDescent="0.25">
      <c r="M22809" s="31"/>
    </row>
    <row r="22810" spans="13:13" x14ac:dyDescent="0.25">
      <c r="M22810" s="31"/>
    </row>
    <row r="22811" spans="13:13" x14ac:dyDescent="0.25">
      <c r="M22811" s="31"/>
    </row>
    <row r="22812" spans="13:13" x14ac:dyDescent="0.25">
      <c r="M22812" s="31"/>
    </row>
    <row r="22813" spans="13:13" x14ac:dyDescent="0.25">
      <c r="M22813" s="31"/>
    </row>
    <row r="22814" spans="13:13" x14ac:dyDescent="0.25">
      <c r="M22814" s="31"/>
    </row>
    <row r="22815" spans="13:13" x14ac:dyDescent="0.25">
      <c r="M22815" s="31"/>
    </row>
    <row r="22816" spans="13:13" x14ac:dyDescent="0.25">
      <c r="M22816" s="31"/>
    </row>
    <row r="22817" spans="13:13" x14ac:dyDescent="0.25">
      <c r="M22817" s="31"/>
    </row>
    <row r="22818" spans="13:13" x14ac:dyDescent="0.25">
      <c r="M22818" s="31"/>
    </row>
    <row r="22819" spans="13:13" x14ac:dyDescent="0.25">
      <c r="M22819" s="31"/>
    </row>
    <row r="22820" spans="13:13" x14ac:dyDescent="0.25">
      <c r="M22820" s="31"/>
    </row>
    <row r="22821" spans="13:13" x14ac:dyDescent="0.25">
      <c r="M22821" s="31"/>
    </row>
    <row r="22822" spans="13:13" x14ac:dyDescent="0.25">
      <c r="M22822" s="31"/>
    </row>
    <row r="22823" spans="13:13" x14ac:dyDescent="0.25">
      <c r="M22823" s="31"/>
    </row>
    <row r="22824" spans="13:13" x14ac:dyDescent="0.25">
      <c r="M22824" s="31"/>
    </row>
    <row r="22825" spans="13:13" x14ac:dyDescent="0.25">
      <c r="M22825" s="31"/>
    </row>
    <row r="22826" spans="13:13" x14ac:dyDescent="0.25">
      <c r="M22826" s="31"/>
    </row>
    <row r="22827" spans="13:13" x14ac:dyDescent="0.25">
      <c r="M22827" s="31"/>
    </row>
    <row r="22828" spans="13:13" x14ac:dyDescent="0.25">
      <c r="M22828" s="31"/>
    </row>
    <row r="22829" spans="13:13" x14ac:dyDescent="0.25">
      <c r="M22829" s="31"/>
    </row>
    <row r="22830" spans="13:13" x14ac:dyDescent="0.25">
      <c r="M22830" s="31"/>
    </row>
    <row r="22831" spans="13:13" x14ac:dyDescent="0.25">
      <c r="M22831" s="31"/>
    </row>
    <row r="22832" spans="13:13" x14ac:dyDescent="0.25">
      <c r="M22832" s="31"/>
    </row>
    <row r="22833" spans="13:13" x14ac:dyDescent="0.25">
      <c r="M22833" s="31"/>
    </row>
    <row r="22834" spans="13:13" x14ac:dyDescent="0.25">
      <c r="M22834" s="31"/>
    </row>
    <row r="22835" spans="13:13" x14ac:dyDescent="0.25">
      <c r="M22835" s="31"/>
    </row>
    <row r="22836" spans="13:13" x14ac:dyDescent="0.25">
      <c r="M22836" s="31"/>
    </row>
    <row r="22837" spans="13:13" x14ac:dyDescent="0.25">
      <c r="M22837" s="31"/>
    </row>
    <row r="22838" spans="13:13" x14ac:dyDescent="0.25">
      <c r="M22838" s="31"/>
    </row>
    <row r="22839" spans="13:13" x14ac:dyDescent="0.25">
      <c r="M22839" s="31"/>
    </row>
    <row r="22840" spans="13:13" x14ac:dyDescent="0.25">
      <c r="M22840" s="31"/>
    </row>
    <row r="22841" spans="13:13" x14ac:dyDescent="0.25">
      <c r="M22841" s="31"/>
    </row>
    <row r="22842" spans="13:13" x14ac:dyDescent="0.25">
      <c r="M22842" s="31"/>
    </row>
    <row r="22843" spans="13:13" x14ac:dyDescent="0.25">
      <c r="M22843" s="31"/>
    </row>
    <row r="22844" spans="13:13" x14ac:dyDescent="0.25">
      <c r="M22844" s="31"/>
    </row>
    <row r="22845" spans="13:13" x14ac:dyDescent="0.25">
      <c r="M22845" s="31"/>
    </row>
    <row r="22846" spans="13:13" x14ac:dyDescent="0.25">
      <c r="M22846" s="31"/>
    </row>
    <row r="22847" spans="13:13" x14ac:dyDescent="0.25">
      <c r="M22847" s="31"/>
    </row>
    <row r="22848" spans="13:13" x14ac:dyDescent="0.25">
      <c r="M22848" s="31"/>
    </row>
    <row r="22849" spans="13:13" x14ac:dyDescent="0.25">
      <c r="M22849" s="31"/>
    </row>
    <row r="22850" spans="13:13" x14ac:dyDescent="0.25">
      <c r="M22850" s="31"/>
    </row>
    <row r="22851" spans="13:13" x14ac:dyDescent="0.25">
      <c r="M22851" s="31"/>
    </row>
    <row r="22852" spans="13:13" x14ac:dyDescent="0.25">
      <c r="M22852" s="31"/>
    </row>
    <row r="22853" spans="13:13" x14ac:dyDescent="0.25">
      <c r="M22853" s="31"/>
    </row>
    <row r="22854" spans="13:13" x14ac:dyDescent="0.25">
      <c r="M22854" s="31"/>
    </row>
    <row r="22855" spans="13:13" x14ac:dyDescent="0.25">
      <c r="M22855" s="31"/>
    </row>
    <row r="22856" spans="13:13" x14ac:dyDescent="0.25">
      <c r="M22856" s="31"/>
    </row>
    <row r="22857" spans="13:13" x14ac:dyDescent="0.25">
      <c r="M22857" s="31"/>
    </row>
    <row r="22858" spans="13:13" x14ac:dyDescent="0.25">
      <c r="M22858" s="31"/>
    </row>
    <row r="22859" spans="13:13" x14ac:dyDescent="0.25">
      <c r="M22859" s="31"/>
    </row>
    <row r="22860" spans="13:13" x14ac:dyDescent="0.25">
      <c r="M22860" s="31"/>
    </row>
    <row r="22861" spans="13:13" x14ac:dyDescent="0.25">
      <c r="M22861" s="31"/>
    </row>
    <row r="22862" spans="13:13" x14ac:dyDescent="0.25">
      <c r="M22862" s="31"/>
    </row>
    <row r="22863" spans="13:13" x14ac:dyDescent="0.25">
      <c r="M22863" s="31"/>
    </row>
    <row r="22864" spans="13:13" x14ac:dyDescent="0.25">
      <c r="M22864" s="31"/>
    </row>
    <row r="22865" spans="13:13" x14ac:dyDescent="0.25">
      <c r="M22865" s="31"/>
    </row>
    <row r="22866" spans="13:13" x14ac:dyDescent="0.25">
      <c r="M22866" s="31"/>
    </row>
    <row r="22867" spans="13:13" x14ac:dyDescent="0.25">
      <c r="M22867" s="31"/>
    </row>
    <row r="22868" spans="13:13" x14ac:dyDescent="0.25">
      <c r="M22868" s="31"/>
    </row>
    <row r="22869" spans="13:13" x14ac:dyDescent="0.25">
      <c r="M22869" s="31"/>
    </row>
    <row r="22870" spans="13:13" x14ac:dyDescent="0.25">
      <c r="M22870" s="31"/>
    </row>
    <row r="22871" spans="13:13" x14ac:dyDescent="0.25">
      <c r="M22871" s="31"/>
    </row>
    <row r="22872" spans="13:13" x14ac:dyDescent="0.25">
      <c r="M22872" s="31"/>
    </row>
    <row r="22873" spans="13:13" x14ac:dyDescent="0.25">
      <c r="M22873" s="31"/>
    </row>
    <row r="22874" spans="13:13" x14ac:dyDescent="0.25">
      <c r="M22874" s="31"/>
    </row>
    <row r="22875" spans="13:13" x14ac:dyDescent="0.25">
      <c r="M22875" s="31"/>
    </row>
    <row r="22876" spans="13:13" x14ac:dyDescent="0.25">
      <c r="M22876" s="31"/>
    </row>
    <row r="22877" spans="13:13" x14ac:dyDescent="0.25">
      <c r="M22877" s="31"/>
    </row>
    <row r="22878" spans="13:13" x14ac:dyDescent="0.25">
      <c r="M22878" s="31"/>
    </row>
    <row r="22879" spans="13:13" x14ac:dyDescent="0.25">
      <c r="M22879" s="31"/>
    </row>
    <row r="22880" spans="13:13" x14ac:dyDescent="0.25">
      <c r="M22880" s="31"/>
    </row>
    <row r="22881" spans="13:13" x14ac:dyDescent="0.25">
      <c r="M22881" s="31"/>
    </row>
    <row r="22882" spans="13:13" x14ac:dyDescent="0.25">
      <c r="M22882" s="31"/>
    </row>
    <row r="22883" spans="13:13" x14ac:dyDescent="0.25">
      <c r="M22883" s="31"/>
    </row>
    <row r="22884" spans="13:13" x14ac:dyDescent="0.25">
      <c r="M22884" s="31"/>
    </row>
    <row r="22885" spans="13:13" x14ac:dyDescent="0.25">
      <c r="M22885" s="31"/>
    </row>
    <row r="22886" spans="13:13" x14ac:dyDescent="0.25">
      <c r="M22886" s="31"/>
    </row>
    <row r="22887" spans="13:13" x14ac:dyDescent="0.25">
      <c r="M22887" s="31"/>
    </row>
    <row r="22888" spans="13:13" x14ac:dyDescent="0.25">
      <c r="M22888" s="31"/>
    </row>
    <row r="22889" spans="13:13" x14ac:dyDescent="0.25">
      <c r="M22889" s="31"/>
    </row>
    <row r="22890" spans="13:13" x14ac:dyDescent="0.25">
      <c r="M22890" s="31"/>
    </row>
    <row r="22891" spans="13:13" x14ac:dyDescent="0.25">
      <c r="M22891" s="31"/>
    </row>
    <row r="22892" spans="13:13" x14ac:dyDescent="0.25">
      <c r="M22892" s="31"/>
    </row>
    <row r="22893" spans="13:13" x14ac:dyDescent="0.25">
      <c r="M22893" s="31"/>
    </row>
    <row r="22894" spans="13:13" x14ac:dyDescent="0.25">
      <c r="M22894" s="31"/>
    </row>
    <row r="22895" spans="13:13" x14ac:dyDescent="0.25">
      <c r="M22895" s="31"/>
    </row>
    <row r="22896" spans="13:13" x14ac:dyDescent="0.25">
      <c r="M22896" s="31"/>
    </row>
    <row r="22897" spans="13:13" x14ac:dyDescent="0.25">
      <c r="M22897" s="31"/>
    </row>
    <row r="22898" spans="13:13" x14ac:dyDescent="0.25">
      <c r="M22898" s="31"/>
    </row>
    <row r="22899" spans="13:13" x14ac:dyDescent="0.25">
      <c r="M22899" s="31"/>
    </row>
    <row r="22900" spans="13:13" x14ac:dyDescent="0.25">
      <c r="M22900" s="31"/>
    </row>
    <row r="22901" spans="13:13" x14ac:dyDescent="0.25">
      <c r="M22901" s="31"/>
    </row>
    <row r="22902" spans="13:13" x14ac:dyDescent="0.25">
      <c r="M22902" s="31"/>
    </row>
    <row r="22903" spans="13:13" x14ac:dyDescent="0.25">
      <c r="M22903" s="31"/>
    </row>
    <row r="22904" spans="13:13" x14ac:dyDescent="0.25">
      <c r="M22904" s="31"/>
    </row>
    <row r="22905" spans="13:13" x14ac:dyDescent="0.25">
      <c r="M22905" s="31"/>
    </row>
    <row r="22906" spans="13:13" x14ac:dyDescent="0.25">
      <c r="M22906" s="31"/>
    </row>
    <row r="22907" spans="13:13" x14ac:dyDescent="0.25">
      <c r="M22907" s="31"/>
    </row>
    <row r="22908" spans="13:13" x14ac:dyDescent="0.25">
      <c r="M22908" s="31"/>
    </row>
    <row r="22909" spans="13:13" x14ac:dyDescent="0.25">
      <c r="M22909" s="31"/>
    </row>
    <row r="22910" spans="13:13" x14ac:dyDescent="0.25">
      <c r="M22910" s="31"/>
    </row>
    <row r="22911" spans="13:13" x14ac:dyDescent="0.25">
      <c r="M22911" s="31"/>
    </row>
    <row r="22912" spans="13:13" x14ac:dyDescent="0.25">
      <c r="M22912" s="31"/>
    </row>
    <row r="22913" spans="13:13" x14ac:dyDescent="0.25">
      <c r="M22913" s="31"/>
    </row>
    <row r="22914" spans="13:13" x14ac:dyDescent="0.25">
      <c r="M22914" s="31"/>
    </row>
    <row r="22915" spans="13:13" x14ac:dyDescent="0.25">
      <c r="M22915" s="31"/>
    </row>
    <row r="22916" spans="13:13" x14ac:dyDescent="0.25">
      <c r="M22916" s="31"/>
    </row>
    <row r="22917" spans="13:13" x14ac:dyDescent="0.25">
      <c r="M22917" s="31"/>
    </row>
    <row r="22918" spans="13:13" x14ac:dyDescent="0.25">
      <c r="M22918" s="31"/>
    </row>
    <row r="22919" spans="13:13" x14ac:dyDescent="0.25">
      <c r="M22919" s="31"/>
    </row>
    <row r="22920" spans="13:13" x14ac:dyDescent="0.25">
      <c r="M22920" s="31"/>
    </row>
    <row r="22921" spans="13:13" x14ac:dyDescent="0.25">
      <c r="M22921" s="31"/>
    </row>
    <row r="22922" spans="13:13" x14ac:dyDescent="0.25">
      <c r="M22922" s="31"/>
    </row>
    <row r="22923" spans="13:13" x14ac:dyDescent="0.25">
      <c r="M22923" s="31"/>
    </row>
    <row r="22924" spans="13:13" x14ac:dyDescent="0.25">
      <c r="M22924" s="31"/>
    </row>
    <row r="22925" spans="13:13" x14ac:dyDescent="0.25">
      <c r="M22925" s="31"/>
    </row>
    <row r="22926" spans="13:13" x14ac:dyDescent="0.25">
      <c r="M22926" s="31"/>
    </row>
    <row r="22927" spans="13:13" x14ac:dyDescent="0.25">
      <c r="M22927" s="31"/>
    </row>
    <row r="22928" spans="13:13" x14ac:dyDescent="0.25">
      <c r="M22928" s="31"/>
    </row>
    <row r="22929" spans="13:13" x14ac:dyDescent="0.25">
      <c r="M22929" s="31"/>
    </row>
    <row r="22930" spans="13:13" x14ac:dyDescent="0.25">
      <c r="M22930" s="31"/>
    </row>
    <row r="22931" spans="13:13" x14ac:dyDescent="0.25">
      <c r="M22931" s="31"/>
    </row>
    <row r="22932" spans="13:13" x14ac:dyDescent="0.25">
      <c r="M22932" s="31"/>
    </row>
    <row r="22933" spans="13:13" x14ac:dyDescent="0.25">
      <c r="M22933" s="31"/>
    </row>
    <row r="22934" spans="13:13" x14ac:dyDescent="0.25">
      <c r="M22934" s="31"/>
    </row>
    <row r="22935" spans="13:13" x14ac:dyDescent="0.25">
      <c r="M22935" s="31"/>
    </row>
    <row r="22936" spans="13:13" x14ac:dyDescent="0.25">
      <c r="M22936" s="31"/>
    </row>
    <row r="22937" spans="13:13" x14ac:dyDescent="0.25">
      <c r="M22937" s="31"/>
    </row>
    <row r="22938" spans="13:13" x14ac:dyDescent="0.25">
      <c r="M22938" s="31"/>
    </row>
    <row r="22939" spans="13:13" x14ac:dyDescent="0.25">
      <c r="M22939" s="31"/>
    </row>
    <row r="22940" spans="13:13" x14ac:dyDescent="0.25">
      <c r="M22940" s="31"/>
    </row>
    <row r="22941" spans="13:13" x14ac:dyDescent="0.25">
      <c r="M22941" s="31"/>
    </row>
    <row r="22942" spans="13:13" x14ac:dyDescent="0.25">
      <c r="M22942" s="31"/>
    </row>
    <row r="22943" spans="13:13" x14ac:dyDescent="0.25">
      <c r="M22943" s="31"/>
    </row>
    <row r="22944" spans="13:13" x14ac:dyDescent="0.25">
      <c r="M22944" s="31"/>
    </row>
    <row r="22945" spans="13:13" x14ac:dyDescent="0.25">
      <c r="M22945" s="31"/>
    </row>
    <row r="22946" spans="13:13" x14ac:dyDescent="0.25">
      <c r="M22946" s="31"/>
    </row>
    <row r="22947" spans="13:13" x14ac:dyDescent="0.25">
      <c r="M22947" s="31"/>
    </row>
    <row r="22948" spans="13:13" x14ac:dyDescent="0.25">
      <c r="M22948" s="31"/>
    </row>
    <row r="22949" spans="13:13" x14ac:dyDescent="0.25">
      <c r="M22949" s="31"/>
    </row>
    <row r="22950" spans="13:13" x14ac:dyDescent="0.25">
      <c r="M22950" s="31"/>
    </row>
    <row r="22951" spans="13:13" x14ac:dyDescent="0.25">
      <c r="M22951" s="31"/>
    </row>
    <row r="22952" spans="13:13" x14ac:dyDescent="0.25">
      <c r="M22952" s="31"/>
    </row>
    <row r="22953" spans="13:13" x14ac:dyDescent="0.25">
      <c r="M22953" s="31"/>
    </row>
    <row r="22954" spans="13:13" x14ac:dyDescent="0.25">
      <c r="M22954" s="31"/>
    </row>
    <row r="22955" spans="13:13" x14ac:dyDescent="0.25">
      <c r="M22955" s="31"/>
    </row>
    <row r="22956" spans="13:13" x14ac:dyDescent="0.25">
      <c r="M22956" s="31"/>
    </row>
    <row r="22957" spans="13:13" x14ac:dyDescent="0.25">
      <c r="M22957" s="31"/>
    </row>
    <row r="22958" spans="13:13" x14ac:dyDescent="0.25">
      <c r="M22958" s="31"/>
    </row>
    <row r="22959" spans="13:13" x14ac:dyDescent="0.25">
      <c r="M22959" s="31"/>
    </row>
    <row r="22960" spans="13:13" x14ac:dyDescent="0.25">
      <c r="M22960" s="31"/>
    </row>
    <row r="22961" spans="13:13" x14ac:dyDescent="0.25">
      <c r="M22961" s="31"/>
    </row>
    <row r="22962" spans="13:13" x14ac:dyDescent="0.25">
      <c r="M22962" s="31"/>
    </row>
    <row r="22963" spans="13:13" x14ac:dyDescent="0.25">
      <c r="M22963" s="31"/>
    </row>
    <row r="22964" spans="13:13" x14ac:dyDescent="0.25">
      <c r="M22964" s="31"/>
    </row>
    <row r="22965" spans="13:13" x14ac:dyDescent="0.25">
      <c r="M22965" s="31"/>
    </row>
    <row r="22966" spans="13:13" x14ac:dyDescent="0.25">
      <c r="M22966" s="31"/>
    </row>
    <row r="22967" spans="13:13" x14ac:dyDescent="0.25">
      <c r="M22967" s="31"/>
    </row>
    <row r="22968" spans="13:13" x14ac:dyDescent="0.25">
      <c r="M22968" s="31"/>
    </row>
    <row r="22969" spans="13:13" x14ac:dyDescent="0.25">
      <c r="M22969" s="31"/>
    </row>
    <row r="22970" spans="13:13" x14ac:dyDescent="0.25">
      <c r="M22970" s="31"/>
    </row>
    <row r="22971" spans="13:13" x14ac:dyDescent="0.25">
      <c r="M22971" s="31"/>
    </row>
    <row r="22972" spans="13:13" x14ac:dyDescent="0.25">
      <c r="M22972" s="31"/>
    </row>
    <row r="22973" spans="13:13" x14ac:dyDescent="0.25">
      <c r="M22973" s="31"/>
    </row>
    <row r="22974" spans="13:13" x14ac:dyDescent="0.25">
      <c r="M22974" s="31"/>
    </row>
    <row r="22975" spans="13:13" x14ac:dyDescent="0.25">
      <c r="M22975" s="31"/>
    </row>
    <row r="22976" spans="13:13" x14ac:dyDescent="0.25">
      <c r="M22976" s="31"/>
    </row>
    <row r="22977" spans="13:13" x14ac:dyDescent="0.25">
      <c r="M22977" s="31"/>
    </row>
    <row r="22978" spans="13:13" x14ac:dyDescent="0.25">
      <c r="M22978" s="31"/>
    </row>
    <row r="22979" spans="13:13" x14ac:dyDescent="0.25">
      <c r="M22979" s="31"/>
    </row>
    <row r="22980" spans="13:13" x14ac:dyDescent="0.25">
      <c r="M22980" s="31"/>
    </row>
    <row r="22981" spans="13:13" x14ac:dyDescent="0.25">
      <c r="M22981" s="31"/>
    </row>
    <row r="22982" spans="13:13" x14ac:dyDescent="0.25">
      <c r="M22982" s="31"/>
    </row>
    <row r="22983" spans="13:13" x14ac:dyDescent="0.25">
      <c r="M22983" s="31"/>
    </row>
    <row r="22984" spans="13:13" x14ac:dyDescent="0.25">
      <c r="M22984" s="31"/>
    </row>
    <row r="22985" spans="13:13" x14ac:dyDescent="0.25">
      <c r="M22985" s="31"/>
    </row>
    <row r="22986" spans="13:13" x14ac:dyDescent="0.25">
      <c r="M22986" s="31"/>
    </row>
    <row r="22987" spans="13:13" x14ac:dyDescent="0.25">
      <c r="M22987" s="31"/>
    </row>
    <row r="22988" spans="13:13" x14ac:dyDescent="0.25">
      <c r="M22988" s="31"/>
    </row>
    <row r="22989" spans="13:13" x14ac:dyDescent="0.25">
      <c r="M22989" s="31"/>
    </row>
    <row r="22990" spans="13:13" x14ac:dyDescent="0.25">
      <c r="M22990" s="31"/>
    </row>
    <row r="22991" spans="13:13" x14ac:dyDescent="0.25">
      <c r="M22991" s="31"/>
    </row>
    <row r="22992" spans="13:13" x14ac:dyDescent="0.25">
      <c r="M22992" s="31"/>
    </row>
    <row r="22993" spans="13:13" x14ac:dyDescent="0.25">
      <c r="M22993" s="31"/>
    </row>
    <row r="22994" spans="13:13" x14ac:dyDescent="0.25">
      <c r="M22994" s="31"/>
    </row>
    <row r="22995" spans="13:13" x14ac:dyDescent="0.25">
      <c r="M22995" s="31"/>
    </row>
    <row r="22996" spans="13:13" x14ac:dyDescent="0.25">
      <c r="M22996" s="31"/>
    </row>
    <row r="22997" spans="13:13" x14ac:dyDescent="0.25">
      <c r="M22997" s="31"/>
    </row>
    <row r="22998" spans="13:13" x14ac:dyDescent="0.25">
      <c r="M22998" s="31"/>
    </row>
    <row r="22999" spans="13:13" x14ac:dyDescent="0.25">
      <c r="M22999" s="31"/>
    </row>
    <row r="23000" spans="13:13" x14ac:dyDescent="0.25">
      <c r="M23000" s="31"/>
    </row>
    <row r="23001" spans="13:13" x14ac:dyDescent="0.25">
      <c r="M23001" s="31"/>
    </row>
    <row r="23002" spans="13:13" x14ac:dyDescent="0.25">
      <c r="M23002" s="31"/>
    </row>
    <row r="23003" spans="13:13" x14ac:dyDescent="0.25">
      <c r="M23003" s="31"/>
    </row>
    <row r="23004" spans="13:13" x14ac:dyDescent="0.25">
      <c r="M23004" s="31"/>
    </row>
    <row r="23005" spans="13:13" x14ac:dyDescent="0.25">
      <c r="M23005" s="31"/>
    </row>
    <row r="23006" spans="13:13" x14ac:dyDescent="0.25">
      <c r="M23006" s="31"/>
    </row>
    <row r="23007" spans="13:13" x14ac:dyDescent="0.25">
      <c r="M23007" s="31"/>
    </row>
    <row r="23008" spans="13:13" x14ac:dyDescent="0.25">
      <c r="M23008" s="31"/>
    </row>
    <row r="23009" spans="13:13" x14ac:dyDescent="0.25">
      <c r="M23009" s="31"/>
    </row>
    <row r="23010" spans="13:13" x14ac:dyDescent="0.25">
      <c r="M23010" s="31"/>
    </row>
    <row r="23011" spans="13:13" x14ac:dyDescent="0.25">
      <c r="M23011" s="31"/>
    </row>
    <row r="23012" spans="13:13" x14ac:dyDescent="0.25">
      <c r="M23012" s="31"/>
    </row>
    <row r="23013" spans="13:13" x14ac:dyDescent="0.25">
      <c r="M23013" s="31"/>
    </row>
    <row r="23014" spans="13:13" x14ac:dyDescent="0.25">
      <c r="M23014" s="31"/>
    </row>
    <row r="23015" spans="13:13" x14ac:dyDescent="0.25">
      <c r="M23015" s="31"/>
    </row>
    <row r="23016" spans="13:13" x14ac:dyDescent="0.25">
      <c r="M23016" s="31"/>
    </row>
    <row r="23017" spans="13:13" x14ac:dyDescent="0.25">
      <c r="M23017" s="31"/>
    </row>
    <row r="23018" spans="13:13" x14ac:dyDescent="0.25">
      <c r="M23018" s="31"/>
    </row>
    <row r="23019" spans="13:13" x14ac:dyDescent="0.25">
      <c r="M23019" s="31"/>
    </row>
    <row r="23020" spans="13:13" x14ac:dyDescent="0.25">
      <c r="M23020" s="31"/>
    </row>
    <row r="23021" spans="13:13" x14ac:dyDescent="0.25">
      <c r="M23021" s="31"/>
    </row>
    <row r="23022" spans="13:13" x14ac:dyDescent="0.25">
      <c r="M23022" s="31"/>
    </row>
    <row r="23023" spans="13:13" x14ac:dyDescent="0.25">
      <c r="M23023" s="31"/>
    </row>
    <row r="23024" spans="13:13" x14ac:dyDescent="0.25">
      <c r="M23024" s="31"/>
    </row>
    <row r="23025" spans="13:13" x14ac:dyDescent="0.25">
      <c r="M23025" s="31"/>
    </row>
    <row r="23026" spans="13:13" x14ac:dyDescent="0.25">
      <c r="M23026" s="31"/>
    </row>
    <row r="23027" spans="13:13" x14ac:dyDescent="0.25">
      <c r="M23027" s="31"/>
    </row>
    <row r="23028" spans="13:13" x14ac:dyDescent="0.25">
      <c r="M23028" s="31"/>
    </row>
    <row r="23029" spans="13:13" x14ac:dyDescent="0.25">
      <c r="M23029" s="31"/>
    </row>
    <row r="23030" spans="13:13" x14ac:dyDescent="0.25">
      <c r="M23030" s="31"/>
    </row>
    <row r="23031" spans="13:13" x14ac:dyDescent="0.25">
      <c r="M23031" s="31"/>
    </row>
    <row r="23032" spans="13:13" x14ac:dyDescent="0.25">
      <c r="M23032" s="31"/>
    </row>
    <row r="23033" spans="13:13" x14ac:dyDescent="0.25">
      <c r="M23033" s="31"/>
    </row>
    <row r="23034" spans="13:13" x14ac:dyDescent="0.25">
      <c r="M23034" s="31"/>
    </row>
    <row r="23035" spans="13:13" x14ac:dyDescent="0.25">
      <c r="M23035" s="31"/>
    </row>
    <row r="23036" spans="13:13" x14ac:dyDescent="0.25">
      <c r="M23036" s="31"/>
    </row>
    <row r="23037" spans="13:13" x14ac:dyDescent="0.25">
      <c r="M23037" s="31"/>
    </row>
    <row r="23038" spans="13:13" x14ac:dyDescent="0.25">
      <c r="M23038" s="31"/>
    </row>
    <row r="23039" spans="13:13" x14ac:dyDescent="0.25">
      <c r="M23039" s="31"/>
    </row>
    <row r="23040" spans="13:13" x14ac:dyDescent="0.25">
      <c r="M23040" s="31"/>
    </row>
    <row r="23041" spans="13:13" x14ac:dyDescent="0.25">
      <c r="M23041" s="31"/>
    </row>
    <row r="23042" spans="13:13" x14ac:dyDescent="0.25">
      <c r="M23042" s="31"/>
    </row>
    <row r="23043" spans="13:13" x14ac:dyDescent="0.25">
      <c r="M23043" s="31"/>
    </row>
    <row r="23044" spans="13:13" x14ac:dyDescent="0.25">
      <c r="M23044" s="31"/>
    </row>
    <row r="23045" spans="13:13" x14ac:dyDescent="0.25">
      <c r="M23045" s="31"/>
    </row>
    <row r="23046" spans="13:13" x14ac:dyDescent="0.25">
      <c r="M23046" s="31"/>
    </row>
    <row r="23047" spans="13:13" x14ac:dyDescent="0.25">
      <c r="M23047" s="31"/>
    </row>
    <row r="23048" spans="13:13" x14ac:dyDescent="0.25">
      <c r="M23048" s="31"/>
    </row>
    <row r="23049" spans="13:13" x14ac:dyDescent="0.25">
      <c r="M23049" s="31"/>
    </row>
    <row r="23050" spans="13:13" x14ac:dyDescent="0.25">
      <c r="M23050" s="31"/>
    </row>
    <row r="23051" spans="13:13" x14ac:dyDescent="0.25">
      <c r="M23051" s="31"/>
    </row>
    <row r="23052" spans="13:13" x14ac:dyDescent="0.25">
      <c r="M23052" s="31"/>
    </row>
    <row r="23053" spans="13:13" x14ac:dyDescent="0.25">
      <c r="M23053" s="31"/>
    </row>
    <row r="23054" spans="13:13" x14ac:dyDescent="0.25">
      <c r="M23054" s="31"/>
    </row>
    <row r="23055" spans="13:13" x14ac:dyDescent="0.25">
      <c r="M23055" s="31"/>
    </row>
    <row r="23056" spans="13:13" x14ac:dyDescent="0.25">
      <c r="M23056" s="31"/>
    </row>
    <row r="23057" spans="13:13" x14ac:dyDescent="0.25">
      <c r="M23057" s="31"/>
    </row>
    <row r="23058" spans="13:13" x14ac:dyDescent="0.25">
      <c r="M23058" s="31"/>
    </row>
    <row r="23059" spans="13:13" x14ac:dyDescent="0.25">
      <c r="M23059" s="31"/>
    </row>
    <row r="23060" spans="13:13" x14ac:dyDescent="0.25">
      <c r="M23060" s="31"/>
    </row>
    <row r="23061" spans="13:13" x14ac:dyDescent="0.25">
      <c r="M23061" s="31"/>
    </row>
    <row r="23062" spans="13:13" x14ac:dyDescent="0.25">
      <c r="M23062" s="31"/>
    </row>
    <row r="23063" spans="13:13" x14ac:dyDescent="0.25">
      <c r="M23063" s="31"/>
    </row>
    <row r="23064" spans="13:13" x14ac:dyDescent="0.25">
      <c r="M23064" s="31"/>
    </row>
    <row r="23065" spans="13:13" x14ac:dyDescent="0.25">
      <c r="M23065" s="31"/>
    </row>
    <row r="23066" spans="13:13" x14ac:dyDescent="0.25">
      <c r="M23066" s="31"/>
    </row>
    <row r="23067" spans="13:13" x14ac:dyDescent="0.25">
      <c r="M23067" s="31"/>
    </row>
    <row r="23068" spans="13:13" x14ac:dyDescent="0.25">
      <c r="M23068" s="31"/>
    </row>
    <row r="23069" spans="13:13" x14ac:dyDescent="0.25">
      <c r="M23069" s="31"/>
    </row>
    <row r="23070" spans="13:13" x14ac:dyDescent="0.25">
      <c r="M23070" s="31"/>
    </row>
    <row r="23071" spans="13:13" x14ac:dyDescent="0.25">
      <c r="M23071" s="31"/>
    </row>
    <row r="23072" spans="13:13" x14ac:dyDescent="0.25">
      <c r="M23072" s="31"/>
    </row>
    <row r="23073" spans="13:13" x14ac:dyDescent="0.25">
      <c r="M23073" s="31"/>
    </row>
    <row r="23074" spans="13:13" x14ac:dyDescent="0.25">
      <c r="M23074" s="31"/>
    </row>
    <row r="23075" spans="13:13" x14ac:dyDescent="0.25">
      <c r="M23075" s="31"/>
    </row>
    <row r="23076" spans="13:13" x14ac:dyDescent="0.25">
      <c r="M23076" s="31"/>
    </row>
    <row r="23077" spans="13:13" x14ac:dyDescent="0.25">
      <c r="M23077" s="31"/>
    </row>
    <row r="23078" spans="13:13" x14ac:dyDescent="0.25">
      <c r="M23078" s="31"/>
    </row>
    <row r="23079" spans="13:13" x14ac:dyDescent="0.25">
      <c r="M23079" s="31"/>
    </row>
    <row r="23080" spans="13:13" x14ac:dyDescent="0.25">
      <c r="M23080" s="31"/>
    </row>
    <row r="23081" spans="13:13" x14ac:dyDescent="0.25">
      <c r="M23081" s="31"/>
    </row>
    <row r="23082" spans="13:13" x14ac:dyDescent="0.25">
      <c r="M23082" s="31"/>
    </row>
    <row r="23083" spans="13:13" x14ac:dyDescent="0.25">
      <c r="M23083" s="31"/>
    </row>
    <row r="23084" spans="13:13" x14ac:dyDescent="0.25">
      <c r="M23084" s="31"/>
    </row>
    <row r="23085" spans="13:13" x14ac:dyDescent="0.25">
      <c r="M23085" s="31"/>
    </row>
    <row r="23086" spans="13:13" x14ac:dyDescent="0.25">
      <c r="M23086" s="31"/>
    </row>
    <row r="23087" spans="13:13" x14ac:dyDescent="0.25">
      <c r="M23087" s="31"/>
    </row>
    <row r="23088" spans="13:13" x14ac:dyDescent="0.25">
      <c r="M23088" s="31"/>
    </row>
    <row r="23089" spans="13:13" x14ac:dyDescent="0.25">
      <c r="M23089" s="31"/>
    </row>
    <row r="23090" spans="13:13" x14ac:dyDescent="0.25">
      <c r="M23090" s="31"/>
    </row>
    <row r="23091" spans="13:13" x14ac:dyDescent="0.25">
      <c r="M23091" s="31"/>
    </row>
    <row r="23092" spans="13:13" x14ac:dyDescent="0.25">
      <c r="M23092" s="31"/>
    </row>
    <row r="23093" spans="13:13" x14ac:dyDescent="0.25">
      <c r="M23093" s="31"/>
    </row>
    <row r="23094" spans="13:13" x14ac:dyDescent="0.25">
      <c r="M23094" s="31"/>
    </row>
    <row r="23095" spans="13:13" x14ac:dyDescent="0.25">
      <c r="M23095" s="31"/>
    </row>
    <row r="23096" spans="13:13" x14ac:dyDescent="0.25">
      <c r="M23096" s="31"/>
    </row>
    <row r="23097" spans="13:13" x14ac:dyDescent="0.25">
      <c r="M23097" s="31"/>
    </row>
    <row r="23098" spans="13:13" x14ac:dyDescent="0.25">
      <c r="M23098" s="31"/>
    </row>
    <row r="23099" spans="13:13" x14ac:dyDescent="0.25">
      <c r="M23099" s="31"/>
    </row>
    <row r="23100" spans="13:13" x14ac:dyDescent="0.25">
      <c r="M23100" s="31"/>
    </row>
    <row r="23101" spans="13:13" x14ac:dyDescent="0.25">
      <c r="M23101" s="31"/>
    </row>
    <row r="23102" spans="13:13" x14ac:dyDescent="0.25">
      <c r="M23102" s="31"/>
    </row>
    <row r="23103" spans="13:13" x14ac:dyDescent="0.25">
      <c r="M23103" s="31"/>
    </row>
    <row r="23104" spans="13:13" x14ac:dyDescent="0.25">
      <c r="M23104" s="31"/>
    </row>
    <row r="23105" spans="13:13" x14ac:dyDescent="0.25">
      <c r="M23105" s="31"/>
    </row>
    <row r="23106" spans="13:13" x14ac:dyDescent="0.25">
      <c r="M23106" s="31"/>
    </row>
    <row r="23107" spans="13:13" x14ac:dyDescent="0.25">
      <c r="M23107" s="31"/>
    </row>
    <row r="23108" spans="13:13" x14ac:dyDescent="0.25">
      <c r="M23108" s="31"/>
    </row>
    <row r="23109" spans="13:13" x14ac:dyDescent="0.25">
      <c r="M23109" s="31"/>
    </row>
    <row r="23110" spans="13:13" x14ac:dyDescent="0.25">
      <c r="M23110" s="31"/>
    </row>
    <row r="23111" spans="13:13" x14ac:dyDescent="0.25">
      <c r="M23111" s="31"/>
    </row>
    <row r="23112" spans="13:13" x14ac:dyDescent="0.25">
      <c r="M23112" s="31"/>
    </row>
    <row r="23113" spans="13:13" x14ac:dyDescent="0.25">
      <c r="M23113" s="31"/>
    </row>
    <row r="23114" spans="13:13" x14ac:dyDescent="0.25">
      <c r="M23114" s="31"/>
    </row>
    <row r="23115" spans="13:13" x14ac:dyDescent="0.25">
      <c r="M23115" s="31"/>
    </row>
    <row r="23116" spans="13:13" x14ac:dyDescent="0.25">
      <c r="M23116" s="31"/>
    </row>
    <row r="23117" spans="13:13" x14ac:dyDescent="0.25">
      <c r="M23117" s="31"/>
    </row>
    <row r="23118" spans="13:13" x14ac:dyDescent="0.25">
      <c r="M23118" s="31"/>
    </row>
    <row r="23119" spans="13:13" x14ac:dyDescent="0.25">
      <c r="M23119" s="31"/>
    </row>
    <row r="23120" spans="13:13" x14ac:dyDescent="0.25">
      <c r="M23120" s="31"/>
    </row>
    <row r="23121" spans="13:13" x14ac:dyDescent="0.25">
      <c r="M23121" s="31"/>
    </row>
    <row r="23122" spans="13:13" x14ac:dyDescent="0.25">
      <c r="M23122" s="31"/>
    </row>
    <row r="23123" spans="13:13" x14ac:dyDescent="0.25">
      <c r="M23123" s="31"/>
    </row>
    <row r="23124" spans="13:13" x14ac:dyDescent="0.25">
      <c r="M23124" s="31"/>
    </row>
    <row r="23125" spans="13:13" x14ac:dyDescent="0.25">
      <c r="M23125" s="31"/>
    </row>
    <row r="23126" spans="13:13" x14ac:dyDescent="0.25">
      <c r="M23126" s="31"/>
    </row>
    <row r="23127" spans="13:13" x14ac:dyDescent="0.25">
      <c r="M23127" s="31"/>
    </row>
    <row r="23128" spans="13:13" x14ac:dyDescent="0.25">
      <c r="M23128" s="31"/>
    </row>
    <row r="23129" spans="13:13" x14ac:dyDescent="0.25">
      <c r="M23129" s="31"/>
    </row>
    <row r="23130" spans="13:13" x14ac:dyDescent="0.25">
      <c r="M23130" s="31"/>
    </row>
    <row r="23131" spans="13:13" x14ac:dyDescent="0.25">
      <c r="M23131" s="31"/>
    </row>
    <row r="23132" spans="13:13" x14ac:dyDescent="0.25">
      <c r="M23132" s="31"/>
    </row>
    <row r="23133" spans="13:13" x14ac:dyDescent="0.25">
      <c r="M23133" s="31"/>
    </row>
    <row r="23134" spans="13:13" x14ac:dyDescent="0.25">
      <c r="M23134" s="31"/>
    </row>
    <row r="23135" spans="13:13" x14ac:dyDescent="0.25">
      <c r="M23135" s="31"/>
    </row>
    <row r="23136" spans="13:13" x14ac:dyDescent="0.25">
      <c r="M23136" s="31"/>
    </row>
    <row r="23137" spans="13:13" x14ac:dyDescent="0.25">
      <c r="M23137" s="31"/>
    </row>
    <row r="23138" spans="13:13" x14ac:dyDescent="0.25">
      <c r="M23138" s="31"/>
    </row>
    <row r="23139" spans="13:13" x14ac:dyDescent="0.25">
      <c r="M23139" s="31"/>
    </row>
    <row r="23140" spans="13:13" x14ac:dyDescent="0.25">
      <c r="M23140" s="31"/>
    </row>
    <row r="23141" spans="13:13" x14ac:dyDescent="0.25">
      <c r="M23141" s="31"/>
    </row>
    <row r="23142" spans="13:13" x14ac:dyDescent="0.25">
      <c r="M23142" s="31"/>
    </row>
    <row r="23143" spans="13:13" x14ac:dyDescent="0.25">
      <c r="M23143" s="31"/>
    </row>
    <row r="23144" spans="13:13" x14ac:dyDescent="0.25">
      <c r="M23144" s="31"/>
    </row>
    <row r="23145" spans="13:13" x14ac:dyDescent="0.25">
      <c r="M23145" s="31"/>
    </row>
    <row r="23146" spans="13:13" x14ac:dyDescent="0.25">
      <c r="M23146" s="31"/>
    </row>
    <row r="23147" spans="13:13" x14ac:dyDescent="0.25">
      <c r="M23147" s="31"/>
    </row>
    <row r="23148" spans="13:13" x14ac:dyDescent="0.25">
      <c r="M23148" s="31"/>
    </row>
    <row r="23149" spans="13:13" x14ac:dyDescent="0.25">
      <c r="M23149" s="31"/>
    </row>
    <row r="23150" spans="13:13" x14ac:dyDescent="0.25">
      <c r="M23150" s="31"/>
    </row>
    <row r="23151" spans="13:13" x14ac:dyDescent="0.25">
      <c r="M23151" s="31"/>
    </row>
    <row r="23152" spans="13:13" x14ac:dyDescent="0.25">
      <c r="M23152" s="31"/>
    </row>
    <row r="23153" spans="13:13" x14ac:dyDescent="0.25">
      <c r="M23153" s="31"/>
    </row>
    <row r="23154" spans="13:13" x14ac:dyDescent="0.25">
      <c r="M23154" s="31"/>
    </row>
    <row r="23155" spans="13:13" x14ac:dyDescent="0.25">
      <c r="M23155" s="31"/>
    </row>
    <row r="23156" spans="13:13" x14ac:dyDescent="0.25">
      <c r="M23156" s="31"/>
    </row>
    <row r="23157" spans="13:13" x14ac:dyDescent="0.25">
      <c r="M23157" s="31"/>
    </row>
    <row r="23158" spans="13:13" x14ac:dyDescent="0.25">
      <c r="M23158" s="31"/>
    </row>
    <row r="23159" spans="13:13" x14ac:dyDescent="0.25">
      <c r="M23159" s="31"/>
    </row>
    <row r="23160" spans="13:13" x14ac:dyDescent="0.25">
      <c r="M23160" s="31"/>
    </row>
    <row r="23161" spans="13:13" x14ac:dyDescent="0.25">
      <c r="M23161" s="31"/>
    </row>
    <row r="23162" spans="13:13" x14ac:dyDescent="0.25">
      <c r="M23162" s="31"/>
    </row>
    <row r="23163" spans="13:13" x14ac:dyDescent="0.25">
      <c r="M23163" s="31"/>
    </row>
    <row r="23164" spans="13:13" x14ac:dyDescent="0.25">
      <c r="M23164" s="31"/>
    </row>
    <row r="23165" spans="13:13" x14ac:dyDescent="0.25">
      <c r="M23165" s="31"/>
    </row>
    <row r="23166" spans="13:13" x14ac:dyDescent="0.25">
      <c r="M23166" s="31"/>
    </row>
    <row r="23167" spans="13:13" x14ac:dyDescent="0.25">
      <c r="M23167" s="31"/>
    </row>
    <row r="23168" spans="13:13" x14ac:dyDescent="0.25">
      <c r="M23168" s="31"/>
    </row>
    <row r="23169" spans="13:13" x14ac:dyDescent="0.25">
      <c r="M23169" s="31"/>
    </row>
    <row r="23170" spans="13:13" x14ac:dyDescent="0.25">
      <c r="M23170" s="31"/>
    </row>
    <row r="23171" spans="13:13" x14ac:dyDescent="0.25">
      <c r="M23171" s="31"/>
    </row>
    <row r="23172" spans="13:13" x14ac:dyDescent="0.25">
      <c r="M23172" s="31"/>
    </row>
    <row r="23173" spans="13:13" x14ac:dyDescent="0.25">
      <c r="M23173" s="31"/>
    </row>
    <row r="23174" spans="13:13" x14ac:dyDescent="0.25">
      <c r="M23174" s="31"/>
    </row>
    <row r="23175" spans="13:13" x14ac:dyDescent="0.25">
      <c r="M23175" s="31"/>
    </row>
    <row r="23176" spans="13:13" x14ac:dyDescent="0.25">
      <c r="M23176" s="31"/>
    </row>
    <row r="23177" spans="13:13" x14ac:dyDescent="0.25">
      <c r="M23177" s="31"/>
    </row>
    <row r="23178" spans="13:13" x14ac:dyDescent="0.25">
      <c r="M23178" s="31"/>
    </row>
    <row r="23179" spans="13:13" x14ac:dyDescent="0.25">
      <c r="M23179" s="31"/>
    </row>
    <row r="23180" spans="13:13" x14ac:dyDescent="0.25">
      <c r="M23180" s="31"/>
    </row>
    <row r="23181" spans="13:13" x14ac:dyDescent="0.25">
      <c r="M23181" s="31"/>
    </row>
    <row r="23182" spans="13:13" x14ac:dyDescent="0.25">
      <c r="M23182" s="31"/>
    </row>
    <row r="23183" spans="13:13" x14ac:dyDescent="0.25">
      <c r="M23183" s="31"/>
    </row>
    <row r="23184" spans="13:13" x14ac:dyDescent="0.25">
      <c r="M23184" s="31"/>
    </row>
    <row r="23185" spans="13:13" x14ac:dyDescent="0.25">
      <c r="M23185" s="31"/>
    </row>
    <row r="23186" spans="13:13" x14ac:dyDescent="0.25">
      <c r="M23186" s="31"/>
    </row>
    <row r="23187" spans="13:13" x14ac:dyDescent="0.25">
      <c r="M23187" s="31"/>
    </row>
    <row r="23188" spans="13:13" x14ac:dyDescent="0.25">
      <c r="M23188" s="31"/>
    </row>
    <row r="23189" spans="13:13" x14ac:dyDescent="0.25">
      <c r="M23189" s="31"/>
    </row>
    <row r="23190" spans="13:13" x14ac:dyDescent="0.25">
      <c r="M23190" s="31"/>
    </row>
    <row r="23191" spans="13:13" x14ac:dyDescent="0.25">
      <c r="M23191" s="31"/>
    </row>
    <row r="23192" spans="13:13" x14ac:dyDescent="0.25">
      <c r="M23192" s="31"/>
    </row>
    <row r="23193" spans="13:13" x14ac:dyDescent="0.25">
      <c r="M23193" s="31"/>
    </row>
    <row r="23194" spans="13:13" x14ac:dyDescent="0.25">
      <c r="M23194" s="31"/>
    </row>
    <row r="23195" spans="13:13" x14ac:dyDescent="0.25">
      <c r="M23195" s="31"/>
    </row>
    <row r="23196" spans="13:13" x14ac:dyDescent="0.25">
      <c r="M23196" s="31"/>
    </row>
    <row r="23197" spans="13:13" x14ac:dyDescent="0.25">
      <c r="M23197" s="31"/>
    </row>
    <row r="23198" spans="13:13" x14ac:dyDescent="0.25">
      <c r="M23198" s="31"/>
    </row>
    <row r="23199" spans="13:13" x14ac:dyDescent="0.25">
      <c r="M23199" s="31"/>
    </row>
    <row r="23200" spans="13:13" x14ac:dyDescent="0.25">
      <c r="M23200" s="31"/>
    </row>
    <row r="23201" spans="13:13" x14ac:dyDescent="0.25">
      <c r="M23201" s="31"/>
    </row>
    <row r="23202" spans="13:13" x14ac:dyDescent="0.25">
      <c r="M23202" s="31"/>
    </row>
    <row r="23203" spans="13:13" x14ac:dyDescent="0.25">
      <c r="M23203" s="31"/>
    </row>
    <row r="23204" spans="13:13" x14ac:dyDescent="0.25">
      <c r="M23204" s="31"/>
    </row>
    <row r="23205" spans="13:13" x14ac:dyDescent="0.25">
      <c r="M23205" s="31"/>
    </row>
    <row r="23206" spans="13:13" x14ac:dyDescent="0.25">
      <c r="M23206" s="31"/>
    </row>
    <row r="23207" spans="13:13" x14ac:dyDescent="0.25">
      <c r="M23207" s="31"/>
    </row>
    <row r="23208" spans="13:13" x14ac:dyDescent="0.25">
      <c r="M23208" s="31"/>
    </row>
    <row r="23209" spans="13:13" x14ac:dyDescent="0.25">
      <c r="M23209" s="31"/>
    </row>
    <row r="23210" spans="13:13" x14ac:dyDescent="0.25">
      <c r="M23210" s="31"/>
    </row>
    <row r="23211" spans="13:13" x14ac:dyDescent="0.25">
      <c r="M23211" s="31"/>
    </row>
    <row r="23212" spans="13:13" x14ac:dyDescent="0.25">
      <c r="M23212" s="31"/>
    </row>
    <row r="23213" spans="13:13" x14ac:dyDescent="0.25">
      <c r="M23213" s="31"/>
    </row>
    <row r="23214" spans="13:13" x14ac:dyDescent="0.25">
      <c r="M23214" s="31"/>
    </row>
    <row r="23215" spans="13:13" x14ac:dyDescent="0.25">
      <c r="M23215" s="31"/>
    </row>
    <row r="23216" spans="13:13" x14ac:dyDescent="0.25">
      <c r="M23216" s="31"/>
    </row>
    <row r="23217" spans="13:13" x14ac:dyDescent="0.25">
      <c r="M23217" s="31"/>
    </row>
    <row r="23218" spans="13:13" x14ac:dyDescent="0.25">
      <c r="M23218" s="31"/>
    </row>
    <row r="23219" spans="13:13" x14ac:dyDescent="0.25">
      <c r="M23219" s="31"/>
    </row>
    <row r="23220" spans="13:13" x14ac:dyDescent="0.25">
      <c r="M23220" s="31"/>
    </row>
    <row r="23221" spans="13:13" x14ac:dyDescent="0.25">
      <c r="M23221" s="31"/>
    </row>
    <row r="23222" spans="13:13" x14ac:dyDescent="0.25">
      <c r="M23222" s="31"/>
    </row>
    <row r="23223" spans="13:13" x14ac:dyDescent="0.25">
      <c r="M23223" s="31"/>
    </row>
    <row r="23224" spans="13:13" x14ac:dyDescent="0.25">
      <c r="M23224" s="31"/>
    </row>
    <row r="23225" spans="13:13" x14ac:dyDescent="0.25">
      <c r="M23225" s="31"/>
    </row>
    <row r="23226" spans="13:13" x14ac:dyDescent="0.25">
      <c r="M23226" s="31"/>
    </row>
    <row r="23227" spans="13:13" x14ac:dyDescent="0.25">
      <c r="M23227" s="31"/>
    </row>
    <row r="23228" spans="13:13" x14ac:dyDescent="0.25">
      <c r="M23228" s="31"/>
    </row>
    <row r="23229" spans="13:13" x14ac:dyDescent="0.25">
      <c r="M23229" s="31"/>
    </row>
    <row r="23230" spans="13:13" x14ac:dyDescent="0.25">
      <c r="M23230" s="31"/>
    </row>
    <row r="23231" spans="13:13" x14ac:dyDescent="0.25">
      <c r="M23231" s="31"/>
    </row>
    <row r="23232" spans="13:13" x14ac:dyDescent="0.25">
      <c r="M23232" s="31"/>
    </row>
    <row r="23233" spans="13:13" x14ac:dyDescent="0.25">
      <c r="M23233" s="31"/>
    </row>
    <row r="23234" spans="13:13" x14ac:dyDescent="0.25">
      <c r="M23234" s="31"/>
    </row>
    <row r="23235" spans="13:13" x14ac:dyDescent="0.25">
      <c r="M23235" s="31"/>
    </row>
    <row r="23236" spans="13:13" x14ac:dyDescent="0.25">
      <c r="M23236" s="31"/>
    </row>
    <row r="23237" spans="13:13" x14ac:dyDescent="0.25">
      <c r="M23237" s="31"/>
    </row>
    <row r="23238" spans="13:13" x14ac:dyDescent="0.25">
      <c r="M23238" s="31"/>
    </row>
    <row r="23239" spans="13:13" x14ac:dyDescent="0.25">
      <c r="M23239" s="31"/>
    </row>
    <row r="23240" spans="13:13" x14ac:dyDescent="0.25">
      <c r="M23240" s="31"/>
    </row>
    <row r="23241" spans="13:13" x14ac:dyDescent="0.25">
      <c r="M23241" s="31"/>
    </row>
    <row r="23242" spans="13:13" x14ac:dyDescent="0.25">
      <c r="M23242" s="31"/>
    </row>
    <row r="23243" spans="13:13" x14ac:dyDescent="0.25">
      <c r="M23243" s="31"/>
    </row>
    <row r="23244" spans="13:13" x14ac:dyDescent="0.25">
      <c r="M23244" s="31"/>
    </row>
    <row r="23245" spans="13:13" x14ac:dyDescent="0.25">
      <c r="M23245" s="31"/>
    </row>
    <row r="23246" spans="13:13" x14ac:dyDescent="0.25">
      <c r="M23246" s="31"/>
    </row>
    <row r="23247" spans="13:13" x14ac:dyDescent="0.25">
      <c r="M23247" s="31"/>
    </row>
    <row r="23248" spans="13:13" x14ac:dyDescent="0.25">
      <c r="M23248" s="31"/>
    </row>
    <row r="23249" spans="13:13" x14ac:dyDescent="0.25">
      <c r="M23249" s="31"/>
    </row>
    <row r="23250" spans="13:13" x14ac:dyDescent="0.25">
      <c r="M23250" s="31"/>
    </row>
    <row r="23251" spans="13:13" x14ac:dyDescent="0.25">
      <c r="M23251" s="31"/>
    </row>
    <row r="23252" spans="13:13" x14ac:dyDescent="0.25">
      <c r="M23252" s="31"/>
    </row>
    <row r="23253" spans="13:13" x14ac:dyDescent="0.25">
      <c r="M23253" s="31"/>
    </row>
    <row r="23254" spans="13:13" x14ac:dyDescent="0.25">
      <c r="M23254" s="31"/>
    </row>
    <row r="23255" spans="13:13" x14ac:dyDescent="0.25">
      <c r="M23255" s="31"/>
    </row>
    <row r="23256" spans="13:13" x14ac:dyDescent="0.25">
      <c r="M23256" s="31"/>
    </row>
    <row r="23257" spans="13:13" x14ac:dyDescent="0.25">
      <c r="M23257" s="31"/>
    </row>
    <row r="23258" spans="13:13" x14ac:dyDescent="0.25">
      <c r="M23258" s="31"/>
    </row>
    <row r="23259" spans="13:13" x14ac:dyDescent="0.25">
      <c r="M23259" s="31"/>
    </row>
    <row r="23260" spans="13:13" x14ac:dyDescent="0.25">
      <c r="M23260" s="31"/>
    </row>
    <row r="23261" spans="13:13" x14ac:dyDescent="0.25">
      <c r="M23261" s="31"/>
    </row>
    <row r="23262" spans="13:13" x14ac:dyDescent="0.25">
      <c r="M23262" s="31"/>
    </row>
    <row r="23263" spans="13:13" x14ac:dyDescent="0.25">
      <c r="M23263" s="31"/>
    </row>
    <row r="23264" spans="13:13" x14ac:dyDescent="0.25">
      <c r="M23264" s="31"/>
    </row>
    <row r="23265" spans="13:13" x14ac:dyDescent="0.25">
      <c r="M23265" s="31"/>
    </row>
    <row r="23266" spans="13:13" x14ac:dyDescent="0.25">
      <c r="M23266" s="31"/>
    </row>
    <row r="23267" spans="13:13" x14ac:dyDescent="0.25">
      <c r="M23267" s="31"/>
    </row>
    <row r="23268" spans="13:13" x14ac:dyDescent="0.25">
      <c r="M23268" s="31"/>
    </row>
    <row r="23269" spans="13:13" x14ac:dyDescent="0.25">
      <c r="M23269" s="31"/>
    </row>
    <row r="23270" spans="13:13" x14ac:dyDescent="0.25">
      <c r="M23270" s="31"/>
    </row>
    <row r="23271" spans="13:13" x14ac:dyDescent="0.25">
      <c r="M23271" s="31"/>
    </row>
    <row r="23272" spans="13:13" x14ac:dyDescent="0.25">
      <c r="M23272" s="31"/>
    </row>
    <row r="23273" spans="13:13" x14ac:dyDescent="0.25">
      <c r="M23273" s="31"/>
    </row>
    <row r="23274" spans="13:13" x14ac:dyDescent="0.25">
      <c r="M23274" s="31"/>
    </row>
    <row r="23275" spans="13:13" x14ac:dyDescent="0.25">
      <c r="M23275" s="31"/>
    </row>
    <row r="23276" spans="13:13" x14ac:dyDescent="0.25">
      <c r="M23276" s="31"/>
    </row>
    <row r="23277" spans="13:13" x14ac:dyDescent="0.25">
      <c r="M23277" s="31"/>
    </row>
    <row r="23278" spans="13:13" x14ac:dyDescent="0.25">
      <c r="M23278" s="31"/>
    </row>
    <row r="23279" spans="13:13" x14ac:dyDescent="0.25">
      <c r="M23279" s="31"/>
    </row>
    <row r="23280" spans="13:13" x14ac:dyDescent="0.25">
      <c r="M23280" s="31"/>
    </row>
    <row r="23281" spans="13:13" x14ac:dyDescent="0.25">
      <c r="M23281" s="31"/>
    </row>
    <row r="23282" spans="13:13" x14ac:dyDescent="0.25">
      <c r="M23282" s="31"/>
    </row>
    <row r="23283" spans="13:13" x14ac:dyDescent="0.25">
      <c r="M23283" s="31"/>
    </row>
    <row r="23284" spans="13:13" x14ac:dyDescent="0.25">
      <c r="M23284" s="31"/>
    </row>
    <row r="23285" spans="13:13" x14ac:dyDescent="0.25">
      <c r="M23285" s="31"/>
    </row>
    <row r="23286" spans="13:13" x14ac:dyDescent="0.25">
      <c r="M23286" s="31"/>
    </row>
    <row r="23287" spans="13:13" x14ac:dyDescent="0.25">
      <c r="M23287" s="31"/>
    </row>
    <row r="23288" spans="13:13" x14ac:dyDescent="0.25">
      <c r="M23288" s="31"/>
    </row>
    <row r="23289" spans="13:13" x14ac:dyDescent="0.25">
      <c r="M23289" s="31"/>
    </row>
    <row r="23290" spans="13:13" x14ac:dyDescent="0.25">
      <c r="M23290" s="31"/>
    </row>
    <row r="23291" spans="13:13" x14ac:dyDescent="0.25">
      <c r="M23291" s="31"/>
    </row>
    <row r="23292" spans="13:13" x14ac:dyDescent="0.25">
      <c r="M23292" s="31"/>
    </row>
    <row r="23293" spans="13:13" x14ac:dyDescent="0.25">
      <c r="M23293" s="31"/>
    </row>
    <row r="23294" spans="13:13" x14ac:dyDescent="0.25">
      <c r="M23294" s="31"/>
    </row>
    <row r="23295" spans="13:13" x14ac:dyDescent="0.25">
      <c r="M23295" s="31"/>
    </row>
    <row r="23296" spans="13:13" x14ac:dyDescent="0.25">
      <c r="M23296" s="31"/>
    </row>
    <row r="23297" spans="13:13" x14ac:dyDescent="0.25">
      <c r="M23297" s="31"/>
    </row>
    <row r="23298" spans="13:13" x14ac:dyDescent="0.25">
      <c r="M23298" s="31"/>
    </row>
    <row r="23299" spans="13:13" x14ac:dyDescent="0.25">
      <c r="M23299" s="31"/>
    </row>
    <row r="23300" spans="13:13" x14ac:dyDescent="0.25">
      <c r="M23300" s="31"/>
    </row>
    <row r="23301" spans="13:13" x14ac:dyDescent="0.25">
      <c r="M23301" s="31"/>
    </row>
    <row r="23302" spans="13:13" x14ac:dyDescent="0.25">
      <c r="M23302" s="31"/>
    </row>
    <row r="23303" spans="13:13" x14ac:dyDescent="0.25">
      <c r="M23303" s="31"/>
    </row>
    <row r="23304" spans="13:13" x14ac:dyDescent="0.25">
      <c r="M23304" s="31"/>
    </row>
    <row r="23305" spans="13:13" x14ac:dyDescent="0.25">
      <c r="M23305" s="31"/>
    </row>
    <row r="23306" spans="13:13" x14ac:dyDescent="0.25">
      <c r="M23306" s="31"/>
    </row>
    <row r="23307" spans="13:13" x14ac:dyDescent="0.25">
      <c r="M23307" s="31"/>
    </row>
    <row r="23308" spans="13:13" x14ac:dyDescent="0.25">
      <c r="M23308" s="31"/>
    </row>
    <row r="23309" spans="13:13" x14ac:dyDescent="0.25">
      <c r="M23309" s="31"/>
    </row>
    <row r="23310" spans="13:13" x14ac:dyDescent="0.25">
      <c r="M23310" s="31"/>
    </row>
    <row r="23311" spans="13:13" x14ac:dyDescent="0.25">
      <c r="M23311" s="31"/>
    </row>
    <row r="23312" spans="13:13" x14ac:dyDescent="0.25">
      <c r="M23312" s="31"/>
    </row>
    <row r="23313" spans="13:13" x14ac:dyDescent="0.25">
      <c r="M23313" s="31"/>
    </row>
    <row r="23314" spans="13:13" x14ac:dyDescent="0.25">
      <c r="M23314" s="31"/>
    </row>
    <row r="23315" spans="13:13" x14ac:dyDescent="0.25">
      <c r="M23315" s="31"/>
    </row>
    <row r="23316" spans="13:13" x14ac:dyDescent="0.25">
      <c r="M23316" s="31"/>
    </row>
    <row r="23317" spans="13:13" x14ac:dyDescent="0.25">
      <c r="M23317" s="31"/>
    </row>
    <row r="23318" spans="13:13" x14ac:dyDescent="0.25">
      <c r="M23318" s="31"/>
    </row>
    <row r="23319" spans="13:13" x14ac:dyDescent="0.25">
      <c r="M23319" s="31"/>
    </row>
    <row r="23320" spans="13:13" x14ac:dyDescent="0.25">
      <c r="M23320" s="31"/>
    </row>
    <row r="23321" spans="13:13" x14ac:dyDescent="0.25">
      <c r="M23321" s="31"/>
    </row>
    <row r="23322" spans="13:13" x14ac:dyDescent="0.25">
      <c r="M23322" s="31"/>
    </row>
    <row r="23323" spans="13:13" x14ac:dyDescent="0.25">
      <c r="M23323" s="31"/>
    </row>
    <row r="23324" spans="13:13" x14ac:dyDescent="0.25">
      <c r="M23324" s="31"/>
    </row>
    <row r="23325" spans="13:13" x14ac:dyDescent="0.25">
      <c r="M23325" s="31"/>
    </row>
    <row r="23326" spans="13:13" x14ac:dyDescent="0.25">
      <c r="M23326" s="31"/>
    </row>
    <row r="23327" spans="13:13" x14ac:dyDescent="0.25">
      <c r="M23327" s="31"/>
    </row>
    <row r="23328" spans="13:13" x14ac:dyDescent="0.25">
      <c r="M23328" s="31"/>
    </row>
    <row r="23329" spans="13:13" x14ac:dyDescent="0.25">
      <c r="M23329" s="31"/>
    </row>
    <row r="23330" spans="13:13" x14ac:dyDescent="0.25">
      <c r="M23330" s="31"/>
    </row>
    <row r="23331" spans="13:13" x14ac:dyDescent="0.25">
      <c r="M23331" s="31"/>
    </row>
    <row r="23332" spans="13:13" x14ac:dyDescent="0.25">
      <c r="M23332" s="31"/>
    </row>
    <row r="23333" spans="13:13" x14ac:dyDescent="0.25">
      <c r="M23333" s="31"/>
    </row>
    <row r="23334" spans="13:13" x14ac:dyDescent="0.25">
      <c r="M23334" s="31"/>
    </row>
    <row r="23335" spans="13:13" x14ac:dyDescent="0.25">
      <c r="M23335" s="31"/>
    </row>
    <row r="23336" spans="13:13" x14ac:dyDescent="0.25">
      <c r="M23336" s="31"/>
    </row>
    <row r="23337" spans="13:13" x14ac:dyDescent="0.25">
      <c r="M23337" s="31"/>
    </row>
    <row r="23338" spans="13:13" x14ac:dyDescent="0.25">
      <c r="M23338" s="31"/>
    </row>
    <row r="23339" spans="13:13" x14ac:dyDescent="0.25">
      <c r="M23339" s="31"/>
    </row>
    <row r="23340" spans="13:13" x14ac:dyDescent="0.25">
      <c r="M23340" s="31"/>
    </row>
    <row r="23341" spans="13:13" x14ac:dyDescent="0.25">
      <c r="M23341" s="31"/>
    </row>
    <row r="23342" spans="13:13" x14ac:dyDescent="0.25">
      <c r="M23342" s="31"/>
    </row>
    <row r="23343" spans="13:13" x14ac:dyDescent="0.25">
      <c r="M23343" s="31"/>
    </row>
    <row r="23344" spans="13:13" x14ac:dyDescent="0.25">
      <c r="M23344" s="31"/>
    </row>
    <row r="23345" spans="13:13" x14ac:dyDescent="0.25">
      <c r="M23345" s="31"/>
    </row>
    <row r="23346" spans="13:13" x14ac:dyDescent="0.25">
      <c r="M23346" s="31"/>
    </row>
    <row r="23347" spans="13:13" x14ac:dyDescent="0.25">
      <c r="M23347" s="31"/>
    </row>
    <row r="23348" spans="13:13" x14ac:dyDescent="0.25">
      <c r="M23348" s="31"/>
    </row>
    <row r="23349" spans="13:13" x14ac:dyDescent="0.25">
      <c r="M23349" s="31"/>
    </row>
    <row r="23350" spans="13:13" x14ac:dyDescent="0.25">
      <c r="M23350" s="31"/>
    </row>
    <row r="23351" spans="13:13" x14ac:dyDescent="0.25">
      <c r="M23351" s="31"/>
    </row>
    <row r="23352" spans="13:13" x14ac:dyDescent="0.25">
      <c r="M23352" s="31"/>
    </row>
    <row r="23353" spans="13:13" x14ac:dyDescent="0.25">
      <c r="M23353" s="31"/>
    </row>
    <row r="23354" spans="13:13" x14ac:dyDescent="0.25">
      <c r="M23354" s="31"/>
    </row>
    <row r="23355" spans="13:13" x14ac:dyDescent="0.25">
      <c r="M23355" s="31"/>
    </row>
    <row r="23356" spans="13:13" x14ac:dyDescent="0.25">
      <c r="M23356" s="31"/>
    </row>
    <row r="23357" spans="13:13" x14ac:dyDescent="0.25">
      <c r="M23357" s="31"/>
    </row>
    <row r="23358" spans="13:13" x14ac:dyDescent="0.25">
      <c r="M23358" s="31"/>
    </row>
    <row r="23359" spans="13:13" x14ac:dyDescent="0.25">
      <c r="M23359" s="31"/>
    </row>
    <row r="23360" spans="13:13" x14ac:dyDescent="0.25">
      <c r="M23360" s="31"/>
    </row>
    <row r="23361" spans="13:13" x14ac:dyDescent="0.25">
      <c r="M23361" s="31"/>
    </row>
    <row r="23362" spans="13:13" x14ac:dyDescent="0.25">
      <c r="M23362" s="31"/>
    </row>
    <row r="23363" spans="13:13" x14ac:dyDescent="0.25">
      <c r="M23363" s="31"/>
    </row>
    <row r="23364" spans="13:13" x14ac:dyDescent="0.25">
      <c r="M23364" s="31"/>
    </row>
    <row r="23365" spans="13:13" x14ac:dyDescent="0.25">
      <c r="M23365" s="31"/>
    </row>
    <row r="23366" spans="13:13" x14ac:dyDescent="0.25">
      <c r="M23366" s="31"/>
    </row>
    <row r="23367" spans="13:13" x14ac:dyDescent="0.25">
      <c r="M23367" s="31"/>
    </row>
    <row r="23368" spans="13:13" x14ac:dyDescent="0.25">
      <c r="M23368" s="31"/>
    </row>
    <row r="23369" spans="13:13" x14ac:dyDescent="0.25">
      <c r="M23369" s="31"/>
    </row>
    <row r="23370" spans="13:13" x14ac:dyDescent="0.25">
      <c r="M23370" s="31"/>
    </row>
    <row r="23371" spans="13:13" x14ac:dyDescent="0.25">
      <c r="M23371" s="31"/>
    </row>
    <row r="23372" spans="13:13" x14ac:dyDescent="0.25">
      <c r="M23372" s="31"/>
    </row>
    <row r="23373" spans="13:13" x14ac:dyDescent="0.25">
      <c r="M23373" s="31"/>
    </row>
    <row r="23374" spans="13:13" x14ac:dyDescent="0.25">
      <c r="M23374" s="31"/>
    </row>
    <row r="23375" spans="13:13" x14ac:dyDescent="0.25">
      <c r="M23375" s="31"/>
    </row>
    <row r="23376" spans="13:13" x14ac:dyDescent="0.25">
      <c r="M23376" s="31"/>
    </row>
    <row r="23377" spans="13:13" x14ac:dyDescent="0.25">
      <c r="M23377" s="31"/>
    </row>
    <row r="23378" spans="13:13" x14ac:dyDescent="0.25">
      <c r="M23378" s="31"/>
    </row>
    <row r="23379" spans="13:13" x14ac:dyDescent="0.25">
      <c r="M23379" s="31"/>
    </row>
    <row r="23380" spans="13:13" x14ac:dyDescent="0.25">
      <c r="M23380" s="31"/>
    </row>
    <row r="23381" spans="13:13" x14ac:dyDescent="0.25">
      <c r="M23381" s="31"/>
    </row>
    <row r="23382" spans="13:13" x14ac:dyDescent="0.25">
      <c r="M23382" s="31"/>
    </row>
    <row r="23383" spans="13:13" x14ac:dyDescent="0.25">
      <c r="M23383" s="31"/>
    </row>
    <row r="23384" spans="13:13" x14ac:dyDescent="0.25">
      <c r="M23384" s="31"/>
    </row>
    <row r="23385" spans="13:13" x14ac:dyDescent="0.25">
      <c r="M23385" s="31"/>
    </row>
    <row r="23386" spans="13:13" x14ac:dyDescent="0.25">
      <c r="M23386" s="31"/>
    </row>
    <row r="23387" spans="13:13" x14ac:dyDescent="0.25">
      <c r="M23387" s="31"/>
    </row>
    <row r="23388" spans="13:13" x14ac:dyDescent="0.25">
      <c r="M23388" s="31"/>
    </row>
    <row r="23389" spans="13:13" x14ac:dyDescent="0.25">
      <c r="M23389" s="31"/>
    </row>
    <row r="23390" spans="13:13" x14ac:dyDescent="0.25">
      <c r="M23390" s="31"/>
    </row>
    <row r="23391" spans="13:13" x14ac:dyDescent="0.25">
      <c r="M23391" s="31"/>
    </row>
    <row r="23392" spans="13:13" x14ac:dyDescent="0.25">
      <c r="M23392" s="31"/>
    </row>
    <row r="23393" spans="13:13" x14ac:dyDescent="0.25">
      <c r="M23393" s="31"/>
    </row>
    <row r="23394" spans="13:13" x14ac:dyDescent="0.25">
      <c r="M23394" s="31"/>
    </row>
    <row r="23395" spans="13:13" x14ac:dyDescent="0.25">
      <c r="M23395" s="31"/>
    </row>
    <row r="23396" spans="13:13" x14ac:dyDescent="0.25">
      <c r="M23396" s="31"/>
    </row>
    <row r="23397" spans="13:13" x14ac:dyDescent="0.25">
      <c r="M23397" s="31"/>
    </row>
    <row r="23398" spans="13:13" x14ac:dyDescent="0.25">
      <c r="M23398" s="31"/>
    </row>
    <row r="23399" spans="13:13" x14ac:dyDescent="0.25">
      <c r="M23399" s="31"/>
    </row>
    <row r="23400" spans="13:13" x14ac:dyDescent="0.25">
      <c r="M23400" s="31"/>
    </row>
    <row r="23401" spans="13:13" x14ac:dyDescent="0.25">
      <c r="M23401" s="31"/>
    </row>
    <row r="23402" spans="13:13" x14ac:dyDescent="0.25">
      <c r="M23402" s="31"/>
    </row>
    <row r="23403" spans="13:13" x14ac:dyDescent="0.25">
      <c r="M23403" s="31"/>
    </row>
    <row r="23404" spans="13:13" x14ac:dyDescent="0.25">
      <c r="M23404" s="31"/>
    </row>
    <row r="23405" spans="13:13" x14ac:dyDescent="0.25">
      <c r="M23405" s="31"/>
    </row>
    <row r="23406" spans="13:13" x14ac:dyDescent="0.25">
      <c r="M23406" s="31"/>
    </row>
    <row r="23407" spans="13:13" x14ac:dyDescent="0.25">
      <c r="M23407" s="31"/>
    </row>
    <row r="23408" spans="13:13" x14ac:dyDescent="0.25">
      <c r="M23408" s="31"/>
    </row>
    <row r="23409" spans="13:13" x14ac:dyDescent="0.25">
      <c r="M23409" s="31"/>
    </row>
    <row r="23410" spans="13:13" x14ac:dyDescent="0.25">
      <c r="M23410" s="31"/>
    </row>
    <row r="23411" spans="13:13" x14ac:dyDescent="0.25">
      <c r="M23411" s="31"/>
    </row>
    <row r="23412" spans="13:13" x14ac:dyDescent="0.25">
      <c r="M23412" s="31"/>
    </row>
    <row r="23413" spans="13:13" x14ac:dyDescent="0.25">
      <c r="M23413" s="31"/>
    </row>
    <row r="23414" spans="13:13" x14ac:dyDescent="0.25">
      <c r="M23414" s="31"/>
    </row>
    <row r="23415" spans="13:13" x14ac:dyDescent="0.25">
      <c r="M23415" s="31"/>
    </row>
    <row r="23416" spans="13:13" x14ac:dyDescent="0.25">
      <c r="M23416" s="31"/>
    </row>
    <row r="23417" spans="13:13" x14ac:dyDescent="0.25">
      <c r="M23417" s="31"/>
    </row>
    <row r="23418" spans="13:13" x14ac:dyDescent="0.25">
      <c r="M23418" s="31"/>
    </row>
    <row r="23419" spans="13:13" x14ac:dyDescent="0.25">
      <c r="M23419" s="31"/>
    </row>
    <row r="23420" spans="13:13" x14ac:dyDescent="0.25">
      <c r="M23420" s="31"/>
    </row>
    <row r="23421" spans="13:13" x14ac:dyDescent="0.25">
      <c r="M23421" s="31"/>
    </row>
    <row r="23422" spans="13:13" x14ac:dyDescent="0.25">
      <c r="M23422" s="31"/>
    </row>
    <row r="23423" spans="13:13" x14ac:dyDescent="0.25">
      <c r="M23423" s="31"/>
    </row>
    <row r="23424" spans="13:13" x14ac:dyDescent="0.25">
      <c r="M23424" s="31"/>
    </row>
    <row r="23425" spans="13:13" x14ac:dyDescent="0.25">
      <c r="M23425" s="31"/>
    </row>
    <row r="23426" spans="13:13" x14ac:dyDescent="0.25">
      <c r="M23426" s="31"/>
    </row>
    <row r="23427" spans="13:13" x14ac:dyDescent="0.25">
      <c r="M23427" s="31"/>
    </row>
    <row r="23428" spans="13:13" x14ac:dyDescent="0.25">
      <c r="M23428" s="31"/>
    </row>
    <row r="23429" spans="13:13" x14ac:dyDescent="0.25">
      <c r="M23429" s="31"/>
    </row>
    <row r="23430" spans="13:13" x14ac:dyDescent="0.25">
      <c r="M23430" s="31"/>
    </row>
    <row r="23431" spans="13:13" x14ac:dyDescent="0.25">
      <c r="M23431" s="31"/>
    </row>
    <row r="23432" spans="13:13" x14ac:dyDescent="0.25">
      <c r="M23432" s="31"/>
    </row>
    <row r="23433" spans="13:13" x14ac:dyDescent="0.25">
      <c r="M23433" s="31"/>
    </row>
    <row r="23434" spans="13:13" x14ac:dyDescent="0.25">
      <c r="M23434" s="31"/>
    </row>
    <row r="23435" spans="13:13" x14ac:dyDescent="0.25">
      <c r="M23435" s="31"/>
    </row>
    <row r="23436" spans="13:13" x14ac:dyDescent="0.25">
      <c r="M23436" s="31"/>
    </row>
    <row r="23437" spans="13:13" x14ac:dyDescent="0.25">
      <c r="M23437" s="31"/>
    </row>
    <row r="23438" spans="13:13" x14ac:dyDescent="0.25">
      <c r="M23438" s="31"/>
    </row>
    <row r="23439" spans="13:13" x14ac:dyDescent="0.25">
      <c r="M23439" s="31"/>
    </row>
    <row r="23440" spans="13:13" x14ac:dyDescent="0.25">
      <c r="M23440" s="31"/>
    </row>
    <row r="23441" spans="13:13" x14ac:dyDescent="0.25">
      <c r="M23441" s="31"/>
    </row>
    <row r="23442" spans="13:13" x14ac:dyDescent="0.25">
      <c r="M23442" s="31"/>
    </row>
    <row r="23443" spans="13:13" x14ac:dyDescent="0.25">
      <c r="M23443" s="31"/>
    </row>
    <row r="23444" spans="13:13" x14ac:dyDescent="0.25">
      <c r="M23444" s="31"/>
    </row>
    <row r="23445" spans="13:13" x14ac:dyDescent="0.25">
      <c r="M23445" s="31"/>
    </row>
    <row r="23446" spans="13:13" x14ac:dyDescent="0.25">
      <c r="M23446" s="31"/>
    </row>
    <row r="23447" spans="13:13" x14ac:dyDescent="0.25">
      <c r="M23447" s="31"/>
    </row>
    <row r="23448" spans="13:13" x14ac:dyDescent="0.25">
      <c r="M23448" s="31"/>
    </row>
    <row r="23449" spans="13:13" x14ac:dyDescent="0.25">
      <c r="M23449" s="31"/>
    </row>
    <row r="23450" spans="13:13" x14ac:dyDescent="0.25">
      <c r="M23450" s="31"/>
    </row>
    <row r="23451" spans="13:13" x14ac:dyDescent="0.25">
      <c r="M23451" s="31"/>
    </row>
    <row r="23452" spans="13:13" x14ac:dyDescent="0.25">
      <c r="M23452" s="31"/>
    </row>
    <row r="23453" spans="13:13" x14ac:dyDescent="0.25">
      <c r="M23453" s="31"/>
    </row>
    <row r="23454" spans="13:13" x14ac:dyDescent="0.25">
      <c r="M23454" s="31"/>
    </row>
    <row r="23455" spans="13:13" x14ac:dyDescent="0.25">
      <c r="M23455" s="31"/>
    </row>
    <row r="23456" spans="13:13" x14ac:dyDescent="0.25">
      <c r="M23456" s="31"/>
    </row>
    <row r="23457" spans="13:13" x14ac:dyDescent="0.25">
      <c r="M23457" s="31"/>
    </row>
    <row r="23458" spans="13:13" x14ac:dyDescent="0.25">
      <c r="M23458" s="31"/>
    </row>
    <row r="23459" spans="13:13" x14ac:dyDescent="0.25">
      <c r="M23459" s="31"/>
    </row>
    <row r="23460" spans="13:13" x14ac:dyDescent="0.25">
      <c r="M23460" s="31"/>
    </row>
    <row r="23461" spans="13:13" x14ac:dyDescent="0.25">
      <c r="M23461" s="31"/>
    </row>
    <row r="23462" spans="13:13" x14ac:dyDescent="0.25">
      <c r="M23462" s="31"/>
    </row>
    <row r="23463" spans="13:13" x14ac:dyDescent="0.25">
      <c r="M23463" s="31"/>
    </row>
    <row r="23464" spans="13:13" x14ac:dyDescent="0.25">
      <c r="M23464" s="31"/>
    </row>
    <row r="23465" spans="13:13" x14ac:dyDescent="0.25">
      <c r="M23465" s="31"/>
    </row>
    <row r="23466" spans="13:13" x14ac:dyDescent="0.25">
      <c r="M23466" s="31"/>
    </row>
    <row r="23467" spans="13:13" x14ac:dyDescent="0.25">
      <c r="M23467" s="31"/>
    </row>
    <row r="23468" spans="13:13" x14ac:dyDescent="0.25">
      <c r="M23468" s="31"/>
    </row>
    <row r="23469" spans="13:13" x14ac:dyDescent="0.25">
      <c r="M23469" s="31"/>
    </row>
    <row r="23470" spans="13:13" x14ac:dyDescent="0.25">
      <c r="M23470" s="31"/>
    </row>
    <row r="23471" spans="13:13" x14ac:dyDescent="0.25">
      <c r="M23471" s="31"/>
    </row>
    <row r="23472" spans="13:13" x14ac:dyDescent="0.25">
      <c r="M23472" s="31"/>
    </row>
    <row r="23473" spans="13:13" x14ac:dyDescent="0.25">
      <c r="M23473" s="31"/>
    </row>
    <row r="23474" spans="13:13" x14ac:dyDescent="0.25">
      <c r="M23474" s="31"/>
    </row>
    <row r="23475" spans="13:13" x14ac:dyDescent="0.25">
      <c r="M23475" s="31"/>
    </row>
    <row r="23476" spans="13:13" x14ac:dyDescent="0.25">
      <c r="M23476" s="31"/>
    </row>
    <row r="23477" spans="13:13" x14ac:dyDescent="0.25">
      <c r="M23477" s="31"/>
    </row>
    <row r="23478" spans="13:13" x14ac:dyDescent="0.25">
      <c r="M23478" s="31"/>
    </row>
    <row r="23479" spans="13:13" x14ac:dyDescent="0.25">
      <c r="M23479" s="31"/>
    </row>
    <row r="23480" spans="13:13" x14ac:dyDescent="0.25">
      <c r="M23480" s="31"/>
    </row>
    <row r="23481" spans="13:13" x14ac:dyDescent="0.25">
      <c r="M23481" s="31"/>
    </row>
    <row r="23482" spans="13:13" x14ac:dyDescent="0.25">
      <c r="M23482" s="31"/>
    </row>
    <row r="23483" spans="13:13" x14ac:dyDescent="0.25">
      <c r="M23483" s="31"/>
    </row>
    <row r="23484" spans="13:13" x14ac:dyDescent="0.25">
      <c r="M23484" s="31"/>
    </row>
    <row r="23485" spans="13:13" x14ac:dyDescent="0.25">
      <c r="M23485" s="31"/>
    </row>
    <row r="23486" spans="13:13" x14ac:dyDescent="0.25">
      <c r="M23486" s="31"/>
    </row>
    <row r="23487" spans="13:13" x14ac:dyDescent="0.25">
      <c r="M23487" s="31"/>
    </row>
    <row r="23488" spans="13:13" x14ac:dyDescent="0.25">
      <c r="M23488" s="31"/>
    </row>
    <row r="23489" spans="13:13" x14ac:dyDescent="0.25">
      <c r="M23489" s="31"/>
    </row>
    <row r="23490" spans="13:13" x14ac:dyDescent="0.25">
      <c r="M23490" s="31"/>
    </row>
    <row r="23491" spans="13:13" x14ac:dyDescent="0.25">
      <c r="M23491" s="31"/>
    </row>
    <row r="23492" spans="13:13" x14ac:dyDescent="0.25">
      <c r="M23492" s="31"/>
    </row>
    <row r="23493" spans="13:13" x14ac:dyDescent="0.25">
      <c r="M23493" s="31"/>
    </row>
    <row r="23494" spans="13:13" x14ac:dyDescent="0.25">
      <c r="M23494" s="31"/>
    </row>
    <row r="23495" spans="13:13" x14ac:dyDescent="0.25">
      <c r="M23495" s="31"/>
    </row>
    <row r="23496" spans="13:13" x14ac:dyDescent="0.25">
      <c r="M23496" s="31"/>
    </row>
    <row r="23497" spans="13:13" x14ac:dyDescent="0.25">
      <c r="M23497" s="31"/>
    </row>
    <row r="23498" spans="13:13" x14ac:dyDescent="0.25">
      <c r="M23498" s="31"/>
    </row>
    <row r="23499" spans="13:13" x14ac:dyDescent="0.25">
      <c r="M23499" s="31"/>
    </row>
    <row r="23500" spans="13:13" x14ac:dyDescent="0.25">
      <c r="M23500" s="31"/>
    </row>
    <row r="23501" spans="13:13" x14ac:dyDescent="0.25">
      <c r="M23501" s="31"/>
    </row>
    <row r="23502" spans="13:13" x14ac:dyDescent="0.25">
      <c r="M23502" s="31"/>
    </row>
    <row r="23503" spans="13:13" x14ac:dyDescent="0.25">
      <c r="M23503" s="31"/>
    </row>
    <row r="23504" spans="13:13" x14ac:dyDescent="0.25">
      <c r="M23504" s="31"/>
    </row>
    <row r="23505" spans="13:13" x14ac:dyDescent="0.25">
      <c r="M23505" s="31"/>
    </row>
    <row r="23506" spans="13:13" x14ac:dyDescent="0.25">
      <c r="M23506" s="31"/>
    </row>
    <row r="23507" spans="13:13" x14ac:dyDescent="0.25">
      <c r="M23507" s="31"/>
    </row>
    <row r="23508" spans="13:13" x14ac:dyDescent="0.25">
      <c r="M23508" s="31"/>
    </row>
    <row r="23509" spans="13:13" x14ac:dyDescent="0.25">
      <c r="M23509" s="31"/>
    </row>
    <row r="23510" spans="13:13" x14ac:dyDescent="0.25">
      <c r="M23510" s="31"/>
    </row>
    <row r="23511" spans="13:13" x14ac:dyDescent="0.25">
      <c r="M23511" s="31"/>
    </row>
    <row r="23512" spans="13:13" x14ac:dyDescent="0.25">
      <c r="M23512" s="31"/>
    </row>
    <row r="23513" spans="13:13" x14ac:dyDescent="0.25">
      <c r="M23513" s="31"/>
    </row>
    <row r="23514" spans="13:13" x14ac:dyDescent="0.25">
      <c r="M23514" s="31"/>
    </row>
    <row r="23515" spans="13:13" x14ac:dyDescent="0.25">
      <c r="M23515" s="31"/>
    </row>
    <row r="23516" spans="13:13" x14ac:dyDescent="0.25">
      <c r="M23516" s="31"/>
    </row>
    <row r="23517" spans="13:13" x14ac:dyDescent="0.25">
      <c r="M23517" s="31"/>
    </row>
    <row r="23518" spans="13:13" x14ac:dyDescent="0.25">
      <c r="M23518" s="31"/>
    </row>
    <row r="23519" spans="13:13" x14ac:dyDescent="0.25">
      <c r="M23519" s="31"/>
    </row>
    <row r="23520" spans="13:13" x14ac:dyDescent="0.25">
      <c r="M23520" s="31"/>
    </row>
    <row r="23521" spans="13:13" x14ac:dyDescent="0.25">
      <c r="M23521" s="31"/>
    </row>
    <row r="23522" spans="13:13" x14ac:dyDescent="0.25">
      <c r="M23522" s="31"/>
    </row>
    <row r="23523" spans="13:13" x14ac:dyDescent="0.25">
      <c r="M23523" s="31"/>
    </row>
    <row r="23524" spans="13:13" x14ac:dyDescent="0.25">
      <c r="M23524" s="31"/>
    </row>
    <row r="23525" spans="13:13" x14ac:dyDescent="0.25">
      <c r="M23525" s="31"/>
    </row>
    <row r="23526" spans="13:13" x14ac:dyDescent="0.25">
      <c r="M23526" s="31"/>
    </row>
    <row r="23527" spans="13:13" x14ac:dyDescent="0.25">
      <c r="M23527" s="31"/>
    </row>
    <row r="23528" spans="13:13" x14ac:dyDescent="0.25">
      <c r="M23528" s="31"/>
    </row>
    <row r="23529" spans="13:13" x14ac:dyDescent="0.25">
      <c r="M23529" s="31"/>
    </row>
    <row r="23530" spans="13:13" x14ac:dyDescent="0.25">
      <c r="M23530" s="31"/>
    </row>
    <row r="23531" spans="13:13" x14ac:dyDescent="0.25">
      <c r="M23531" s="31"/>
    </row>
    <row r="23532" spans="13:13" x14ac:dyDescent="0.25">
      <c r="M23532" s="31"/>
    </row>
    <row r="23533" spans="13:13" x14ac:dyDescent="0.25">
      <c r="M23533" s="31"/>
    </row>
    <row r="23534" spans="13:13" x14ac:dyDescent="0.25">
      <c r="M23534" s="31"/>
    </row>
    <row r="23535" spans="13:13" x14ac:dyDescent="0.25">
      <c r="M23535" s="31"/>
    </row>
    <row r="23536" spans="13:13" x14ac:dyDescent="0.25">
      <c r="M23536" s="31"/>
    </row>
    <row r="23537" spans="13:13" x14ac:dyDescent="0.25">
      <c r="M23537" s="31"/>
    </row>
    <row r="23538" spans="13:13" x14ac:dyDescent="0.25">
      <c r="M23538" s="31"/>
    </row>
    <row r="23539" spans="13:13" x14ac:dyDescent="0.25">
      <c r="M23539" s="31"/>
    </row>
    <row r="23540" spans="13:13" x14ac:dyDescent="0.25">
      <c r="M23540" s="31"/>
    </row>
    <row r="23541" spans="13:13" x14ac:dyDescent="0.25">
      <c r="M23541" s="31"/>
    </row>
    <row r="23542" spans="13:13" x14ac:dyDescent="0.25">
      <c r="M23542" s="31"/>
    </row>
    <row r="23543" spans="13:13" x14ac:dyDescent="0.25">
      <c r="M23543" s="31"/>
    </row>
    <row r="23544" spans="13:13" x14ac:dyDescent="0.25">
      <c r="M23544" s="31"/>
    </row>
    <row r="23545" spans="13:13" x14ac:dyDescent="0.25">
      <c r="M23545" s="31"/>
    </row>
    <row r="23546" spans="13:13" x14ac:dyDescent="0.25">
      <c r="M23546" s="31"/>
    </row>
    <row r="23547" spans="13:13" x14ac:dyDescent="0.25">
      <c r="M23547" s="31"/>
    </row>
    <row r="23548" spans="13:13" x14ac:dyDescent="0.25">
      <c r="M23548" s="31"/>
    </row>
    <row r="23549" spans="13:13" x14ac:dyDescent="0.25">
      <c r="M23549" s="31"/>
    </row>
    <row r="23550" spans="13:13" x14ac:dyDescent="0.25">
      <c r="M23550" s="31"/>
    </row>
    <row r="23551" spans="13:13" x14ac:dyDescent="0.25">
      <c r="M23551" s="31"/>
    </row>
    <row r="23552" spans="13:13" x14ac:dyDescent="0.25">
      <c r="M23552" s="31"/>
    </row>
    <row r="23553" spans="13:13" x14ac:dyDescent="0.25">
      <c r="M23553" s="31"/>
    </row>
    <row r="23554" spans="13:13" x14ac:dyDescent="0.25">
      <c r="M23554" s="31"/>
    </row>
    <row r="23555" spans="13:13" x14ac:dyDescent="0.25">
      <c r="M23555" s="31"/>
    </row>
    <row r="23556" spans="13:13" x14ac:dyDescent="0.25">
      <c r="M23556" s="31"/>
    </row>
    <row r="23557" spans="13:13" x14ac:dyDescent="0.25">
      <c r="M23557" s="31"/>
    </row>
    <row r="23558" spans="13:13" x14ac:dyDescent="0.25">
      <c r="M23558" s="31"/>
    </row>
    <row r="23559" spans="13:13" x14ac:dyDescent="0.25">
      <c r="M23559" s="31"/>
    </row>
    <row r="23560" spans="13:13" x14ac:dyDescent="0.25">
      <c r="M23560" s="31"/>
    </row>
    <row r="23561" spans="13:13" x14ac:dyDescent="0.25">
      <c r="M23561" s="31"/>
    </row>
    <row r="23562" spans="13:13" x14ac:dyDescent="0.25">
      <c r="M23562" s="31"/>
    </row>
    <row r="23563" spans="13:13" x14ac:dyDescent="0.25">
      <c r="M23563" s="31"/>
    </row>
    <row r="23564" spans="13:13" x14ac:dyDescent="0.25">
      <c r="M23564" s="31"/>
    </row>
    <row r="23565" spans="13:13" x14ac:dyDescent="0.25">
      <c r="M23565" s="31"/>
    </row>
    <row r="23566" spans="13:13" x14ac:dyDescent="0.25">
      <c r="M23566" s="31"/>
    </row>
    <row r="23567" spans="13:13" x14ac:dyDescent="0.25">
      <c r="M23567" s="31"/>
    </row>
    <row r="23568" spans="13:13" x14ac:dyDescent="0.25">
      <c r="M23568" s="31"/>
    </row>
    <row r="23569" spans="13:13" x14ac:dyDescent="0.25">
      <c r="M23569" s="31"/>
    </row>
    <row r="23570" spans="13:13" x14ac:dyDescent="0.25">
      <c r="M23570" s="31"/>
    </row>
    <row r="23571" spans="13:13" x14ac:dyDescent="0.25">
      <c r="M23571" s="31"/>
    </row>
    <row r="23572" spans="13:13" x14ac:dyDescent="0.25">
      <c r="M23572" s="31"/>
    </row>
    <row r="23573" spans="13:13" x14ac:dyDescent="0.25">
      <c r="M23573" s="31"/>
    </row>
    <row r="23574" spans="13:13" x14ac:dyDescent="0.25">
      <c r="M23574" s="31"/>
    </row>
    <row r="23575" spans="13:13" x14ac:dyDescent="0.25">
      <c r="M23575" s="31"/>
    </row>
    <row r="23576" spans="13:13" x14ac:dyDescent="0.25">
      <c r="M23576" s="31"/>
    </row>
    <row r="23577" spans="13:13" x14ac:dyDescent="0.25">
      <c r="M23577" s="31"/>
    </row>
    <row r="23578" spans="13:13" x14ac:dyDescent="0.25">
      <c r="M23578" s="31"/>
    </row>
    <row r="23579" spans="13:13" x14ac:dyDescent="0.25">
      <c r="M23579" s="31"/>
    </row>
    <row r="23580" spans="13:13" x14ac:dyDescent="0.25">
      <c r="M23580" s="31"/>
    </row>
    <row r="23581" spans="13:13" x14ac:dyDescent="0.25">
      <c r="M23581" s="31"/>
    </row>
    <row r="23582" spans="13:13" x14ac:dyDescent="0.25">
      <c r="M23582" s="31"/>
    </row>
    <row r="23583" spans="13:13" x14ac:dyDescent="0.25">
      <c r="M23583" s="31"/>
    </row>
    <row r="23584" spans="13:13" x14ac:dyDescent="0.25">
      <c r="M23584" s="31"/>
    </row>
    <row r="23585" spans="13:13" x14ac:dyDescent="0.25">
      <c r="M23585" s="31"/>
    </row>
    <row r="23586" spans="13:13" x14ac:dyDescent="0.25">
      <c r="M23586" s="31"/>
    </row>
    <row r="23587" spans="13:13" x14ac:dyDescent="0.25">
      <c r="M23587" s="31"/>
    </row>
    <row r="23588" spans="13:13" x14ac:dyDescent="0.25">
      <c r="M23588" s="31"/>
    </row>
    <row r="23589" spans="13:13" x14ac:dyDescent="0.25">
      <c r="M23589" s="31"/>
    </row>
    <row r="23590" spans="13:13" x14ac:dyDescent="0.25">
      <c r="M23590" s="31"/>
    </row>
    <row r="23591" spans="13:13" x14ac:dyDescent="0.25">
      <c r="M23591" s="31"/>
    </row>
    <row r="23592" spans="13:13" x14ac:dyDescent="0.25">
      <c r="M23592" s="31"/>
    </row>
    <row r="23593" spans="13:13" x14ac:dyDescent="0.25">
      <c r="M23593" s="31"/>
    </row>
    <row r="23594" spans="13:13" x14ac:dyDescent="0.25">
      <c r="M23594" s="31"/>
    </row>
    <row r="23595" spans="13:13" x14ac:dyDescent="0.25">
      <c r="M23595" s="31"/>
    </row>
    <row r="23596" spans="13:13" x14ac:dyDescent="0.25">
      <c r="M23596" s="31"/>
    </row>
    <row r="23597" spans="13:13" x14ac:dyDescent="0.25">
      <c r="M23597" s="31"/>
    </row>
    <row r="23598" spans="13:13" x14ac:dyDescent="0.25">
      <c r="M23598" s="31"/>
    </row>
    <row r="23599" spans="13:13" x14ac:dyDescent="0.25">
      <c r="M23599" s="31"/>
    </row>
    <row r="23600" spans="13:13" x14ac:dyDescent="0.25">
      <c r="M23600" s="31"/>
    </row>
    <row r="23601" spans="13:13" x14ac:dyDescent="0.25">
      <c r="M23601" s="31"/>
    </row>
    <row r="23602" spans="13:13" x14ac:dyDescent="0.25">
      <c r="M23602" s="31"/>
    </row>
    <row r="23603" spans="13:13" x14ac:dyDescent="0.25">
      <c r="M23603" s="31"/>
    </row>
    <row r="23604" spans="13:13" x14ac:dyDescent="0.25">
      <c r="M23604" s="31"/>
    </row>
    <row r="23605" spans="13:13" x14ac:dyDescent="0.25">
      <c r="M23605" s="31"/>
    </row>
    <row r="23606" spans="13:13" x14ac:dyDescent="0.25">
      <c r="M23606" s="31"/>
    </row>
    <row r="23607" spans="13:13" x14ac:dyDescent="0.25">
      <c r="M23607" s="31"/>
    </row>
    <row r="23608" spans="13:13" x14ac:dyDescent="0.25">
      <c r="M23608" s="31"/>
    </row>
    <row r="23609" spans="13:13" x14ac:dyDescent="0.25">
      <c r="M23609" s="31"/>
    </row>
    <row r="23610" spans="13:13" x14ac:dyDescent="0.25">
      <c r="M23610" s="31"/>
    </row>
    <row r="23611" spans="13:13" x14ac:dyDescent="0.25">
      <c r="M23611" s="31"/>
    </row>
    <row r="23612" spans="13:13" x14ac:dyDescent="0.25">
      <c r="M23612" s="31"/>
    </row>
    <row r="23613" spans="13:13" x14ac:dyDescent="0.25">
      <c r="M23613" s="31"/>
    </row>
    <row r="23614" spans="13:13" x14ac:dyDescent="0.25">
      <c r="M23614" s="31"/>
    </row>
    <row r="23615" spans="13:13" x14ac:dyDescent="0.25">
      <c r="M23615" s="31"/>
    </row>
    <row r="23616" spans="13:13" x14ac:dyDescent="0.25">
      <c r="M23616" s="31"/>
    </row>
    <row r="23617" spans="13:13" x14ac:dyDescent="0.25">
      <c r="M23617" s="31"/>
    </row>
    <row r="23618" spans="13:13" x14ac:dyDescent="0.25">
      <c r="M23618" s="31"/>
    </row>
    <row r="23619" spans="13:13" x14ac:dyDescent="0.25">
      <c r="M23619" s="31"/>
    </row>
    <row r="23620" spans="13:13" x14ac:dyDescent="0.25">
      <c r="M23620" s="31"/>
    </row>
    <row r="23621" spans="13:13" x14ac:dyDescent="0.25">
      <c r="M23621" s="31"/>
    </row>
    <row r="23622" spans="13:13" x14ac:dyDescent="0.25">
      <c r="M23622" s="31"/>
    </row>
    <row r="23623" spans="13:13" x14ac:dyDescent="0.25">
      <c r="M23623" s="31"/>
    </row>
    <row r="23624" spans="13:13" x14ac:dyDescent="0.25">
      <c r="M23624" s="31"/>
    </row>
    <row r="23625" spans="13:13" x14ac:dyDescent="0.25">
      <c r="M23625" s="31"/>
    </row>
    <row r="23626" spans="13:13" x14ac:dyDescent="0.25">
      <c r="M23626" s="31"/>
    </row>
    <row r="23627" spans="13:13" x14ac:dyDescent="0.25">
      <c r="M23627" s="31"/>
    </row>
    <row r="23628" spans="13:13" x14ac:dyDescent="0.25">
      <c r="M23628" s="31"/>
    </row>
    <row r="23629" spans="13:13" x14ac:dyDescent="0.25">
      <c r="M23629" s="31"/>
    </row>
    <row r="23630" spans="13:13" x14ac:dyDescent="0.25">
      <c r="M23630" s="31"/>
    </row>
    <row r="23631" spans="13:13" x14ac:dyDescent="0.25">
      <c r="M23631" s="31"/>
    </row>
    <row r="23632" spans="13:13" x14ac:dyDescent="0.25">
      <c r="M23632" s="31"/>
    </row>
    <row r="23633" spans="13:13" x14ac:dyDescent="0.25">
      <c r="M23633" s="31"/>
    </row>
    <row r="23634" spans="13:13" x14ac:dyDescent="0.25">
      <c r="M23634" s="31"/>
    </row>
    <row r="23635" spans="13:13" x14ac:dyDescent="0.25">
      <c r="M23635" s="31"/>
    </row>
    <row r="23636" spans="13:13" x14ac:dyDescent="0.25">
      <c r="M23636" s="31"/>
    </row>
    <row r="23637" spans="13:13" x14ac:dyDescent="0.25">
      <c r="M23637" s="31"/>
    </row>
    <row r="23638" spans="13:13" x14ac:dyDescent="0.25">
      <c r="M23638" s="31"/>
    </row>
    <row r="23639" spans="13:13" x14ac:dyDescent="0.25">
      <c r="M23639" s="31"/>
    </row>
    <row r="23640" spans="13:13" x14ac:dyDescent="0.25">
      <c r="M23640" s="31"/>
    </row>
    <row r="23641" spans="13:13" x14ac:dyDescent="0.25">
      <c r="M23641" s="31"/>
    </row>
    <row r="23642" spans="13:13" x14ac:dyDescent="0.25">
      <c r="M23642" s="31"/>
    </row>
    <row r="23643" spans="13:13" x14ac:dyDescent="0.25">
      <c r="M23643" s="31"/>
    </row>
    <row r="23644" spans="13:13" x14ac:dyDescent="0.25">
      <c r="M23644" s="31"/>
    </row>
    <row r="23645" spans="13:13" x14ac:dyDescent="0.25">
      <c r="M23645" s="31"/>
    </row>
    <row r="23646" spans="13:13" x14ac:dyDescent="0.25">
      <c r="M23646" s="31"/>
    </row>
    <row r="23647" spans="13:13" x14ac:dyDescent="0.25">
      <c r="M23647" s="31"/>
    </row>
    <row r="23648" spans="13:13" x14ac:dyDescent="0.25">
      <c r="M23648" s="31"/>
    </row>
    <row r="23649" spans="13:13" x14ac:dyDescent="0.25">
      <c r="M23649" s="31"/>
    </row>
    <row r="23650" spans="13:13" x14ac:dyDescent="0.25">
      <c r="M23650" s="31"/>
    </row>
    <row r="23651" spans="13:13" x14ac:dyDescent="0.25">
      <c r="M23651" s="31"/>
    </row>
    <row r="23652" spans="13:13" x14ac:dyDescent="0.25">
      <c r="M23652" s="31"/>
    </row>
    <row r="23653" spans="13:13" x14ac:dyDescent="0.25">
      <c r="M23653" s="31"/>
    </row>
    <row r="23654" spans="13:13" x14ac:dyDescent="0.25">
      <c r="M23654" s="31"/>
    </row>
    <row r="23655" spans="13:13" x14ac:dyDescent="0.25">
      <c r="M23655" s="31"/>
    </row>
    <row r="23656" spans="13:13" x14ac:dyDescent="0.25">
      <c r="M23656" s="31"/>
    </row>
    <row r="23657" spans="13:13" x14ac:dyDescent="0.25">
      <c r="M23657" s="31"/>
    </row>
    <row r="23658" spans="13:13" x14ac:dyDescent="0.25">
      <c r="M23658" s="31"/>
    </row>
    <row r="23659" spans="13:13" x14ac:dyDescent="0.25">
      <c r="M23659" s="31"/>
    </row>
    <row r="23660" spans="13:13" x14ac:dyDescent="0.25">
      <c r="M23660" s="31"/>
    </row>
    <row r="23661" spans="13:13" x14ac:dyDescent="0.25">
      <c r="M23661" s="31"/>
    </row>
    <row r="23662" spans="13:13" x14ac:dyDescent="0.25">
      <c r="M23662" s="31"/>
    </row>
    <row r="23663" spans="13:13" x14ac:dyDescent="0.25">
      <c r="M23663" s="31"/>
    </row>
    <row r="23664" spans="13:13" x14ac:dyDescent="0.25">
      <c r="M23664" s="31"/>
    </row>
    <row r="23665" spans="13:13" x14ac:dyDescent="0.25">
      <c r="M23665" s="31"/>
    </row>
    <row r="23666" spans="13:13" x14ac:dyDescent="0.25">
      <c r="M23666" s="31"/>
    </row>
    <row r="23667" spans="13:13" x14ac:dyDescent="0.25">
      <c r="M23667" s="31"/>
    </row>
    <row r="23668" spans="13:13" x14ac:dyDescent="0.25">
      <c r="M23668" s="31"/>
    </row>
    <row r="23669" spans="13:13" x14ac:dyDescent="0.25">
      <c r="M23669" s="31"/>
    </row>
    <row r="23670" spans="13:13" x14ac:dyDescent="0.25">
      <c r="M23670" s="31"/>
    </row>
    <row r="23671" spans="13:13" x14ac:dyDescent="0.25">
      <c r="M23671" s="31"/>
    </row>
    <row r="23672" spans="13:13" x14ac:dyDescent="0.25">
      <c r="M23672" s="31"/>
    </row>
    <row r="23673" spans="13:13" x14ac:dyDescent="0.25">
      <c r="M23673" s="31"/>
    </row>
    <row r="23674" spans="13:13" x14ac:dyDescent="0.25">
      <c r="M23674" s="31"/>
    </row>
    <row r="23675" spans="13:13" x14ac:dyDescent="0.25">
      <c r="M23675" s="31"/>
    </row>
    <row r="23676" spans="13:13" x14ac:dyDescent="0.25">
      <c r="M23676" s="31"/>
    </row>
    <row r="23677" spans="13:13" x14ac:dyDescent="0.25">
      <c r="M23677" s="31"/>
    </row>
    <row r="23678" spans="13:13" x14ac:dyDescent="0.25">
      <c r="M23678" s="31"/>
    </row>
    <row r="23679" spans="13:13" x14ac:dyDescent="0.25">
      <c r="M23679" s="31"/>
    </row>
    <row r="23680" spans="13:13" x14ac:dyDescent="0.25">
      <c r="M23680" s="31"/>
    </row>
    <row r="23681" spans="13:13" x14ac:dyDescent="0.25">
      <c r="M23681" s="31"/>
    </row>
    <row r="23682" spans="13:13" x14ac:dyDescent="0.25">
      <c r="M23682" s="31"/>
    </row>
    <row r="23683" spans="13:13" x14ac:dyDescent="0.25">
      <c r="M23683" s="31"/>
    </row>
    <row r="23684" spans="13:13" x14ac:dyDescent="0.25">
      <c r="M23684" s="31"/>
    </row>
    <row r="23685" spans="13:13" x14ac:dyDescent="0.25">
      <c r="M23685" s="31"/>
    </row>
    <row r="23686" spans="13:13" x14ac:dyDescent="0.25">
      <c r="M23686" s="31"/>
    </row>
    <row r="23687" spans="13:13" x14ac:dyDescent="0.25">
      <c r="M23687" s="31"/>
    </row>
    <row r="23688" spans="13:13" x14ac:dyDescent="0.25">
      <c r="M23688" s="31"/>
    </row>
    <row r="23689" spans="13:13" x14ac:dyDescent="0.25">
      <c r="M23689" s="31"/>
    </row>
    <row r="23690" spans="13:13" x14ac:dyDescent="0.25">
      <c r="M23690" s="31"/>
    </row>
    <row r="23691" spans="13:13" x14ac:dyDescent="0.25">
      <c r="M23691" s="31"/>
    </row>
    <row r="23692" spans="13:13" x14ac:dyDescent="0.25">
      <c r="M23692" s="31"/>
    </row>
    <row r="23693" spans="13:13" x14ac:dyDescent="0.25">
      <c r="M23693" s="31"/>
    </row>
    <row r="23694" spans="13:13" x14ac:dyDescent="0.25">
      <c r="M23694" s="31"/>
    </row>
    <row r="23695" spans="13:13" x14ac:dyDescent="0.25">
      <c r="M23695" s="31"/>
    </row>
    <row r="23696" spans="13:13" x14ac:dyDescent="0.25">
      <c r="M23696" s="31"/>
    </row>
    <row r="23697" spans="13:13" x14ac:dyDescent="0.25">
      <c r="M23697" s="31"/>
    </row>
    <row r="23698" spans="13:13" x14ac:dyDescent="0.25">
      <c r="M23698" s="31"/>
    </row>
    <row r="23699" spans="13:13" x14ac:dyDescent="0.25">
      <c r="M23699" s="31"/>
    </row>
    <row r="23700" spans="13:13" x14ac:dyDescent="0.25">
      <c r="M23700" s="31"/>
    </row>
    <row r="23701" spans="13:13" x14ac:dyDescent="0.25">
      <c r="M23701" s="31"/>
    </row>
    <row r="23702" spans="13:13" x14ac:dyDescent="0.25">
      <c r="M23702" s="31"/>
    </row>
    <row r="23703" spans="13:13" x14ac:dyDescent="0.25">
      <c r="M23703" s="31"/>
    </row>
    <row r="23704" spans="13:13" x14ac:dyDescent="0.25">
      <c r="M23704" s="31"/>
    </row>
    <row r="23705" spans="13:13" x14ac:dyDescent="0.25">
      <c r="M23705" s="31"/>
    </row>
    <row r="23706" spans="13:13" x14ac:dyDescent="0.25">
      <c r="M23706" s="31"/>
    </row>
    <row r="23707" spans="13:13" x14ac:dyDescent="0.25">
      <c r="M23707" s="31"/>
    </row>
    <row r="23708" spans="13:13" x14ac:dyDescent="0.25">
      <c r="M23708" s="31"/>
    </row>
    <row r="23709" spans="13:13" x14ac:dyDescent="0.25">
      <c r="M23709" s="31"/>
    </row>
    <row r="23710" spans="13:13" x14ac:dyDescent="0.25">
      <c r="M23710" s="31"/>
    </row>
    <row r="23711" spans="13:13" x14ac:dyDescent="0.25">
      <c r="M23711" s="31"/>
    </row>
    <row r="23712" spans="13:13" x14ac:dyDescent="0.25">
      <c r="M23712" s="31"/>
    </row>
    <row r="23713" spans="13:13" x14ac:dyDescent="0.25">
      <c r="M23713" s="31"/>
    </row>
    <row r="23714" spans="13:13" x14ac:dyDescent="0.25">
      <c r="M23714" s="31"/>
    </row>
    <row r="23715" spans="13:13" x14ac:dyDescent="0.25">
      <c r="M23715" s="31"/>
    </row>
    <row r="23716" spans="13:13" x14ac:dyDescent="0.25">
      <c r="M23716" s="31"/>
    </row>
    <row r="23717" spans="13:13" x14ac:dyDescent="0.25">
      <c r="M23717" s="31"/>
    </row>
    <row r="23718" spans="13:13" x14ac:dyDescent="0.25">
      <c r="M23718" s="31"/>
    </row>
    <row r="23719" spans="13:13" x14ac:dyDescent="0.25">
      <c r="M23719" s="31"/>
    </row>
    <row r="23720" spans="13:13" x14ac:dyDescent="0.25">
      <c r="M23720" s="31"/>
    </row>
    <row r="23721" spans="13:13" x14ac:dyDescent="0.25">
      <c r="M23721" s="31"/>
    </row>
    <row r="23722" spans="13:13" x14ac:dyDescent="0.25">
      <c r="M23722" s="31"/>
    </row>
    <row r="23723" spans="13:13" x14ac:dyDescent="0.25">
      <c r="M23723" s="31"/>
    </row>
    <row r="23724" spans="13:13" x14ac:dyDescent="0.25">
      <c r="M23724" s="31"/>
    </row>
    <row r="23725" spans="13:13" x14ac:dyDescent="0.25">
      <c r="M23725" s="31"/>
    </row>
    <row r="23726" spans="13:13" x14ac:dyDescent="0.25">
      <c r="M23726" s="31"/>
    </row>
    <row r="23727" spans="13:13" x14ac:dyDescent="0.25">
      <c r="M23727" s="31"/>
    </row>
    <row r="23728" spans="13:13" x14ac:dyDescent="0.25">
      <c r="M23728" s="31"/>
    </row>
    <row r="23729" spans="13:13" x14ac:dyDescent="0.25">
      <c r="M23729" s="31"/>
    </row>
    <row r="23730" spans="13:13" x14ac:dyDescent="0.25">
      <c r="M23730" s="31"/>
    </row>
    <row r="23731" spans="13:13" x14ac:dyDescent="0.25">
      <c r="M23731" s="31"/>
    </row>
    <row r="23732" spans="13:13" x14ac:dyDescent="0.25">
      <c r="M23732" s="31"/>
    </row>
    <row r="23733" spans="13:13" x14ac:dyDescent="0.25">
      <c r="M23733" s="31"/>
    </row>
    <row r="23734" spans="13:13" x14ac:dyDescent="0.25">
      <c r="M23734" s="31"/>
    </row>
    <row r="23735" spans="13:13" x14ac:dyDescent="0.25">
      <c r="M23735" s="31"/>
    </row>
    <row r="23736" spans="13:13" x14ac:dyDescent="0.25">
      <c r="M23736" s="31"/>
    </row>
    <row r="23737" spans="13:13" x14ac:dyDescent="0.25">
      <c r="M23737" s="31"/>
    </row>
    <row r="23738" spans="13:13" x14ac:dyDescent="0.25">
      <c r="M23738" s="31"/>
    </row>
    <row r="23739" spans="13:13" x14ac:dyDescent="0.25">
      <c r="M23739" s="31"/>
    </row>
    <row r="23740" spans="13:13" x14ac:dyDescent="0.25">
      <c r="M23740" s="31"/>
    </row>
    <row r="23741" spans="13:13" x14ac:dyDescent="0.25">
      <c r="M23741" s="31"/>
    </row>
    <row r="23742" spans="13:13" x14ac:dyDescent="0.25">
      <c r="M23742" s="31"/>
    </row>
    <row r="23743" spans="13:13" x14ac:dyDescent="0.25">
      <c r="M23743" s="31"/>
    </row>
    <row r="23744" spans="13:13" x14ac:dyDescent="0.25">
      <c r="M23744" s="31"/>
    </row>
    <row r="23745" spans="13:13" x14ac:dyDescent="0.25">
      <c r="M23745" s="31"/>
    </row>
    <row r="23746" spans="13:13" x14ac:dyDescent="0.25">
      <c r="M23746" s="31"/>
    </row>
    <row r="23747" spans="13:13" x14ac:dyDescent="0.25">
      <c r="M23747" s="31"/>
    </row>
    <row r="23748" spans="13:13" x14ac:dyDescent="0.25">
      <c r="M23748" s="31"/>
    </row>
    <row r="23749" spans="13:13" x14ac:dyDescent="0.25">
      <c r="M23749" s="31"/>
    </row>
    <row r="23750" spans="13:13" x14ac:dyDescent="0.25">
      <c r="M23750" s="31"/>
    </row>
    <row r="23751" spans="13:13" x14ac:dyDescent="0.25">
      <c r="M23751" s="31"/>
    </row>
    <row r="23752" spans="13:13" x14ac:dyDescent="0.25">
      <c r="M23752" s="31"/>
    </row>
    <row r="23753" spans="13:13" x14ac:dyDescent="0.25">
      <c r="M23753" s="31"/>
    </row>
    <row r="23754" spans="13:13" x14ac:dyDescent="0.25">
      <c r="M23754" s="31"/>
    </row>
    <row r="23755" spans="13:13" x14ac:dyDescent="0.25">
      <c r="M23755" s="31"/>
    </row>
    <row r="23756" spans="13:13" x14ac:dyDescent="0.25">
      <c r="M23756" s="31"/>
    </row>
    <row r="23757" spans="13:13" x14ac:dyDescent="0.25">
      <c r="M23757" s="31"/>
    </row>
    <row r="23758" spans="13:13" x14ac:dyDescent="0.25">
      <c r="M23758" s="31"/>
    </row>
    <row r="23759" spans="13:13" x14ac:dyDescent="0.25">
      <c r="M23759" s="31"/>
    </row>
    <row r="23760" spans="13:13" x14ac:dyDescent="0.25">
      <c r="M23760" s="31"/>
    </row>
    <row r="23761" spans="13:13" x14ac:dyDescent="0.25">
      <c r="M23761" s="31"/>
    </row>
    <row r="23762" spans="13:13" x14ac:dyDescent="0.25">
      <c r="M23762" s="31"/>
    </row>
    <row r="23763" spans="13:13" x14ac:dyDescent="0.25">
      <c r="M23763" s="31"/>
    </row>
    <row r="23764" spans="13:13" x14ac:dyDescent="0.25">
      <c r="M23764" s="31"/>
    </row>
    <row r="23765" spans="13:13" x14ac:dyDescent="0.25">
      <c r="M23765" s="31"/>
    </row>
    <row r="23766" spans="13:13" x14ac:dyDescent="0.25">
      <c r="M23766" s="31"/>
    </row>
    <row r="23767" spans="13:13" x14ac:dyDescent="0.25">
      <c r="M23767" s="31"/>
    </row>
    <row r="23768" spans="13:13" x14ac:dyDescent="0.25">
      <c r="M23768" s="31"/>
    </row>
    <row r="23769" spans="13:13" x14ac:dyDescent="0.25">
      <c r="M23769" s="31"/>
    </row>
    <row r="23770" spans="13:13" x14ac:dyDescent="0.25">
      <c r="M23770" s="31"/>
    </row>
    <row r="23771" spans="13:13" x14ac:dyDescent="0.25">
      <c r="M23771" s="31"/>
    </row>
    <row r="23772" spans="13:13" x14ac:dyDescent="0.25">
      <c r="M23772" s="31"/>
    </row>
    <row r="23773" spans="13:13" x14ac:dyDescent="0.25">
      <c r="M23773" s="31"/>
    </row>
    <row r="23774" spans="13:13" x14ac:dyDescent="0.25">
      <c r="M23774" s="31"/>
    </row>
    <row r="23775" spans="13:13" x14ac:dyDescent="0.25">
      <c r="M23775" s="31"/>
    </row>
    <row r="23776" spans="13:13" x14ac:dyDescent="0.25">
      <c r="M23776" s="31"/>
    </row>
    <row r="23777" spans="13:13" x14ac:dyDescent="0.25">
      <c r="M23777" s="31"/>
    </row>
    <row r="23778" spans="13:13" x14ac:dyDescent="0.25">
      <c r="M23778" s="31"/>
    </row>
    <row r="23779" spans="13:13" x14ac:dyDescent="0.25">
      <c r="M23779" s="31"/>
    </row>
    <row r="23780" spans="13:13" x14ac:dyDescent="0.25">
      <c r="M23780" s="31"/>
    </row>
    <row r="23781" spans="13:13" x14ac:dyDescent="0.25">
      <c r="M23781" s="31"/>
    </row>
    <row r="23782" spans="13:13" x14ac:dyDescent="0.25">
      <c r="M23782" s="31"/>
    </row>
    <row r="23783" spans="13:13" x14ac:dyDescent="0.25">
      <c r="M23783" s="31"/>
    </row>
    <row r="23784" spans="13:13" x14ac:dyDescent="0.25">
      <c r="M23784" s="31"/>
    </row>
    <row r="23785" spans="13:13" x14ac:dyDescent="0.25">
      <c r="M23785" s="31"/>
    </row>
    <row r="23786" spans="13:13" x14ac:dyDescent="0.25">
      <c r="M23786" s="31"/>
    </row>
    <row r="23787" spans="13:13" x14ac:dyDescent="0.25">
      <c r="M23787" s="31"/>
    </row>
    <row r="23788" spans="13:13" x14ac:dyDescent="0.25">
      <c r="M23788" s="31"/>
    </row>
    <row r="23789" spans="13:13" x14ac:dyDescent="0.25">
      <c r="M23789" s="31"/>
    </row>
    <row r="23790" spans="13:13" x14ac:dyDescent="0.25">
      <c r="M23790" s="31"/>
    </row>
    <row r="23791" spans="13:13" x14ac:dyDescent="0.25">
      <c r="M23791" s="31"/>
    </row>
    <row r="23792" spans="13:13" x14ac:dyDescent="0.25">
      <c r="M23792" s="31"/>
    </row>
    <row r="23793" spans="13:13" x14ac:dyDescent="0.25">
      <c r="M23793" s="31"/>
    </row>
    <row r="23794" spans="13:13" x14ac:dyDescent="0.25">
      <c r="M23794" s="31"/>
    </row>
    <row r="23795" spans="13:13" x14ac:dyDescent="0.25">
      <c r="M23795" s="31"/>
    </row>
    <row r="23796" spans="13:13" x14ac:dyDescent="0.25">
      <c r="M23796" s="31"/>
    </row>
    <row r="23797" spans="13:13" x14ac:dyDescent="0.25">
      <c r="M23797" s="31"/>
    </row>
    <row r="23798" spans="13:13" x14ac:dyDescent="0.25">
      <c r="M23798" s="31"/>
    </row>
    <row r="23799" spans="13:13" x14ac:dyDescent="0.25">
      <c r="M23799" s="31"/>
    </row>
    <row r="23800" spans="13:13" x14ac:dyDescent="0.25">
      <c r="M23800" s="31"/>
    </row>
    <row r="23801" spans="13:13" x14ac:dyDescent="0.25">
      <c r="M23801" s="31"/>
    </row>
    <row r="23802" spans="13:13" x14ac:dyDescent="0.25">
      <c r="M23802" s="31"/>
    </row>
    <row r="23803" spans="13:13" x14ac:dyDescent="0.25">
      <c r="M23803" s="31"/>
    </row>
    <row r="23804" spans="13:13" x14ac:dyDescent="0.25">
      <c r="M23804" s="31"/>
    </row>
    <row r="23805" spans="13:13" x14ac:dyDescent="0.25">
      <c r="M23805" s="31"/>
    </row>
    <row r="23806" spans="13:13" x14ac:dyDescent="0.25">
      <c r="M23806" s="31"/>
    </row>
    <row r="23807" spans="13:13" x14ac:dyDescent="0.25">
      <c r="M23807" s="31"/>
    </row>
    <row r="23808" spans="13:13" x14ac:dyDescent="0.25">
      <c r="M23808" s="31"/>
    </row>
    <row r="23809" spans="13:13" x14ac:dyDescent="0.25">
      <c r="M23809" s="31"/>
    </row>
    <row r="23810" spans="13:13" x14ac:dyDescent="0.25">
      <c r="M23810" s="31"/>
    </row>
    <row r="23811" spans="13:13" x14ac:dyDescent="0.25">
      <c r="M23811" s="31"/>
    </row>
    <row r="23812" spans="13:13" x14ac:dyDescent="0.25">
      <c r="M23812" s="31"/>
    </row>
    <row r="23813" spans="13:13" x14ac:dyDescent="0.25">
      <c r="M23813" s="31"/>
    </row>
    <row r="23814" spans="13:13" x14ac:dyDescent="0.25">
      <c r="M23814" s="31"/>
    </row>
    <row r="23815" spans="13:13" x14ac:dyDescent="0.25">
      <c r="M23815" s="31"/>
    </row>
    <row r="23816" spans="13:13" x14ac:dyDescent="0.25">
      <c r="M23816" s="31"/>
    </row>
    <row r="23817" spans="13:13" x14ac:dyDescent="0.25">
      <c r="M23817" s="31"/>
    </row>
    <row r="23818" spans="13:13" x14ac:dyDescent="0.25">
      <c r="M23818" s="31"/>
    </row>
    <row r="23819" spans="13:13" x14ac:dyDescent="0.25">
      <c r="M23819" s="31"/>
    </row>
    <row r="23820" spans="13:13" x14ac:dyDescent="0.25">
      <c r="M23820" s="31"/>
    </row>
    <row r="23821" spans="13:13" x14ac:dyDescent="0.25">
      <c r="M23821" s="31"/>
    </row>
    <row r="23822" spans="13:13" x14ac:dyDescent="0.25">
      <c r="M23822" s="31"/>
    </row>
    <row r="23823" spans="13:13" x14ac:dyDescent="0.25">
      <c r="M23823" s="31"/>
    </row>
    <row r="23824" spans="13:13" x14ac:dyDescent="0.25">
      <c r="M23824" s="31"/>
    </row>
    <row r="23825" spans="13:13" x14ac:dyDescent="0.25">
      <c r="M23825" s="31"/>
    </row>
    <row r="23826" spans="13:13" x14ac:dyDescent="0.25">
      <c r="M23826" s="31"/>
    </row>
    <row r="23827" spans="13:13" x14ac:dyDescent="0.25">
      <c r="M23827" s="31"/>
    </row>
    <row r="23828" spans="13:13" x14ac:dyDescent="0.25">
      <c r="M23828" s="31"/>
    </row>
    <row r="23829" spans="13:13" x14ac:dyDescent="0.25">
      <c r="M23829" s="31"/>
    </row>
    <row r="23830" spans="13:13" x14ac:dyDescent="0.25">
      <c r="M23830" s="31"/>
    </row>
    <row r="23831" spans="13:13" x14ac:dyDescent="0.25">
      <c r="M23831" s="31"/>
    </row>
    <row r="23832" spans="13:13" x14ac:dyDescent="0.25">
      <c r="M23832" s="31"/>
    </row>
    <row r="23833" spans="13:13" x14ac:dyDescent="0.25">
      <c r="M23833" s="31"/>
    </row>
    <row r="23834" spans="13:13" x14ac:dyDescent="0.25">
      <c r="M23834" s="31"/>
    </row>
    <row r="23835" spans="13:13" x14ac:dyDescent="0.25">
      <c r="M23835" s="31"/>
    </row>
    <row r="23836" spans="13:13" x14ac:dyDescent="0.25">
      <c r="M23836" s="31"/>
    </row>
    <row r="23837" spans="13:13" x14ac:dyDescent="0.25">
      <c r="M23837" s="31"/>
    </row>
    <row r="23838" spans="13:13" x14ac:dyDescent="0.25">
      <c r="M23838" s="31"/>
    </row>
    <row r="23839" spans="13:13" x14ac:dyDescent="0.25">
      <c r="M23839" s="31"/>
    </row>
    <row r="23840" spans="13:13" x14ac:dyDescent="0.25">
      <c r="M23840" s="31"/>
    </row>
    <row r="23841" spans="13:13" x14ac:dyDescent="0.25">
      <c r="M23841" s="31"/>
    </row>
    <row r="23842" spans="13:13" x14ac:dyDescent="0.25">
      <c r="M23842" s="31"/>
    </row>
    <row r="23843" spans="13:13" x14ac:dyDescent="0.25">
      <c r="M23843" s="31"/>
    </row>
    <row r="23844" spans="13:13" x14ac:dyDescent="0.25">
      <c r="M23844" s="31"/>
    </row>
    <row r="23845" spans="13:13" x14ac:dyDescent="0.25">
      <c r="M23845" s="31"/>
    </row>
    <row r="23846" spans="13:13" x14ac:dyDescent="0.25">
      <c r="M23846" s="31"/>
    </row>
    <row r="23847" spans="13:13" x14ac:dyDescent="0.25">
      <c r="M23847" s="31"/>
    </row>
    <row r="23848" spans="13:13" x14ac:dyDescent="0.25">
      <c r="M23848" s="31"/>
    </row>
    <row r="23849" spans="13:13" x14ac:dyDescent="0.25">
      <c r="M23849" s="31"/>
    </row>
    <row r="23850" spans="13:13" x14ac:dyDescent="0.25">
      <c r="M23850" s="31"/>
    </row>
    <row r="23851" spans="13:13" x14ac:dyDescent="0.25">
      <c r="M23851" s="31"/>
    </row>
    <row r="23852" spans="13:13" x14ac:dyDescent="0.25">
      <c r="M23852" s="31"/>
    </row>
    <row r="23853" spans="13:13" x14ac:dyDescent="0.25">
      <c r="M23853" s="31"/>
    </row>
    <row r="23854" spans="13:13" x14ac:dyDescent="0.25">
      <c r="M23854" s="31"/>
    </row>
    <row r="23855" spans="13:13" x14ac:dyDescent="0.25">
      <c r="M23855" s="31"/>
    </row>
    <row r="23856" spans="13:13" x14ac:dyDescent="0.25">
      <c r="M23856" s="31"/>
    </row>
    <row r="23857" spans="13:13" x14ac:dyDescent="0.25">
      <c r="M23857" s="31"/>
    </row>
    <row r="23858" spans="13:13" x14ac:dyDescent="0.25">
      <c r="M23858" s="31"/>
    </row>
    <row r="23859" spans="13:13" x14ac:dyDescent="0.25">
      <c r="M23859" s="31"/>
    </row>
    <row r="23860" spans="13:13" x14ac:dyDescent="0.25">
      <c r="M23860" s="31"/>
    </row>
    <row r="23861" spans="13:13" x14ac:dyDescent="0.25">
      <c r="M23861" s="31"/>
    </row>
    <row r="23862" spans="13:13" x14ac:dyDescent="0.25">
      <c r="M23862" s="31"/>
    </row>
    <row r="23863" spans="13:13" x14ac:dyDescent="0.25">
      <c r="M23863" s="31"/>
    </row>
    <row r="23864" spans="13:13" x14ac:dyDescent="0.25">
      <c r="M23864" s="31"/>
    </row>
    <row r="23865" spans="13:13" x14ac:dyDescent="0.25">
      <c r="M23865" s="31"/>
    </row>
    <row r="23866" spans="13:13" x14ac:dyDescent="0.25">
      <c r="M23866" s="31"/>
    </row>
    <row r="23867" spans="13:13" x14ac:dyDescent="0.25">
      <c r="M23867" s="31"/>
    </row>
    <row r="23868" spans="13:13" x14ac:dyDescent="0.25">
      <c r="M23868" s="31"/>
    </row>
    <row r="23869" spans="13:13" x14ac:dyDescent="0.25">
      <c r="M23869" s="31"/>
    </row>
    <row r="23870" spans="13:13" x14ac:dyDescent="0.25">
      <c r="M23870" s="31"/>
    </row>
    <row r="23871" spans="13:13" x14ac:dyDescent="0.25">
      <c r="M23871" s="31"/>
    </row>
    <row r="23872" spans="13:13" x14ac:dyDescent="0.25">
      <c r="M23872" s="31"/>
    </row>
    <row r="23873" spans="13:13" x14ac:dyDescent="0.25">
      <c r="M23873" s="31"/>
    </row>
    <row r="23874" spans="13:13" x14ac:dyDescent="0.25">
      <c r="M23874" s="31"/>
    </row>
    <row r="23875" spans="13:13" x14ac:dyDescent="0.25">
      <c r="M23875" s="31"/>
    </row>
    <row r="23876" spans="13:13" x14ac:dyDescent="0.25">
      <c r="M23876" s="31"/>
    </row>
    <row r="23877" spans="13:13" x14ac:dyDescent="0.25">
      <c r="M23877" s="31"/>
    </row>
    <row r="23878" spans="13:13" x14ac:dyDescent="0.25">
      <c r="M23878" s="31"/>
    </row>
    <row r="23879" spans="13:13" x14ac:dyDescent="0.25">
      <c r="M23879" s="31"/>
    </row>
    <row r="23880" spans="13:13" x14ac:dyDescent="0.25">
      <c r="M23880" s="31"/>
    </row>
    <row r="23881" spans="13:13" x14ac:dyDescent="0.25">
      <c r="M23881" s="31"/>
    </row>
    <row r="23882" spans="13:13" x14ac:dyDescent="0.25">
      <c r="M23882" s="31"/>
    </row>
    <row r="23883" spans="13:13" x14ac:dyDescent="0.25">
      <c r="M23883" s="31"/>
    </row>
    <row r="23884" spans="13:13" x14ac:dyDescent="0.25">
      <c r="M23884" s="31"/>
    </row>
    <row r="23885" spans="13:13" x14ac:dyDescent="0.25">
      <c r="M23885" s="31"/>
    </row>
    <row r="23886" spans="13:13" x14ac:dyDescent="0.25">
      <c r="M23886" s="31"/>
    </row>
    <row r="23887" spans="13:13" x14ac:dyDescent="0.25">
      <c r="M23887" s="31"/>
    </row>
    <row r="23888" spans="13:13" x14ac:dyDescent="0.25">
      <c r="M23888" s="31"/>
    </row>
    <row r="23889" spans="13:13" x14ac:dyDescent="0.25">
      <c r="M23889" s="31"/>
    </row>
    <row r="23890" spans="13:13" x14ac:dyDescent="0.25">
      <c r="M23890" s="31"/>
    </row>
    <row r="23891" spans="13:13" x14ac:dyDescent="0.25">
      <c r="M23891" s="31"/>
    </row>
    <row r="23892" spans="13:13" x14ac:dyDescent="0.25">
      <c r="M23892" s="31"/>
    </row>
    <row r="23893" spans="13:13" x14ac:dyDescent="0.25">
      <c r="M23893" s="31"/>
    </row>
    <row r="23894" spans="13:13" x14ac:dyDescent="0.25">
      <c r="M23894" s="31"/>
    </row>
    <row r="23895" spans="13:13" x14ac:dyDescent="0.25">
      <c r="M23895" s="31"/>
    </row>
    <row r="23896" spans="13:13" x14ac:dyDescent="0.25">
      <c r="M23896" s="31"/>
    </row>
    <row r="23897" spans="13:13" x14ac:dyDescent="0.25">
      <c r="M23897" s="31"/>
    </row>
    <row r="23898" spans="13:13" x14ac:dyDescent="0.25">
      <c r="M23898" s="31"/>
    </row>
    <row r="23899" spans="13:13" x14ac:dyDescent="0.25">
      <c r="M23899" s="31"/>
    </row>
    <row r="23900" spans="13:13" x14ac:dyDescent="0.25">
      <c r="M23900" s="31"/>
    </row>
    <row r="23901" spans="13:13" x14ac:dyDescent="0.25">
      <c r="M23901" s="31"/>
    </row>
    <row r="23902" spans="13:13" x14ac:dyDescent="0.25">
      <c r="M23902" s="31"/>
    </row>
    <row r="23903" spans="13:13" x14ac:dyDescent="0.25">
      <c r="M23903" s="31"/>
    </row>
    <row r="23904" spans="13:13" x14ac:dyDescent="0.25">
      <c r="M23904" s="31"/>
    </row>
    <row r="23905" spans="13:13" x14ac:dyDescent="0.25">
      <c r="M23905" s="31"/>
    </row>
    <row r="23906" spans="13:13" x14ac:dyDescent="0.25">
      <c r="M23906" s="31"/>
    </row>
    <row r="23907" spans="13:13" x14ac:dyDescent="0.25">
      <c r="M23907" s="31"/>
    </row>
    <row r="23908" spans="13:13" x14ac:dyDescent="0.25">
      <c r="M23908" s="31"/>
    </row>
    <row r="23909" spans="13:13" x14ac:dyDescent="0.25">
      <c r="M23909" s="31"/>
    </row>
    <row r="23910" spans="13:13" x14ac:dyDescent="0.25">
      <c r="M23910" s="31"/>
    </row>
    <row r="23911" spans="13:13" x14ac:dyDescent="0.25">
      <c r="M23911" s="31"/>
    </row>
    <row r="23912" spans="13:13" x14ac:dyDescent="0.25">
      <c r="M23912" s="31"/>
    </row>
    <row r="23913" spans="13:13" x14ac:dyDescent="0.25">
      <c r="M23913" s="31"/>
    </row>
    <row r="23914" spans="13:13" x14ac:dyDescent="0.25">
      <c r="M23914" s="31"/>
    </row>
    <row r="23915" spans="13:13" x14ac:dyDescent="0.25">
      <c r="M23915" s="31"/>
    </row>
    <row r="23916" spans="13:13" x14ac:dyDescent="0.25">
      <c r="M23916" s="31"/>
    </row>
    <row r="23917" spans="13:13" x14ac:dyDescent="0.25">
      <c r="M23917" s="31"/>
    </row>
    <row r="23918" spans="13:13" x14ac:dyDescent="0.25">
      <c r="M23918" s="31"/>
    </row>
    <row r="23919" spans="13:13" x14ac:dyDescent="0.25">
      <c r="M23919" s="31"/>
    </row>
    <row r="23920" spans="13:13" x14ac:dyDescent="0.25">
      <c r="M23920" s="31"/>
    </row>
    <row r="23921" spans="13:13" x14ac:dyDescent="0.25">
      <c r="M23921" s="31"/>
    </row>
    <row r="23922" spans="13:13" x14ac:dyDescent="0.25">
      <c r="M23922" s="31"/>
    </row>
    <row r="23923" spans="13:13" x14ac:dyDescent="0.25">
      <c r="M23923" s="31"/>
    </row>
    <row r="23924" spans="13:13" x14ac:dyDescent="0.25">
      <c r="M23924" s="31"/>
    </row>
    <row r="23925" spans="13:13" x14ac:dyDescent="0.25">
      <c r="M23925" s="31"/>
    </row>
    <row r="23926" spans="13:13" x14ac:dyDescent="0.25">
      <c r="M23926" s="31"/>
    </row>
    <row r="23927" spans="13:13" x14ac:dyDescent="0.25">
      <c r="M23927" s="31"/>
    </row>
    <row r="23928" spans="13:13" x14ac:dyDescent="0.25">
      <c r="M23928" s="31"/>
    </row>
    <row r="23929" spans="13:13" x14ac:dyDescent="0.25">
      <c r="M23929" s="31"/>
    </row>
    <row r="23930" spans="13:13" x14ac:dyDescent="0.25">
      <c r="M23930" s="31"/>
    </row>
    <row r="23931" spans="13:13" x14ac:dyDescent="0.25">
      <c r="M23931" s="31"/>
    </row>
    <row r="23932" spans="13:13" x14ac:dyDescent="0.25">
      <c r="M23932" s="31"/>
    </row>
    <row r="23933" spans="13:13" x14ac:dyDescent="0.25">
      <c r="M23933" s="31"/>
    </row>
    <row r="23934" spans="13:13" x14ac:dyDescent="0.25">
      <c r="M23934" s="31"/>
    </row>
    <row r="23935" spans="13:13" x14ac:dyDescent="0.25">
      <c r="M23935" s="31"/>
    </row>
    <row r="23936" spans="13:13" x14ac:dyDescent="0.25">
      <c r="M23936" s="31"/>
    </row>
    <row r="23937" spans="13:13" x14ac:dyDescent="0.25">
      <c r="M23937" s="31"/>
    </row>
    <row r="23938" spans="13:13" x14ac:dyDescent="0.25">
      <c r="M23938" s="31"/>
    </row>
    <row r="23939" spans="13:13" x14ac:dyDescent="0.25">
      <c r="M23939" s="31"/>
    </row>
    <row r="23940" spans="13:13" x14ac:dyDescent="0.25">
      <c r="M23940" s="31"/>
    </row>
    <row r="23941" spans="13:13" x14ac:dyDescent="0.25">
      <c r="M23941" s="31"/>
    </row>
    <row r="23942" spans="13:13" x14ac:dyDescent="0.25">
      <c r="M23942" s="31"/>
    </row>
    <row r="23943" spans="13:13" x14ac:dyDescent="0.25">
      <c r="M23943" s="31"/>
    </row>
    <row r="23944" spans="13:13" x14ac:dyDescent="0.25">
      <c r="M23944" s="31"/>
    </row>
    <row r="23945" spans="13:13" x14ac:dyDescent="0.25">
      <c r="M23945" s="31"/>
    </row>
    <row r="23946" spans="13:13" x14ac:dyDescent="0.25">
      <c r="M23946" s="31"/>
    </row>
    <row r="23947" spans="13:13" x14ac:dyDescent="0.25">
      <c r="M23947" s="31"/>
    </row>
    <row r="23948" spans="13:13" x14ac:dyDescent="0.25">
      <c r="M23948" s="31"/>
    </row>
    <row r="23949" spans="13:13" x14ac:dyDescent="0.25">
      <c r="M23949" s="31"/>
    </row>
    <row r="23950" spans="13:13" x14ac:dyDescent="0.25">
      <c r="M23950" s="31"/>
    </row>
    <row r="23951" spans="13:13" x14ac:dyDescent="0.25">
      <c r="M23951" s="31"/>
    </row>
    <row r="23952" spans="13:13" x14ac:dyDescent="0.25">
      <c r="M23952" s="31"/>
    </row>
    <row r="23953" spans="13:13" x14ac:dyDescent="0.25">
      <c r="M23953" s="31"/>
    </row>
    <row r="23954" spans="13:13" x14ac:dyDescent="0.25">
      <c r="M23954" s="31"/>
    </row>
    <row r="23955" spans="13:13" x14ac:dyDescent="0.25">
      <c r="M23955" s="31"/>
    </row>
    <row r="23956" spans="13:13" x14ac:dyDescent="0.25">
      <c r="M23956" s="31"/>
    </row>
    <row r="23957" spans="13:13" x14ac:dyDescent="0.25">
      <c r="M23957" s="31"/>
    </row>
    <row r="23958" spans="13:13" x14ac:dyDescent="0.25">
      <c r="M23958" s="31"/>
    </row>
    <row r="23959" spans="13:13" x14ac:dyDescent="0.25">
      <c r="M23959" s="31"/>
    </row>
    <row r="23960" spans="13:13" x14ac:dyDescent="0.25">
      <c r="M23960" s="31"/>
    </row>
    <row r="23961" spans="13:13" x14ac:dyDescent="0.25">
      <c r="M23961" s="31"/>
    </row>
    <row r="23962" spans="13:13" x14ac:dyDescent="0.25">
      <c r="M23962" s="31"/>
    </row>
    <row r="23963" spans="13:13" x14ac:dyDescent="0.25">
      <c r="M23963" s="31"/>
    </row>
    <row r="23964" spans="13:13" x14ac:dyDescent="0.25">
      <c r="M23964" s="31"/>
    </row>
    <row r="23965" spans="13:13" x14ac:dyDescent="0.25">
      <c r="M23965" s="31"/>
    </row>
    <row r="23966" spans="13:13" x14ac:dyDescent="0.25">
      <c r="M23966" s="31"/>
    </row>
    <row r="23967" spans="13:13" x14ac:dyDescent="0.25">
      <c r="M23967" s="31"/>
    </row>
    <row r="23968" spans="13:13" x14ac:dyDescent="0.25">
      <c r="M23968" s="31"/>
    </row>
    <row r="23969" spans="13:13" x14ac:dyDescent="0.25">
      <c r="M23969" s="31"/>
    </row>
    <row r="23970" spans="13:13" x14ac:dyDescent="0.25">
      <c r="M23970" s="31"/>
    </row>
    <row r="23971" spans="13:13" x14ac:dyDescent="0.25">
      <c r="M23971" s="31"/>
    </row>
    <row r="23972" spans="13:13" x14ac:dyDescent="0.25">
      <c r="M23972" s="31"/>
    </row>
    <row r="23973" spans="13:13" x14ac:dyDescent="0.25">
      <c r="M23973" s="31"/>
    </row>
    <row r="23974" spans="13:13" x14ac:dyDescent="0.25">
      <c r="M23974" s="31"/>
    </row>
    <row r="23975" spans="13:13" x14ac:dyDescent="0.25">
      <c r="M23975" s="31"/>
    </row>
    <row r="23976" spans="13:13" x14ac:dyDescent="0.25">
      <c r="M23976" s="31"/>
    </row>
    <row r="23977" spans="13:13" x14ac:dyDescent="0.25">
      <c r="M23977" s="31"/>
    </row>
    <row r="23978" spans="13:13" x14ac:dyDescent="0.25">
      <c r="M23978" s="31"/>
    </row>
    <row r="23979" spans="13:13" x14ac:dyDescent="0.25">
      <c r="M23979" s="31"/>
    </row>
    <row r="23980" spans="13:13" x14ac:dyDescent="0.25">
      <c r="M23980" s="31"/>
    </row>
    <row r="23981" spans="13:13" x14ac:dyDescent="0.25">
      <c r="M23981" s="31"/>
    </row>
    <row r="23982" spans="13:13" x14ac:dyDescent="0.25">
      <c r="M23982" s="31"/>
    </row>
    <row r="23983" spans="13:13" x14ac:dyDescent="0.25">
      <c r="M23983" s="31"/>
    </row>
    <row r="23984" spans="13:13" x14ac:dyDescent="0.25">
      <c r="M23984" s="31"/>
    </row>
    <row r="23985" spans="13:13" x14ac:dyDescent="0.25">
      <c r="M23985" s="31"/>
    </row>
    <row r="23986" spans="13:13" x14ac:dyDescent="0.25">
      <c r="M23986" s="31"/>
    </row>
    <row r="23987" spans="13:13" x14ac:dyDescent="0.25">
      <c r="M23987" s="31"/>
    </row>
    <row r="23988" spans="13:13" x14ac:dyDescent="0.25">
      <c r="M23988" s="31"/>
    </row>
    <row r="23989" spans="13:13" x14ac:dyDescent="0.25">
      <c r="M23989" s="31"/>
    </row>
    <row r="23990" spans="13:13" x14ac:dyDescent="0.25">
      <c r="M23990" s="31"/>
    </row>
    <row r="23991" spans="13:13" x14ac:dyDescent="0.25">
      <c r="M23991" s="31"/>
    </row>
    <row r="23992" spans="13:13" x14ac:dyDescent="0.25">
      <c r="M23992" s="31"/>
    </row>
    <row r="23993" spans="13:13" x14ac:dyDescent="0.25">
      <c r="M23993" s="31"/>
    </row>
    <row r="23994" spans="13:13" x14ac:dyDescent="0.25">
      <c r="M23994" s="31"/>
    </row>
    <row r="23995" spans="13:13" x14ac:dyDescent="0.25">
      <c r="M23995" s="31"/>
    </row>
    <row r="23996" spans="13:13" x14ac:dyDescent="0.25">
      <c r="M23996" s="31"/>
    </row>
    <row r="23997" spans="13:13" x14ac:dyDescent="0.25">
      <c r="M23997" s="31"/>
    </row>
    <row r="23998" spans="13:13" x14ac:dyDescent="0.25">
      <c r="M23998" s="31"/>
    </row>
    <row r="23999" spans="13:13" x14ac:dyDescent="0.25">
      <c r="M23999" s="31"/>
    </row>
    <row r="24000" spans="13:13" x14ac:dyDescent="0.25">
      <c r="M24000" s="31"/>
    </row>
    <row r="24001" spans="13:13" x14ac:dyDescent="0.25">
      <c r="M24001" s="31"/>
    </row>
    <row r="24002" spans="13:13" x14ac:dyDescent="0.25">
      <c r="M24002" s="31"/>
    </row>
    <row r="24003" spans="13:13" x14ac:dyDescent="0.25">
      <c r="M24003" s="31"/>
    </row>
    <row r="24004" spans="13:13" x14ac:dyDescent="0.25">
      <c r="M24004" s="31"/>
    </row>
    <row r="24005" spans="13:13" x14ac:dyDescent="0.25">
      <c r="M24005" s="31"/>
    </row>
    <row r="24006" spans="13:13" x14ac:dyDescent="0.25">
      <c r="M24006" s="31"/>
    </row>
    <row r="24007" spans="13:13" x14ac:dyDescent="0.25">
      <c r="M24007" s="31"/>
    </row>
    <row r="24008" spans="13:13" x14ac:dyDescent="0.25">
      <c r="M24008" s="31"/>
    </row>
    <row r="24009" spans="13:13" x14ac:dyDescent="0.25">
      <c r="M24009" s="31"/>
    </row>
    <row r="24010" spans="13:13" x14ac:dyDescent="0.25">
      <c r="M24010" s="31"/>
    </row>
    <row r="24011" spans="13:13" x14ac:dyDescent="0.25">
      <c r="M24011" s="31"/>
    </row>
    <row r="24012" spans="13:13" x14ac:dyDescent="0.25">
      <c r="M24012" s="31"/>
    </row>
    <row r="24013" spans="13:13" x14ac:dyDescent="0.25">
      <c r="M24013" s="31"/>
    </row>
    <row r="24014" spans="13:13" x14ac:dyDescent="0.25">
      <c r="M24014" s="31"/>
    </row>
    <row r="24015" spans="13:13" x14ac:dyDescent="0.25">
      <c r="M24015" s="31"/>
    </row>
    <row r="24016" spans="13:13" x14ac:dyDescent="0.25">
      <c r="M24016" s="31"/>
    </row>
    <row r="24017" spans="13:13" x14ac:dyDescent="0.25">
      <c r="M24017" s="31"/>
    </row>
    <row r="24018" spans="13:13" x14ac:dyDescent="0.25">
      <c r="M24018" s="31"/>
    </row>
    <row r="24019" spans="13:13" x14ac:dyDescent="0.25">
      <c r="M24019" s="31"/>
    </row>
    <row r="24020" spans="13:13" x14ac:dyDescent="0.25">
      <c r="M24020" s="31"/>
    </row>
    <row r="24021" spans="13:13" x14ac:dyDescent="0.25">
      <c r="M24021" s="31"/>
    </row>
    <row r="24022" spans="13:13" x14ac:dyDescent="0.25">
      <c r="M24022" s="31"/>
    </row>
    <row r="24023" spans="13:13" x14ac:dyDescent="0.25">
      <c r="M24023" s="31"/>
    </row>
    <row r="24024" spans="13:13" x14ac:dyDescent="0.25">
      <c r="M24024" s="31"/>
    </row>
    <row r="24025" spans="13:13" x14ac:dyDescent="0.25">
      <c r="M24025" s="31"/>
    </row>
    <row r="24026" spans="13:13" x14ac:dyDescent="0.25">
      <c r="M24026" s="31"/>
    </row>
    <row r="24027" spans="13:13" x14ac:dyDescent="0.25">
      <c r="M24027" s="31"/>
    </row>
    <row r="24028" spans="13:13" x14ac:dyDescent="0.25">
      <c r="M24028" s="31"/>
    </row>
    <row r="24029" spans="13:13" x14ac:dyDescent="0.25">
      <c r="M24029" s="31"/>
    </row>
    <row r="24030" spans="13:13" x14ac:dyDescent="0.25">
      <c r="M24030" s="31"/>
    </row>
    <row r="24031" spans="13:13" x14ac:dyDescent="0.25">
      <c r="M24031" s="31"/>
    </row>
    <row r="24032" spans="13:13" x14ac:dyDescent="0.25">
      <c r="M24032" s="31"/>
    </row>
    <row r="24033" spans="13:13" x14ac:dyDescent="0.25">
      <c r="M24033" s="31"/>
    </row>
    <row r="24034" spans="13:13" x14ac:dyDescent="0.25">
      <c r="M24034" s="31"/>
    </row>
    <row r="24035" spans="13:13" x14ac:dyDescent="0.25">
      <c r="M24035" s="31"/>
    </row>
    <row r="24036" spans="13:13" x14ac:dyDescent="0.25">
      <c r="M24036" s="31"/>
    </row>
    <row r="24037" spans="13:13" x14ac:dyDescent="0.25">
      <c r="M24037" s="31"/>
    </row>
    <row r="24038" spans="13:13" x14ac:dyDescent="0.25">
      <c r="M24038" s="31"/>
    </row>
    <row r="24039" spans="13:13" x14ac:dyDescent="0.25">
      <c r="M24039" s="31"/>
    </row>
    <row r="24040" spans="13:13" x14ac:dyDescent="0.25">
      <c r="M24040" s="31"/>
    </row>
    <row r="24041" spans="13:13" x14ac:dyDescent="0.25">
      <c r="M24041" s="31"/>
    </row>
    <row r="24042" spans="13:13" x14ac:dyDescent="0.25">
      <c r="M24042" s="31"/>
    </row>
    <row r="24043" spans="13:13" x14ac:dyDescent="0.25">
      <c r="M24043" s="31"/>
    </row>
    <row r="24044" spans="13:13" x14ac:dyDescent="0.25">
      <c r="M24044" s="31"/>
    </row>
    <row r="24045" spans="13:13" x14ac:dyDescent="0.25">
      <c r="M24045" s="31"/>
    </row>
    <row r="24046" spans="13:13" x14ac:dyDescent="0.25">
      <c r="M24046" s="31"/>
    </row>
    <row r="24047" spans="13:13" x14ac:dyDescent="0.25">
      <c r="M24047" s="31"/>
    </row>
    <row r="24048" spans="13:13" x14ac:dyDescent="0.25">
      <c r="M24048" s="31"/>
    </row>
    <row r="24049" spans="13:13" x14ac:dyDescent="0.25">
      <c r="M24049" s="31"/>
    </row>
    <row r="24050" spans="13:13" x14ac:dyDescent="0.25">
      <c r="M24050" s="31"/>
    </row>
    <row r="24051" spans="13:13" x14ac:dyDescent="0.25">
      <c r="M24051" s="31"/>
    </row>
    <row r="24052" spans="13:13" x14ac:dyDescent="0.25">
      <c r="M24052" s="31"/>
    </row>
    <row r="24053" spans="13:13" x14ac:dyDescent="0.25">
      <c r="M24053" s="31"/>
    </row>
    <row r="24054" spans="13:13" x14ac:dyDescent="0.25">
      <c r="M24054" s="31"/>
    </row>
    <row r="24055" spans="13:13" x14ac:dyDescent="0.25">
      <c r="M24055" s="31"/>
    </row>
    <row r="24056" spans="13:13" x14ac:dyDescent="0.25">
      <c r="M24056" s="31"/>
    </row>
    <row r="24057" spans="13:13" x14ac:dyDescent="0.25">
      <c r="M24057" s="31"/>
    </row>
    <row r="24058" spans="13:13" x14ac:dyDescent="0.25">
      <c r="M24058" s="31"/>
    </row>
    <row r="24059" spans="13:13" x14ac:dyDescent="0.25">
      <c r="M24059" s="31"/>
    </row>
    <row r="24060" spans="13:13" x14ac:dyDescent="0.25">
      <c r="M24060" s="31"/>
    </row>
    <row r="24061" spans="13:13" x14ac:dyDescent="0.25">
      <c r="M24061" s="31"/>
    </row>
    <row r="24062" spans="13:13" x14ac:dyDescent="0.25">
      <c r="M24062" s="31"/>
    </row>
    <row r="24063" spans="13:13" x14ac:dyDescent="0.25">
      <c r="M24063" s="31"/>
    </row>
    <row r="24064" spans="13:13" x14ac:dyDescent="0.25">
      <c r="M24064" s="31"/>
    </row>
    <row r="24065" spans="13:13" x14ac:dyDescent="0.25">
      <c r="M24065" s="31"/>
    </row>
    <row r="24066" spans="13:13" x14ac:dyDescent="0.25">
      <c r="M24066" s="31"/>
    </row>
    <row r="24067" spans="13:13" x14ac:dyDescent="0.25">
      <c r="M24067" s="31"/>
    </row>
    <row r="24068" spans="13:13" x14ac:dyDescent="0.25">
      <c r="M24068" s="31"/>
    </row>
    <row r="24069" spans="13:13" x14ac:dyDescent="0.25">
      <c r="M24069" s="31"/>
    </row>
    <row r="24070" spans="13:13" x14ac:dyDescent="0.25">
      <c r="M24070" s="31"/>
    </row>
    <row r="24071" spans="13:13" x14ac:dyDescent="0.25">
      <c r="M24071" s="31"/>
    </row>
    <row r="24072" spans="13:13" x14ac:dyDescent="0.25">
      <c r="M24072" s="31"/>
    </row>
    <row r="24073" spans="13:13" x14ac:dyDescent="0.25">
      <c r="M24073" s="31"/>
    </row>
    <row r="24074" spans="13:13" x14ac:dyDescent="0.25">
      <c r="M24074" s="31"/>
    </row>
    <row r="24075" spans="13:13" x14ac:dyDescent="0.25">
      <c r="M24075" s="31"/>
    </row>
    <row r="24076" spans="13:13" x14ac:dyDescent="0.25">
      <c r="M24076" s="31"/>
    </row>
    <row r="24077" spans="13:13" x14ac:dyDescent="0.25">
      <c r="M24077" s="31"/>
    </row>
    <row r="24078" spans="13:13" x14ac:dyDescent="0.25">
      <c r="M24078" s="31"/>
    </row>
    <row r="24079" spans="13:13" x14ac:dyDescent="0.25">
      <c r="M24079" s="31"/>
    </row>
    <row r="24080" spans="13:13" x14ac:dyDescent="0.25">
      <c r="M24080" s="31"/>
    </row>
    <row r="24081" spans="13:13" x14ac:dyDescent="0.25">
      <c r="M24081" s="31"/>
    </row>
    <row r="24082" spans="13:13" x14ac:dyDescent="0.25">
      <c r="M24082" s="31"/>
    </row>
    <row r="24083" spans="13:13" x14ac:dyDescent="0.25">
      <c r="M24083" s="31"/>
    </row>
    <row r="24084" spans="13:13" x14ac:dyDescent="0.25">
      <c r="M24084" s="31"/>
    </row>
    <row r="24085" spans="13:13" x14ac:dyDescent="0.25">
      <c r="M24085" s="31"/>
    </row>
    <row r="24086" spans="13:13" x14ac:dyDescent="0.25">
      <c r="M24086" s="31"/>
    </row>
    <row r="24087" spans="13:13" x14ac:dyDescent="0.25">
      <c r="M24087" s="31"/>
    </row>
    <row r="24088" spans="13:13" x14ac:dyDescent="0.25">
      <c r="M24088" s="31"/>
    </row>
    <row r="24089" spans="13:13" x14ac:dyDescent="0.25">
      <c r="M24089" s="31"/>
    </row>
    <row r="24090" spans="13:13" x14ac:dyDescent="0.25">
      <c r="M24090" s="31"/>
    </row>
    <row r="24091" spans="13:13" x14ac:dyDescent="0.25">
      <c r="M24091" s="31"/>
    </row>
    <row r="24092" spans="13:13" x14ac:dyDescent="0.25">
      <c r="M24092" s="31"/>
    </row>
    <row r="24093" spans="13:13" x14ac:dyDescent="0.25">
      <c r="M24093" s="31"/>
    </row>
    <row r="24094" spans="13:13" x14ac:dyDescent="0.25">
      <c r="M24094" s="31"/>
    </row>
    <row r="24095" spans="13:13" x14ac:dyDescent="0.25">
      <c r="M24095" s="31"/>
    </row>
    <row r="24096" spans="13:13" x14ac:dyDescent="0.25">
      <c r="M24096" s="31"/>
    </row>
    <row r="24097" spans="13:13" x14ac:dyDescent="0.25">
      <c r="M24097" s="31"/>
    </row>
    <row r="24098" spans="13:13" x14ac:dyDescent="0.25">
      <c r="M24098" s="31"/>
    </row>
    <row r="24099" spans="13:13" x14ac:dyDescent="0.25">
      <c r="M24099" s="31"/>
    </row>
    <row r="24100" spans="13:13" x14ac:dyDescent="0.25">
      <c r="M24100" s="31"/>
    </row>
    <row r="24101" spans="13:13" x14ac:dyDescent="0.25">
      <c r="M24101" s="31"/>
    </row>
    <row r="24102" spans="13:13" x14ac:dyDescent="0.25">
      <c r="M24102" s="31"/>
    </row>
    <row r="24103" spans="13:13" x14ac:dyDescent="0.25">
      <c r="M24103" s="31"/>
    </row>
    <row r="24104" spans="13:13" x14ac:dyDescent="0.25">
      <c r="M24104" s="31"/>
    </row>
    <row r="24105" spans="13:13" x14ac:dyDescent="0.25">
      <c r="M24105" s="31"/>
    </row>
    <row r="24106" spans="13:13" x14ac:dyDescent="0.25">
      <c r="M24106" s="31"/>
    </row>
    <row r="24107" spans="13:13" x14ac:dyDescent="0.25">
      <c r="M24107" s="31"/>
    </row>
    <row r="24108" spans="13:13" x14ac:dyDescent="0.25">
      <c r="M24108" s="31"/>
    </row>
    <row r="24109" spans="13:13" x14ac:dyDescent="0.25">
      <c r="M24109" s="31"/>
    </row>
    <row r="24110" spans="13:13" x14ac:dyDescent="0.25">
      <c r="M24110" s="31"/>
    </row>
    <row r="24111" spans="13:13" x14ac:dyDescent="0.25">
      <c r="M24111" s="31"/>
    </row>
    <row r="24112" spans="13:13" x14ac:dyDescent="0.25">
      <c r="M24112" s="31"/>
    </row>
    <row r="24113" spans="13:13" x14ac:dyDescent="0.25">
      <c r="M24113" s="31"/>
    </row>
    <row r="24114" spans="13:13" x14ac:dyDescent="0.25">
      <c r="M24114" s="31"/>
    </row>
    <row r="24115" spans="13:13" x14ac:dyDescent="0.25">
      <c r="M24115" s="31"/>
    </row>
    <row r="24116" spans="13:13" x14ac:dyDescent="0.25">
      <c r="M24116" s="31"/>
    </row>
    <row r="24117" spans="13:13" x14ac:dyDescent="0.25">
      <c r="M24117" s="31"/>
    </row>
    <row r="24118" spans="13:13" x14ac:dyDescent="0.25">
      <c r="M24118" s="31"/>
    </row>
    <row r="24119" spans="13:13" x14ac:dyDescent="0.25">
      <c r="M24119" s="31"/>
    </row>
    <row r="24120" spans="13:13" x14ac:dyDescent="0.25">
      <c r="M24120" s="31"/>
    </row>
    <row r="24121" spans="13:13" x14ac:dyDescent="0.25">
      <c r="M24121" s="31"/>
    </row>
    <row r="24122" spans="13:13" x14ac:dyDescent="0.25">
      <c r="M24122" s="31"/>
    </row>
    <row r="24123" spans="13:13" x14ac:dyDescent="0.25">
      <c r="M24123" s="31"/>
    </row>
    <row r="24124" spans="13:13" x14ac:dyDescent="0.25">
      <c r="M24124" s="31"/>
    </row>
    <row r="24125" spans="13:13" x14ac:dyDescent="0.25">
      <c r="M24125" s="31"/>
    </row>
    <row r="24126" spans="13:13" x14ac:dyDescent="0.25">
      <c r="M24126" s="31"/>
    </row>
    <row r="24127" spans="13:13" x14ac:dyDescent="0.25">
      <c r="M24127" s="31"/>
    </row>
    <row r="24128" spans="13:13" x14ac:dyDescent="0.25">
      <c r="M24128" s="31"/>
    </row>
    <row r="24129" spans="13:13" x14ac:dyDescent="0.25">
      <c r="M24129" s="31"/>
    </row>
    <row r="24130" spans="13:13" x14ac:dyDescent="0.25">
      <c r="M24130" s="31"/>
    </row>
    <row r="24131" spans="13:13" x14ac:dyDescent="0.25">
      <c r="M24131" s="31"/>
    </row>
    <row r="24132" spans="13:13" x14ac:dyDescent="0.25">
      <c r="M24132" s="31"/>
    </row>
    <row r="24133" spans="13:13" x14ac:dyDescent="0.25">
      <c r="M24133" s="31"/>
    </row>
    <row r="24134" spans="13:13" x14ac:dyDescent="0.25">
      <c r="M24134" s="31"/>
    </row>
    <row r="24135" spans="13:13" x14ac:dyDescent="0.25">
      <c r="M24135" s="31"/>
    </row>
    <row r="24136" spans="13:13" x14ac:dyDescent="0.25">
      <c r="M24136" s="31"/>
    </row>
    <row r="24137" spans="13:13" x14ac:dyDescent="0.25">
      <c r="M24137" s="31"/>
    </row>
    <row r="24138" spans="13:13" x14ac:dyDescent="0.25">
      <c r="M24138" s="31"/>
    </row>
    <row r="24139" spans="13:13" x14ac:dyDescent="0.25">
      <c r="M24139" s="31"/>
    </row>
    <row r="24140" spans="13:13" x14ac:dyDescent="0.25">
      <c r="M24140" s="31"/>
    </row>
    <row r="24141" spans="13:13" x14ac:dyDescent="0.25">
      <c r="M24141" s="31"/>
    </row>
    <row r="24142" spans="13:13" x14ac:dyDescent="0.25">
      <c r="M24142" s="31"/>
    </row>
    <row r="24143" spans="13:13" x14ac:dyDescent="0.25">
      <c r="M24143" s="31"/>
    </row>
    <row r="24144" spans="13:13" x14ac:dyDescent="0.25">
      <c r="M24144" s="31"/>
    </row>
    <row r="24145" spans="13:13" x14ac:dyDescent="0.25">
      <c r="M24145" s="31"/>
    </row>
    <row r="24146" spans="13:13" x14ac:dyDescent="0.25">
      <c r="M24146" s="31"/>
    </row>
    <row r="24147" spans="13:13" x14ac:dyDescent="0.25">
      <c r="M24147" s="31"/>
    </row>
    <row r="24148" spans="13:13" x14ac:dyDescent="0.25">
      <c r="M24148" s="31"/>
    </row>
    <row r="24149" spans="13:13" x14ac:dyDescent="0.25">
      <c r="M24149" s="31"/>
    </row>
    <row r="24150" spans="13:13" x14ac:dyDescent="0.25">
      <c r="M24150" s="31"/>
    </row>
    <row r="24151" spans="13:13" x14ac:dyDescent="0.25">
      <c r="M24151" s="31"/>
    </row>
    <row r="24152" spans="13:13" x14ac:dyDescent="0.25">
      <c r="M24152" s="31"/>
    </row>
    <row r="24153" spans="13:13" x14ac:dyDescent="0.25">
      <c r="M24153" s="31"/>
    </row>
    <row r="24154" spans="13:13" x14ac:dyDescent="0.25">
      <c r="M24154" s="31"/>
    </row>
    <row r="24155" spans="13:13" x14ac:dyDescent="0.25">
      <c r="M24155" s="31"/>
    </row>
    <row r="24156" spans="13:13" x14ac:dyDescent="0.25">
      <c r="M24156" s="31"/>
    </row>
    <row r="24157" spans="13:13" x14ac:dyDescent="0.25">
      <c r="M24157" s="31"/>
    </row>
    <row r="24158" spans="13:13" x14ac:dyDescent="0.25">
      <c r="M24158" s="31"/>
    </row>
    <row r="24159" spans="13:13" x14ac:dyDescent="0.25">
      <c r="M24159" s="31"/>
    </row>
    <row r="24160" spans="13:13" x14ac:dyDescent="0.25">
      <c r="M24160" s="31"/>
    </row>
    <row r="24161" spans="13:13" x14ac:dyDescent="0.25">
      <c r="M24161" s="31"/>
    </row>
    <row r="24162" spans="13:13" x14ac:dyDescent="0.25">
      <c r="M24162" s="31"/>
    </row>
    <row r="24163" spans="13:13" x14ac:dyDescent="0.25">
      <c r="M24163" s="31"/>
    </row>
    <row r="24164" spans="13:13" x14ac:dyDescent="0.25">
      <c r="M24164" s="31"/>
    </row>
    <row r="24165" spans="13:13" x14ac:dyDescent="0.25">
      <c r="M24165" s="31"/>
    </row>
    <row r="24166" spans="13:13" x14ac:dyDescent="0.25">
      <c r="M24166" s="31"/>
    </row>
    <row r="24167" spans="13:13" x14ac:dyDescent="0.25">
      <c r="M24167" s="31"/>
    </row>
    <row r="24168" spans="13:13" x14ac:dyDescent="0.25">
      <c r="M24168" s="31"/>
    </row>
    <row r="24169" spans="13:13" x14ac:dyDescent="0.25">
      <c r="M24169" s="31"/>
    </row>
    <row r="24170" spans="13:13" x14ac:dyDescent="0.25">
      <c r="M24170" s="31"/>
    </row>
    <row r="24171" spans="13:13" x14ac:dyDescent="0.25">
      <c r="M24171" s="31"/>
    </row>
    <row r="24172" spans="13:13" x14ac:dyDescent="0.25">
      <c r="M24172" s="31"/>
    </row>
    <row r="24173" spans="13:13" x14ac:dyDescent="0.25">
      <c r="M24173" s="31"/>
    </row>
    <row r="24174" spans="13:13" x14ac:dyDescent="0.25">
      <c r="M24174" s="31"/>
    </row>
    <row r="24175" spans="13:13" x14ac:dyDescent="0.25">
      <c r="M24175" s="31"/>
    </row>
    <row r="24176" spans="13:13" x14ac:dyDescent="0.25">
      <c r="M24176" s="31"/>
    </row>
    <row r="24177" spans="13:13" x14ac:dyDescent="0.25">
      <c r="M24177" s="31"/>
    </row>
    <row r="24178" spans="13:13" x14ac:dyDescent="0.25">
      <c r="M24178" s="31"/>
    </row>
    <row r="24179" spans="13:13" x14ac:dyDescent="0.25">
      <c r="M24179" s="31"/>
    </row>
    <row r="24180" spans="13:13" x14ac:dyDescent="0.25">
      <c r="M24180" s="31"/>
    </row>
    <row r="24181" spans="13:13" x14ac:dyDescent="0.25">
      <c r="M24181" s="31"/>
    </row>
    <row r="24182" spans="13:13" x14ac:dyDescent="0.25">
      <c r="M24182" s="31"/>
    </row>
    <row r="24183" spans="13:13" x14ac:dyDescent="0.25">
      <c r="M24183" s="31"/>
    </row>
    <row r="24184" spans="13:13" x14ac:dyDescent="0.25">
      <c r="M24184" s="31"/>
    </row>
    <row r="24185" spans="13:13" x14ac:dyDescent="0.25">
      <c r="M24185" s="31"/>
    </row>
    <row r="24186" spans="13:13" x14ac:dyDescent="0.25">
      <c r="M24186" s="31"/>
    </row>
    <row r="24187" spans="13:13" x14ac:dyDescent="0.25">
      <c r="M24187" s="31"/>
    </row>
    <row r="24188" spans="13:13" x14ac:dyDescent="0.25">
      <c r="M24188" s="31"/>
    </row>
    <row r="24189" spans="13:13" x14ac:dyDescent="0.25">
      <c r="M24189" s="31"/>
    </row>
    <row r="24190" spans="13:13" x14ac:dyDescent="0.25">
      <c r="M24190" s="31"/>
    </row>
    <row r="24191" spans="13:13" x14ac:dyDescent="0.25">
      <c r="M24191" s="31"/>
    </row>
    <row r="24192" spans="13:13" x14ac:dyDescent="0.25">
      <c r="M24192" s="31"/>
    </row>
    <row r="24193" spans="13:13" x14ac:dyDescent="0.25">
      <c r="M24193" s="31"/>
    </row>
    <row r="24194" spans="13:13" x14ac:dyDescent="0.25">
      <c r="M24194" s="31"/>
    </row>
    <row r="24195" spans="13:13" x14ac:dyDescent="0.25">
      <c r="M24195" s="31"/>
    </row>
    <row r="24196" spans="13:13" x14ac:dyDescent="0.25">
      <c r="M24196" s="31"/>
    </row>
    <row r="24197" spans="13:13" x14ac:dyDescent="0.25">
      <c r="M24197" s="31"/>
    </row>
    <row r="24198" spans="13:13" x14ac:dyDescent="0.25">
      <c r="M24198" s="31"/>
    </row>
    <row r="24199" spans="13:13" x14ac:dyDescent="0.25">
      <c r="M24199" s="31"/>
    </row>
    <row r="24200" spans="13:13" x14ac:dyDescent="0.25">
      <c r="M24200" s="31"/>
    </row>
    <row r="24201" spans="13:13" x14ac:dyDescent="0.25">
      <c r="M24201" s="31"/>
    </row>
    <row r="24202" spans="13:13" x14ac:dyDescent="0.25">
      <c r="M24202" s="31"/>
    </row>
    <row r="24203" spans="13:13" x14ac:dyDescent="0.25">
      <c r="M24203" s="31"/>
    </row>
    <row r="24204" spans="13:13" x14ac:dyDescent="0.25">
      <c r="M24204" s="31"/>
    </row>
    <row r="24205" spans="13:13" x14ac:dyDescent="0.25">
      <c r="M24205" s="31"/>
    </row>
    <row r="24206" spans="13:13" x14ac:dyDescent="0.25">
      <c r="M24206" s="31"/>
    </row>
    <row r="24207" spans="13:13" x14ac:dyDescent="0.25">
      <c r="M24207" s="31"/>
    </row>
    <row r="24208" spans="13:13" x14ac:dyDescent="0.25">
      <c r="M24208" s="31"/>
    </row>
    <row r="24209" spans="13:13" x14ac:dyDescent="0.25">
      <c r="M24209" s="31"/>
    </row>
    <row r="24210" spans="13:13" x14ac:dyDescent="0.25">
      <c r="M24210" s="31"/>
    </row>
    <row r="24211" spans="13:13" x14ac:dyDescent="0.25">
      <c r="M24211" s="31"/>
    </row>
    <row r="24212" spans="13:13" x14ac:dyDescent="0.25">
      <c r="M24212" s="31"/>
    </row>
    <row r="24213" spans="13:13" x14ac:dyDescent="0.25">
      <c r="M24213" s="31"/>
    </row>
    <row r="24214" spans="13:13" x14ac:dyDescent="0.25">
      <c r="M24214" s="31"/>
    </row>
    <row r="24215" spans="13:13" x14ac:dyDescent="0.25">
      <c r="M24215" s="31"/>
    </row>
    <row r="24216" spans="13:13" x14ac:dyDescent="0.25">
      <c r="M24216" s="31"/>
    </row>
    <row r="24217" spans="13:13" x14ac:dyDescent="0.25">
      <c r="M24217" s="31"/>
    </row>
    <row r="24218" spans="13:13" x14ac:dyDescent="0.25">
      <c r="M24218" s="31"/>
    </row>
    <row r="24219" spans="13:13" x14ac:dyDescent="0.25">
      <c r="M24219" s="31"/>
    </row>
    <row r="24220" spans="13:13" x14ac:dyDescent="0.25">
      <c r="M24220" s="31"/>
    </row>
    <row r="24221" spans="13:13" x14ac:dyDescent="0.25">
      <c r="M24221" s="31"/>
    </row>
    <row r="24222" spans="13:13" x14ac:dyDescent="0.25">
      <c r="M24222" s="31"/>
    </row>
    <row r="24223" spans="13:13" x14ac:dyDescent="0.25">
      <c r="M24223" s="31"/>
    </row>
    <row r="24224" spans="13:13" x14ac:dyDescent="0.25">
      <c r="M24224" s="31"/>
    </row>
    <row r="24225" spans="13:13" x14ac:dyDescent="0.25">
      <c r="M24225" s="31"/>
    </row>
    <row r="24226" spans="13:13" x14ac:dyDescent="0.25">
      <c r="M24226" s="31"/>
    </row>
    <row r="24227" spans="13:13" x14ac:dyDescent="0.25">
      <c r="M24227" s="31"/>
    </row>
    <row r="24228" spans="13:13" x14ac:dyDescent="0.25">
      <c r="M24228" s="31"/>
    </row>
    <row r="24229" spans="13:13" x14ac:dyDescent="0.25">
      <c r="M24229" s="31"/>
    </row>
    <row r="24230" spans="13:13" x14ac:dyDescent="0.25">
      <c r="M24230" s="31"/>
    </row>
    <row r="24231" spans="13:13" x14ac:dyDescent="0.25">
      <c r="M24231" s="31"/>
    </row>
    <row r="24232" spans="13:13" x14ac:dyDescent="0.25">
      <c r="M24232" s="31"/>
    </row>
    <row r="24233" spans="13:13" x14ac:dyDescent="0.25">
      <c r="M24233" s="31"/>
    </row>
    <row r="24234" spans="13:13" x14ac:dyDescent="0.25">
      <c r="M24234" s="31"/>
    </row>
    <row r="24235" spans="13:13" x14ac:dyDescent="0.25">
      <c r="M24235" s="31"/>
    </row>
    <row r="24236" spans="13:13" x14ac:dyDescent="0.25">
      <c r="M24236" s="31"/>
    </row>
    <row r="24237" spans="13:13" x14ac:dyDescent="0.25">
      <c r="M24237" s="31"/>
    </row>
    <row r="24238" spans="13:13" x14ac:dyDescent="0.25">
      <c r="M24238" s="31"/>
    </row>
    <row r="24239" spans="13:13" x14ac:dyDescent="0.25">
      <c r="M24239" s="31"/>
    </row>
    <row r="24240" spans="13:13" x14ac:dyDescent="0.25">
      <c r="M24240" s="31"/>
    </row>
    <row r="24241" spans="13:13" x14ac:dyDescent="0.25">
      <c r="M24241" s="31"/>
    </row>
    <row r="24242" spans="13:13" x14ac:dyDescent="0.25">
      <c r="M24242" s="31"/>
    </row>
    <row r="24243" spans="13:13" x14ac:dyDescent="0.25">
      <c r="M24243" s="31"/>
    </row>
    <row r="24244" spans="13:13" x14ac:dyDescent="0.25">
      <c r="M24244" s="31"/>
    </row>
    <row r="24245" spans="13:13" x14ac:dyDescent="0.25">
      <c r="M24245" s="31"/>
    </row>
    <row r="24246" spans="13:13" x14ac:dyDescent="0.25">
      <c r="M24246" s="31"/>
    </row>
    <row r="24247" spans="13:13" x14ac:dyDescent="0.25">
      <c r="M24247" s="31"/>
    </row>
    <row r="24248" spans="13:13" x14ac:dyDescent="0.25">
      <c r="M24248" s="31"/>
    </row>
    <row r="24249" spans="13:13" x14ac:dyDescent="0.25">
      <c r="M24249" s="31"/>
    </row>
    <row r="24250" spans="13:13" x14ac:dyDescent="0.25">
      <c r="M24250" s="31"/>
    </row>
    <row r="24251" spans="13:13" x14ac:dyDescent="0.25">
      <c r="M24251" s="31"/>
    </row>
    <row r="24252" spans="13:13" x14ac:dyDescent="0.25">
      <c r="M24252" s="31"/>
    </row>
    <row r="24253" spans="13:13" x14ac:dyDescent="0.25">
      <c r="M24253" s="31"/>
    </row>
    <row r="24254" spans="13:13" x14ac:dyDescent="0.25">
      <c r="M24254" s="31"/>
    </row>
    <row r="24255" spans="13:13" x14ac:dyDescent="0.25">
      <c r="M24255" s="31"/>
    </row>
    <row r="24256" spans="13:13" x14ac:dyDescent="0.25">
      <c r="M24256" s="31"/>
    </row>
    <row r="24257" spans="13:13" x14ac:dyDescent="0.25">
      <c r="M24257" s="31"/>
    </row>
    <row r="24258" spans="13:13" x14ac:dyDescent="0.25">
      <c r="M24258" s="31"/>
    </row>
    <row r="24259" spans="13:13" x14ac:dyDescent="0.25">
      <c r="M24259" s="31"/>
    </row>
    <row r="24260" spans="13:13" x14ac:dyDescent="0.25">
      <c r="M24260" s="31"/>
    </row>
    <row r="24261" spans="13:13" x14ac:dyDescent="0.25">
      <c r="M24261" s="31"/>
    </row>
    <row r="24262" spans="13:13" x14ac:dyDescent="0.25">
      <c r="M24262" s="31"/>
    </row>
    <row r="24263" spans="13:13" x14ac:dyDescent="0.25">
      <c r="M24263" s="31"/>
    </row>
    <row r="24264" spans="13:13" x14ac:dyDescent="0.25">
      <c r="M24264" s="31"/>
    </row>
    <row r="24265" spans="13:13" x14ac:dyDescent="0.25">
      <c r="M24265" s="31"/>
    </row>
    <row r="24266" spans="13:13" x14ac:dyDescent="0.25">
      <c r="M24266" s="31"/>
    </row>
    <row r="24267" spans="13:13" x14ac:dyDescent="0.25">
      <c r="M24267" s="31"/>
    </row>
    <row r="24268" spans="13:13" x14ac:dyDescent="0.25">
      <c r="M24268" s="31"/>
    </row>
    <row r="24269" spans="13:13" x14ac:dyDescent="0.25">
      <c r="M24269" s="31"/>
    </row>
    <row r="24270" spans="13:13" x14ac:dyDescent="0.25">
      <c r="M24270" s="31"/>
    </row>
    <row r="24271" spans="13:13" x14ac:dyDescent="0.25">
      <c r="M24271" s="31"/>
    </row>
    <row r="24272" spans="13:13" x14ac:dyDescent="0.25">
      <c r="M24272" s="31"/>
    </row>
    <row r="24273" spans="13:13" x14ac:dyDescent="0.25">
      <c r="M24273" s="31"/>
    </row>
    <row r="24274" spans="13:13" x14ac:dyDescent="0.25">
      <c r="M24274" s="31"/>
    </row>
    <row r="24275" spans="13:13" x14ac:dyDescent="0.25">
      <c r="M24275" s="31"/>
    </row>
    <row r="24276" spans="13:13" x14ac:dyDescent="0.25">
      <c r="M24276" s="31"/>
    </row>
    <row r="24277" spans="13:13" x14ac:dyDescent="0.25">
      <c r="M24277" s="31"/>
    </row>
    <row r="24278" spans="13:13" x14ac:dyDescent="0.25">
      <c r="M24278" s="31"/>
    </row>
    <row r="24279" spans="13:13" x14ac:dyDescent="0.25">
      <c r="M24279" s="31"/>
    </row>
    <row r="24280" spans="13:13" x14ac:dyDescent="0.25">
      <c r="M24280" s="31"/>
    </row>
    <row r="24281" spans="13:13" x14ac:dyDescent="0.25">
      <c r="M24281" s="31"/>
    </row>
    <row r="24282" spans="13:13" x14ac:dyDescent="0.25">
      <c r="M24282" s="31"/>
    </row>
    <row r="24283" spans="13:13" x14ac:dyDescent="0.25">
      <c r="M24283" s="31"/>
    </row>
    <row r="24284" spans="13:13" x14ac:dyDescent="0.25">
      <c r="M24284" s="31"/>
    </row>
    <row r="24285" spans="13:13" x14ac:dyDescent="0.25">
      <c r="M24285" s="31"/>
    </row>
    <row r="24286" spans="13:13" x14ac:dyDescent="0.25">
      <c r="M24286" s="31"/>
    </row>
    <row r="24287" spans="13:13" x14ac:dyDescent="0.25">
      <c r="M24287" s="31"/>
    </row>
    <row r="24288" spans="13:13" x14ac:dyDescent="0.25">
      <c r="M24288" s="31"/>
    </row>
    <row r="24289" spans="13:13" x14ac:dyDescent="0.25">
      <c r="M24289" s="31"/>
    </row>
    <row r="24290" spans="13:13" x14ac:dyDescent="0.25">
      <c r="M24290" s="31"/>
    </row>
    <row r="24291" spans="13:13" x14ac:dyDescent="0.25">
      <c r="M24291" s="31"/>
    </row>
    <row r="24292" spans="13:13" x14ac:dyDescent="0.25">
      <c r="M24292" s="31"/>
    </row>
    <row r="24293" spans="13:13" x14ac:dyDescent="0.25">
      <c r="M24293" s="31"/>
    </row>
    <row r="24294" spans="13:13" x14ac:dyDescent="0.25">
      <c r="M24294" s="31"/>
    </row>
    <row r="24295" spans="13:13" x14ac:dyDescent="0.25">
      <c r="M24295" s="31"/>
    </row>
    <row r="24296" spans="13:13" x14ac:dyDescent="0.25">
      <c r="M24296" s="31"/>
    </row>
    <row r="24297" spans="13:13" x14ac:dyDescent="0.25">
      <c r="M24297" s="31"/>
    </row>
    <row r="24298" spans="13:13" x14ac:dyDescent="0.25">
      <c r="M24298" s="31"/>
    </row>
    <row r="24299" spans="13:13" x14ac:dyDescent="0.25">
      <c r="M24299" s="31"/>
    </row>
    <row r="24300" spans="13:13" x14ac:dyDescent="0.25">
      <c r="M24300" s="31"/>
    </row>
    <row r="24301" spans="13:13" x14ac:dyDescent="0.25">
      <c r="M24301" s="31"/>
    </row>
    <row r="24302" spans="13:13" x14ac:dyDescent="0.25">
      <c r="M24302" s="31"/>
    </row>
    <row r="24303" spans="13:13" x14ac:dyDescent="0.25">
      <c r="M24303" s="31"/>
    </row>
    <row r="24304" spans="13:13" x14ac:dyDescent="0.25">
      <c r="M24304" s="31"/>
    </row>
    <row r="24305" spans="13:13" x14ac:dyDescent="0.25">
      <c r="M24305" s="31"/>
    </row>
    <row r="24306" spans="13:13" x14ac:dyDescent="0.25">
      <c r="M24306" s="31"/>
    </row>
    <row r="24307" spans="13:13" x14ac:dyDescent="0.25">
      <c r="M24307" s="31"/>
    </row>
    <row r="24308" spans="13:13" x14ac:dyDescent="0.25">
      <c r="M24308" s="31"/>
    </row>
    <row r="24309" spans="13:13" x14ac:dyDescent="0.25">
      <c r="M24309" s="31"/>
    </row>
    <row r="24310" spans="13:13" x14ac:dyDescent="0.25">
      <c r="M24310" s="31"/>
    </row>
    <row r="24311" spans="13:13" x14ac:dyDescent="0.25">
      <c r="M24311" s="31"/>
    </row>
    <row r="24312" spans="13:13" x14ac:dyDescent="0.25">
      <c r="M24312" s="31"/>
    </row>
    <row r="24313" spans="13:13" x14ac:dyDescent="0.25">
      <c r="M24313" s="31"/>
    </row>
    <row r="24314" spans="13:13" x14ac:dyDescent="0.25">
      <c r="M24314" s="31"/>
    </row>
    <row r="24315" spans="13:13" x14ac:dyDescent="0.25">
      <c r="M24315" s="31"/>
    </row>
    <row r="24316" spans="13:13" x14ac:dyDescent="0.25">
      <c r="M24316" s="31"/>
    </row>
    <row r="24317" spans="13:13" x14ac:dyDescent="0.25">
      <c r="M24317" s="31"/>
    </row>
    <row r="24318" spans="13:13" x14ac:dyDescent="0.25">
      <c r="M24318" s="31"/>
    </row>
    <row r="24319" spans="13:13" x14ac:dyDescent="0.25">
      <c r="M24319" s="31"/>
    </row>
    <row r="24320" spans="13:13" x14ac:dyDescent="0.25">
      <c r="M24320" s="31"/>
    </row>
    <row r="24321" spans="13:13" x14ac:dyDescent="0.25">
      <c r="M24321" s="31"/>
    </row>
    <row r="24322" spans="13:13" x14ac:dyDescent="0.25">
      <c r="M24322" s="31"/>
    </row>
    <row r="24323" spans="13:13" x14ac:dyDescent="0.25">
      <c r="M24323" s="31"/>
    </row>
    <row r="24324" spans="13:13" x14ac:dyDescent="0.25">
      <c r="M24324" s="31"/>
    </row>
    <row r="24325" spans="13:13" x14ac:dyDescent="0.25">
      <c r="M24325" s="31"/>
    </row>
    <row r="24326" spans="13:13" x14ac:dyDescent="0.25">
      <c r="M24326" s="31"/>
    </row>
    <row r="24327" spans="13:13" x14ac:dyDescent="0.25">
      <c r="M24327" s="31"/>
    </row>
    <row r="24328" spans="13:13" x14ac:dyDescent="0.25">
      <c r="M24328" s="31"/>
    </row>
    <row r="24329" spans="13:13" x14ac:dyDescent="0.25">
      <c r="M24329" s="31"/>
    </row>
    <row r="24330" spans="13:13" x14ac:dyDescent="0.25">
      <c r="M24330" s="31"/>
    </row>
    <row r="24331" spans="13:13" x14ac:dyDescent="0.25">
      <c r="M24331" s="31"/>
    </row>
    <row r="24332" spans="13:13" x14ac:dyDescent="0.25">
      <c r="M24332" s="31"/>
    </row>
    <row r="24333" spans="13:13" x14ac:dyDescent="0.25">
      <c r="M24333" s="31"/>
    </row>
    <row r="24334" spans="13:13" x14ac:dyDescent="0.25">
      <c r="M24334" s="31"/>
    </row>
    <row r="24335" spans="13:13" x14ac:dyDescent="0.25">
      <c r="M24335" s="31"/>
    </row>
    <row r="24336" spans="13:13" x14ac:dyDescent="0.25">
      <c r="M24336" s="31"/>
    </row>
    <row r="24337" spans="13:13" x14ac:dyDescent="0.25">
      <c r="M24337" s="31"/>
    </row>
    <row r="24338" spans="13:13" x14ac:dyDescent="0.25">
      <c r="M24338" s="31"/>
    </row>
    <row r="24339" spans="13:13" x14ac:dyDescent="0.25">
      <c r="M24339" s="31"/>
    </row>
    <row r="24340" spans="13:13" x14ac:dyDescent="0.25">
      <c r="M24340" s="31"/>
    </row>
    <row r="24341" spans="13:13" x14ac:dyDescent="0.25">
      <c r="M24341" s="31"/>
    </row>
    <row r="24342" spans="13:13" x14ac:dyDescent="0.25">
      <c r="M24342" s="31"/>
    </row>
    <row r="24343" spans="13:13" x14ac:dyDescent="0.25">
      <c r="M24343" s="31"/>
    </row>
    <row r="24344" spans="13:13" x14ac:dyDescent="0.25">
      <c r="M24344" s="31"/>
    </row>
    <row r="24345" spans="13:13" x14ac:dyDescent="0.25">
      <c r="M24345" s="31"/>
    </row>
    <row r="24346" spans="13:13" x14ac:dyDescent="0.25">
      <c r="M24346" s="31"/>
    </row>
    <row r="24347" spans="13:13" x14ac:dyDescent="0.25">
      <c r="M24347" s="31"/>
    </row>
    <row r="24348" spans="13:13" x14ac:dyDescent="0.25">
      <c r="M24348" s="31"/>
    </row>
    <row r="24349" spans="13:13" x14ac:dyDescent="0.25">
      <c r="M24349" s="31"/>
    </row>
    <row r="24350" spans="13:13" x14ac:dyDescent="0.25">
      <c r="M24350" s="31"/>
    </row>
    <row r="24351" spans="13:13" x14ac:dyDescent="0.25">
      <c r="M24351" s="31"/>
    </row>
    <row r="24352" spans="13:13" x14ac:dyDescent="0.25">
      <c r="M24352" s="31"/>
    </row>
    <row r="24353" spans="13:13" x14ac:dyDescent="0.25">
      <c r="M24353" s="31"/>
    </row>
    <row r="24354" spans="13:13" x14ac:dyDescent="0.25">
      <c r="M24354" s="31"/>
    </row>
    <row r="24355" spans="13:13" x14ac:dyDescent="0.25">
      <c r="M24355" s="31"/>
    </row>
    <row r="24356" spans="13:13" x14ac:dyDescent="0.25">
      <c r="M24356" s="31"/>
    </row>
    <row r="24357" spans="13:13" x14ac:dyDescent="0.25">
      <c r="M24357" s="31"/>
    </row>
    <row r="24358" spans="13:13" x14ac:dyDescent="0.25">
      <c r="M24358" s="31"/>
    </row>
    <row r="24359" spans="13:13" x14ac:dyDescent="0.25">
      <c r="M24359" s="31"/>
    </row>
    <row r="24360" spans="13:13" x14ac:dyDescent="0.25">
      <c r="M24360" s="31"/>
    </row>
    <row r="24361" spans="13:13" x14ac:dyDescent="0.25">
      <c r="M24361" s="31"/>
    </row>
    <row r="24362" spans="13:13" x14ac:dyDescent="0.25">
      <c r="M24362" s="31"/>
    </row>
    <row r="24363" spans="13:13" x14ac:dyDescent="0.25">
      <c r="M24363" s="31"/>
    </row>
    <row r="24364" spans="13:13" x14ac:dyDescent="0.25">
      <c r="M24364" s="31"/>
    </row>
    <row r="24365" spans="13:13" x14ac:dyDescent="0.25">
      <c r="M24365" s="31"/>
    </row>
    <row r="24366" spans="13:13" x14ac:dyDescent="0.25">
      <c r="M24366" s="31"/>
    </row>
    <row r="24367" spans="13:13" x14ac:dyDescent="0.25">
      <c r="M24367" s="31"/>
    </row>
    <row r="24368" spans="13:13" x14ac:dyDescent="0.25">
      <c r="M24368" s="31"/>
    </row>
    <row r="24369" spans="13:13" x14ac:dyDescent="0.25">
      <c r="M24369" s="31"/>
    </row>
    <row r="24370" spans="13:13" x14ac:dyDescent="0.25">
      <c r="M24370" s="31"/>
    </row>
    <row r="24371" spans="13:13" x14ac:dyDescent="0.25">
      <c r="M24371" s="31"/>
    </row>
    <row r="24372" spans="13:13" x14ac:dyDescent="0.25">
      <c r="M24372" s="31"/>
    </row>
    <row r="24373" spans="13:13" x14ac:dyDescent="0.25">
      <c r="M24373" s="31"/>
    </row>
    <row r="24374" spans="13:13" x14ac:dyDescent="0.25">
      <c r="M24374" s="31"/>
    </row>
    <row r="24375" spans="13:13" x14ac:dyDescent="0.25">
      <c r="M24375" s="31"/>
    </row>
    <row r="24376" spans="13:13" x14ac:dyDescent="0.25">
      <c r="M24376" s="31"/>
    </row>
    <row r="24377" spans="13:13" x14ac:dyDescent="0.25">
      <c r="M24377" s="31"/>
    </row>
    <row r="24378" spans="13:13" x14ac:dyDescent="0.25">
      <c r="M24378" s="31"/>
    </row>
    <row r="24379" spans="13:13" x14ac:dyDescent="0.25">
      <c r="M24379" s="31"/>
    </row>
    <row r="24380" spans="13:13" x14ac:dyDescent="0.25">
      <c r="M24380" s="31"/>
    </row>
    <row r="24381" spans="13:13" x14ac:dyDescent="0.25">
      <c r="M24381" s="31"/>
    </row>
    <row r="24382" spans="13:13" x14ac:dyDescent="0.25">
      <c r="M24382" s="31"/>
    </row>
    <row r="24383" spans="13:13" x14ac:dyDescent="0.25">
      <c r="M24383" s="31"/>
    </row>
    <row r="24384" spans="13:13" x14ac:dyDescent="0.25">
      <c r="M24384" s="31"/>
    </row>
    <row r="24385" spans="13:13" x14ac:dyDescent="0.25">
      <c r="M24385" s="31"/>
    </row>
    <row r="24386" spans="13:13" x14ac:dyDescent="0.25">
      <c r="M24386" s="31"/>
    </row>
    <row r="24387" spans="13:13" x14ac:dyDescent="0.25">
      <c r="M24387" s="31"/>
    </row>
    <row r="24388" spans="13:13" x14ac:dyDescent="0.25">
      <c r="M24388" s="31"/>
    </row>
    <row r="24389" spans="13:13" x14ac:dyDescent="0.25">
      <c r="M24389" s="31"/>
    </row>
    <row r="24390" spans="13:13" x14ac:dyDescent="0.25">
      <c r="M24390" s="31"/>
    </row>
    <row r="24391" spans="13:13" x14ac:dyDescent="0.25">
      <c r="M24391" s="31"/>
    </row>
    <row r="24392" spans="13:13" x14ac:dyDescent="0.25">
      <c r="M24392" s="31"/>
    </row>
    <row r="24393" spans="13:13" x14ac:dyDescent="0.25">
      <c r="M24393" s="31"/>
    </row>
    <row r="24394" spans="13:13" x14ac:dyDescent="0.25">
      <c r="M24394" s="31"/>
    </row>
    <row r="24395" spans="13:13" x14ac:dyDescent="0.25">
      <c r="M24395" s="31"/>
    </row>
    <row r="24396" spans="13:13" x14ac:dyDescent="0.25">
      <c r="M24396" s="31"/>
    </row>
    <row r="24397" spans="13:13" x14ac:dyDescent="0.25">
      <c r="M24397" s="31"/>
    </row>
    <row r="24398" spans="13:13" x14ac:dyDescent="0.25">
      <c r="M24398" s="31"/>
    </row>
    <row r="24399" spans="13:13" x14ac:dyDescent="0.25">
      <c r="M24399" s="31"/>
    </row>
    <row r="24400" spans="13:13" x14ac:dyDescent="0.25">
      <c r="M24400" s="31"/>
    </row>
    <row r="24401" spans="13:13" x14ac:dyDescent="0.25">
      <c r="M24401" s="31"/>
    </row>
    <row r="24402" spans="13:13" x14ac:dyDescent="0.25">
      <c r="M24402" s="31"/>
    </row>
    <row r="24403" spans="13:13" x14ac:dyDescent="0.25">
      <c r="M24403" s="31"/>
    </row>
    <row r="24404" spans="13:13" x14ac:dyDescent="0.25">
      <c r="M24404" s="31"/>
    </row>
    <row r="24405" spans="13:13" x14ac:dyDescent="0.25">
      <c r="M24405" s="31"/>
    </row>
    <row r="24406" spans="13:13" x14ac:dyDescent="0.25">
      <c r="M24406" s="31"/>
    </row>
    <row r="24407" spans="13:13" x14ac:dyDescent="0.25">
      <c r="M24407" s="31"/>
    </row>
    <row r="24408" spans="13:13" x14ac:dyDescent="0.25">
      <c r="M24408" s="31"/>
    </row>
    <row r="24409" spans="13:13" x14ac:dyDescent="0.25">
      <c r="M24409" s="31"/>
    </row>
    <row r="24410" spans="13:13" x14ac:dyDescent="0.25">
      <c r="M24410" s="31"/>
    </row>
    <row r="24411" spans="13:13" x14ac:dyDescent="0.25">
      <c r="M24411" s="31"/>
    </row>
    <row r="24412" spans="13:13" x14ac:dyDescent="0.25">
      <c r="M24412" s="31"/>
    </row>
    <row r="24413" spans="13:13" x14ac:dyDescent="0.25">
      <c r="M24413" s="31"/>
    </row>
    <row r="24414" spans="13:13" x14ac:dyDescent="0.25">
      <c r="M24414" s="31"/>
    </row>
    <row r="24415" spans="13:13" x14ac:dyDescent="0.25">
      <c r="M24415" s="31"/>
    </row>
    <row r="24416" spans="13:13" x14ac:dyDescent="0.25">
      <c r="M24416" s="31"/>
    </row>
    <row r="24417" spans="13:13" x14ac:dyDescent="0.25">
      <c r="M24417" s="31"/>
    </row>
    <row r="24418" spans="13:13" x14ac:dyDescent="0.25">
      <c r="M24418" s="31"/>
    </row>
    <row r="24419" spans="13:13" x14ac:dyDescent="0.25">
      <c r="M24419" s="31"/>
    </row>
    <row r="24420" spans="13:13" x14ac:dyDescent="0.25">
      <c r="M24420" s="31"/>
    </row>
    <row r="24421" spans="13:13" x14ac:dyDescent="0.25">
      <c r="M24421" s="31"/>
    </row>
    <row r="24422" spans="13:13" x14ac:dyDescent="0.25">
      <c r="M24422" s="31"/>
    </row>
    <row r="24423" spans="13:13" x14ac:dyDescent="0.25">
      <c r="M24423" s="31"/>
    </row>
    <row r="24424" spans="13:13" x14ac:dyDescent="0.25">
      <c r="M24424" s="31"/>
    </row>
    <row r="24425" spans="13:13" x14ac:dyDescent="0.25">
      <c r="M24425" s="31"/>
    </row>
    <row r="24426" spans="13:13" x14ac:dyDescent="0.25">
      <c r="M24426" s="31"/>
    </row>
    <row r="24427" spans="13:13" x14ac:dyDescent="0.25">
      <c r="M24427" s="31"/>
    </row>
    <row r="24428" spans="13:13" x14ac:dyDescent="0.25">
      <c r="M24428" s="31"/>
    </row>
    <row r="24429" spans="13:13" x14ac:dyDescent="0.25">
      <c r="M24429" s="31"/>
    </row>
    <row r="24430" spans="13:13" x14ac:dyDescent="0.25">
      <c r="M24430" s="31"/>
    </row>
    <row r="24431" spans="13:13" x14ac:dyDescent="0.25">
      <c r="M24431" s="31"/>
    </row>
    <row r="24432" spans="13:13" x14ac:dyDescent="0.25">
      <c r="M24432" s="31"/>
    </row>
    <row r="24433" spans="13:13" x14ac:dyDescent="0.25">
      <c r="M24433" s="31"/>
    </row>
    <row r="24434" spans="13:13" x14ac:dyDescent="0.25">
      <c r="M24434" s="31"/>
    </row>
    <row r="24435" spans="13:13" x14ac:dyDescent="0.25">
      <c r="M24435" s="31"/>
    </row>
    <row r="24436" spans="13:13" x14ac:dyDescent="0.25">
      <c r="M24436" s="31"/>
    </row>
    <row r="24437" spans="13:13" x14ac:dyDescent="0.25">
      <c r="M24437" s="31"/>
    </row>
    <row r="24438" spans="13:13" x14ac:dyDescent="0.25">
      <c r="M24438" s="31"/>
    </row>
    <row r="24439" spans="13:13" x14ac:dyDescent="0.25">
      <c r="M24439" s="31"/>
    </row>
    <row r="24440" spans="13:13" x14ac:dyDescent="0.25">
      <c r="M24440" s="31"/>
    </row>
    <row r="24441" spans="13:13" x14ac:dyDescent="0.25">
      <c r="M24441" s="31"/>
    </row>
    <row r="24442" spans="13:13" x14ac:dyDescent="0.25">
      <c r="M24442" s="31"/>
    </row>
    <row r="24443" spans="13:13" x14ac:dyDescent="0.25">
      <c r="M24443" s="31"/>
    </row>
    <row r="24444" spans="13:13" x14ac:dyDescent="0.25">
      <c r="M24444" s="31"/>
    </row>
    <row r="24445" spans="13:13" x14ac:dyDescent="0.25">
      <c r="M24445" s="31"/>
    </row>
    <row r="24446" spans="13:13" x14ac:dyDescent="0.25">
      <c r="M24446" s="31"/>
    </row>
    <row r="24447" spans="13:13" x14ac:dyDescent="0.25">
      <c r="M24447" s="31"/>
    </row>
    <row r="24448" spans="13:13" x14ac:dyDescent="0.25">
      <c r="M24448" s="31"/>
    </row>
    <row r="24449" spans="13:13" x14ac:dyDescent="0.25">
      <c r="M24449" s="31"/>
    </row>
    <row r="24450" spans="13:13" x14ac:dyDescent="0.25">
      <c r="M24450" s="31"/>
    </row>
    <row r="24451" spans="13:13" x14ac:dyDescent="0.25">
      <c r="M24451" s="31"/>
    </row>
    <row r="24452" spans="13:13" x14ac:dyDescent="0.25">
      <c r="M24452" s="31"/>
    </row>
    <row r="24453" spans="13:13" x14ac:dyDescent="0.25">
      <c r="M24453" s="31"/>
    </row>
    <row r="24454" spans="13:13" x14ac:dyDescent="0.25">
      <c r="M24454" s="31"/>
    </row>
    <row r="24455" spans="13:13" x14ac:dyDescent="0.25">
      <c r="M24455" s="31"/>
    </row>
    <row r="24456" spans="13:13" x14ac:dyDescent="0.25">
      <c r="M24456" s="31"/>
    </row>
    <row r="24457" spans="13:13" x14ac:dyDescent="0.25">
      <c r="M24457" s="31"/>
    </row>
    <row r="24458" spans="13:13" x14ac:dyDescent="0.25">
      <c r="M24458" s="31"/>
    </row>
    <row r="24459" spans="13:13" x14ac:dyDescent="0.25">
      <c r="M24459" s="31"/>
    </row>
    <row r="24460" spans="13:13" x14ac:dyDescent="0.25">
      <c r="M24460" s="31"/>
    </row>
    <row r="24461" spans="13:13" x14ac:dyDescent="0.25">
      <c r="M24461" s="31"/>
    </row>
    <row r="24462" spans="13:13" x14ac:dyDescent="0.25">
      <c r="M24462" s="31"/>
    </row>
    <row r="24463" spans="13:13" x14ac:dyDescent="0.25">
      <c r="M24463" s="31"/>
    </row>
    <row r="24464" spans="13:13" x14ac:dyDescent="0.25">
      <c r="M24464" s="31"/>
    </row>
    <row r="24465" spans="13:13" x14ac:dyDescent="0.25">
      <c r="M24465" s="31"/>
    </row>
    <row r="24466" spans="13:13" x14ac:dyDescent="0.25">
      <c r="M24466" s="31"/>
    </row>
    <row r="24467" spans="13:13" x14ac:dyDescent="0.25">
      <c r="M24467" s="31"/>
    </row>
    <row r="24468" spans="13:13" x14ac:dyDescent="0.25">
      <c r="M24468" s="31"/>
    </row>
    <row r="24469" spans="13:13" x14ac:dyDescent="0.25">
      <c r="M24469" s="31"/>
    </row>
    <row r="24470" spans="13:13" x14ac:dyDescent="0.25">
      <c r="M24470" s="31"/>
    </row>
    <row r="24471" spans="13:13" x14ac:dyDescent="0.25">
      <c r="M24471" s="31"/>
    </row>
    <row r="24472" spans="13:13" x14ac:dyDescent="0.25">
      <c r="M24472" s="31"/>
    </row>
    <row r="24473" spans="13:13" x14ac:dyDescent="0.25">
      <c r="M24473" s="31"/>
    </row>
    <row r="24474" spans="13:13" x14ac:dyDescent="0.25">
      <c r="M24474" s="31"/>
    </row>
    <row r="24475" spans="13:13" x14ac:dyDescent="0.25">
      <c r="M24475" s="31"/>
    </row>
    <row r="24476" spans="13:13" x14ac:dyDescent="0.25">
      <c r="M24476" s="31"/>
    </row>
    <row r="24477" spans="13:13" x14ac:dyDescent="0.25">
      <c r="M24477" s="31"/>
    </row>
    <row r="24478" spans="13:13" x14ac:dyDescent="0.25">
      <c r="M24478" s="31"/>
    </row>
    <row r="24479" spans="13:13" x14ac:dyDescent="0.25">
      <c r="M24479" s="31"/>
    </row>
    <row r="24480" spans="13:13" x14ac:dyDescent="0.25">
      <c r="M24480" s="31"/>
    </row>
    <row r="24481" spans="13:13" x14ac:dyDescent="0.25">
      <c r="M24481" s="31"/>
    </row>
    <row r="24482" spans="13:13" x14ac:dyDescent="0.25">
      <c r="M24482" s="31"/>
    </row>
    <row r="24483" spans="13:13" x14ac:dyDescent="0.25">
      <c r="M24483" s="31"/>
    </row>
    <row r="24484" spans="13:13" x14ac:dyDescent="0.25">
      <c r="M24484" s="31"/>
    </row>
    <row r="24485" spans="13:13" x14ac:dyDescent="0.25">
      <c r="M24485" s="31"/>
    </row>
    <row r="24486" spans="13:13" x14ac:dyDescent="0.25">
      <c r="M24486" s="31"/>
    </row>
    <row r="24487" spans="13:13" x14ac:dyDescent="0.25">
      <c r="M24487" s="31"/>
    </row>
    <row r="24488" spans="13:13" x14ac:dyDescent="0.25">
      <c r="M24488" s="31"/>
    </row>
    <row r="24489" spans="13:13" x14ac:dyDescent="0.25">
      <c r="M24489" s="31"/>
    </row>
    <row r="24490" spans="13:13" x14ac:dyDescent="0.25">
      <c r="M24490" s="31"/>
    </row>
    <row r="24491" spans="13:13" x14ac:dyDescent="0.25">
      <c r="M24491" s="31"/>
    </row>
    <row r="24492" spans="13:13" x14ac:dyDescent="0.25">
      <c r="M24492" s="31"/>
    </row>
    <row r="24493" spans="13:13" x14ac:dyDescent="0.25">
      <c r="M24493" s="31"/>
    </row>
    <row r="24494" spans="13:13" x14ac:dyDescent="0.25">
      <c r="M24494" s="31"/>
    </row>
    <row r="24495" spans="13:13" x14ac:dyDescent="0.25">
      <c r="M24495" s="31"/>
    </row>
    <row r="24496" spans="13:13" x14ac:dyDescent="0.25">
      <c r="M24496" s="31"/>
    </row>
    <row r="24497" spans="13:13" x14ac:dyDescent="0.25">
      <c r="M24497" s="31"/>
    </row>
    <row r="24498" spans="13:13" x14ac:dyDescent="0.25">
      <c r="M24498" s="31"/>
    </row>
    <row r="24499" spans="13:13" x14ac:dyDescent="0.25">
      <c r="M24499" s="31"/>
    </row>
    <row r="24500" spans="13:13" x14ac:dyDescent="0.25">
      <c r="M24500" s="31"/>
    </row>
    <row r="24501" spans="13:13" x14ac:dyDescent="0.25">
      <c r="M24501" s="31"/>
    </row>
    <row r="24502" spans="13:13" x14ac:dyDescent="0.25">
      <c r="M24502" s="31"/>
    </row>
    <row r="24503" spans="13:13" x14ac:dyDescent="0.25">
      <c r="M24503" s="31"/>
    </row>
    <row r="24504" spans="13:13" x14ac:dyDescent="0.25">
      <c r="M24504" s="31"/>
    </row>
    <row r="24505" spans="13:13" x14ac:dyDescent="0.25">
      <c r="M24505" s="31"/>
    </row>
    <row r="24506" spans="13:13" x14ac:dyDescent="0.25">
      <c r="M24506" s="31"/>
    </row>
    <row r="24507" spans="13:13" x14ac:dyDescent="0.25">
      <c r="M24507" s="31"/>
    </row>
    <row r="24508" spans="13:13" x14ac:dyDescent="0.25">
      <c r="M24508" s="31"/>
    </row>
    <row r="24509" spans="13:13" x14ac:dyDescent="0.25">
      <c r="M24509" s="31"/>
    </row>
    <row r="24510" spans="13:13" x14ac:dyDescent="0.25">
      <c r="M24510" s="31"/>
    </row>
    <row r="24511" spans="13:13" x14ac:dyDescent="0.25">
      <c r="M24511" s="31"/>
    </row>
    <row r="24512" spans="13:13" x14ac:dyDescent="0.25">
      <c r="M24512" s="31"/>
    </row>
    <row r="24513" spans="13:13" x14ac:dyDescent="0.25">
      <c r="M24513" s="31"/>
    </row>
    <row r="24514" spans="13:13" x14ac:dyDescent="0.25">
      <c r="M24514" s="31"/>
    </row>
    <row r="24515" spans="13:13" x14ac:dyDescent="0.25">
      <c r="M24515" s="31"/>
    </row>
    <row r="24516" spans="13:13" x14ac:dyDescent="0.25">
      <c r="M24516" s="31"/>
    </row>
    <row r="24517" spans="13:13" x14ac:dyDescent="0.25">
      <c r="M24517" s="31"/>
    </row>
    <row r="24518" spans="13:13" x14ac:dyDescent="0.25">
      <c r="M24518" s="31"/>
    </row>
    <row r="24519" spans="13:13" x14ac:dyDescent="0.25">
      <c r="M24519" s="31"/>
    </row>
    <row r="24520" spans="13:13" x14ac:dyDescent="0.25">
      <c r="M24520" s="31"/>
    </row>
    <row r="24521" spans="13:13" x14ac:dyDescent="0.25">
      <c r="M24521" s="31"/>
    </row>
    <row r="24522" spans="13:13" x14ac:dyDescent="0.25">
      <c r="M24522" s="31"/>
    </row>
    <row r="24523" spans="13:13" x14ac:dyDescent="0.25">
      <c r="M24523" s="31"/>
    </row>
    <row r="24524" spans="13:13" x14ac:dyDescent="0.25">
      <c r="M24524" s="31"/>
    </row>
    <row r="24525" spans="13:13" x14ac:dyDescent="0.25">
      <c r="M24525" s="31"/>
    </row>
    <row r="24526" spans="13:13" x14ac:dyDescent="0.25">
      <c r="M24526" s="31"/>
    </row>
    <row r="24527" spans="13:13" x14ac:dyDescent="0.25">
      <c r="M24527" s="31"/>
    </row>
    <row r="24528" spans="13:13" x14ac:dyDescent="0.25">
      <c r="M24528" s="31"/>
    </row>
    <row r="24529" spans="13:13" x14ac:dyDescent="0.25">
      <c r="M24529" s="31"/>
    </row>
    <row r="24530" spans="13:13" x14ac:dyDescent="0.25">
      <c r="M24530" s="31"/>
    </row>
    <row r="24531" spans="13:13" x14ac:dyDescent="0.25">
      <c r="M24531" s="31"/>
    </row>
    <row r="24532" spans="13:13" x14ac:dyDescent="0.25">
      <c r="M24532" s="31"/>
    </row>
    <row r="24533" spans="13:13" x14ac:dyDescent="0.25">
      <c r="M24533" s="31"/>
    </row>
    <row r="24534" spans="13:13" x14ac:dyDescent="0.25">
      <c r="M24534" s="31"/>
    </row>
    <row r="24535" spans="13:13" x14ac:dyDescent="0.25">
      <c r="M24535" s="31"/>
    </row>
    <row r="24536" spans="13:13" x14ac:dyDescent="0.25">
      <c r="M24536" s="31"/>
    </row>
    <row r="24537" spans="13:13" x14ac:dyDescent="0.25">
      <c r="M24537" s="31"/>
    </row>
    <row r="24538" spans="13:13" x14ac:dyDescent="0.25">
      <c r="M24538" s="31"/>
    </row>
    <row r="24539" spans="13:13" x14ac:dyDescent="0.25">
      <c r="M24539" s="31"/>
    </row>
    <row r="24540" spans="13:13" x14ac:dyDescent="0.25">
      <c r="M24540" s="31"/>
    </row>
    <row r="24541" spans="13:13" x14ac:dyDescent="0.25">
      <c r="M24541" s="31"/>
    </row>
    <row r="24542" spans="13:13" x14ac:dyDescent="0.25">
      <c r="M24542" s="31"/>
    </row>
    <row r="24543" spans="13:13" x14ac:dyDescent="0.25">
      <c r="M24543" s="31"/>
    </row>
    <row r="24544" spans="13:13" x14ac:dyDescent="0.25">
      <c r="M24544" s="31"/>
    </row>
    <row r="24545" spans="13:13" x14ac:dyDescent="0.25">
      <c r="M24545" s="31"/>
    </row>
    <row r="24546" spans="13:13" x14ac:dyDescent="0.25">
      <c r="M24546" s="31"/>
    </row>
    <row r="24547" spans="13:13" x14ac:dyDescent="0.25">
      <c r="M24547" s="31"/>
    </row>
    <row r="24548" spans="13:13" x14ac:dyDescent="0.25">
      <c r="M24548" s="31"/>
    </row>
    <row r="24549" spans="13:13" x14ac:dyDescent="0.25">
      <c r="M24549" s="31"/>
    </row>
    <row r="24550" spans="13:13" x14ac:dyDescent="0.25">
      <c r="M24550" s="31"/>
    </row>
    <row r="24551" spans="13:13" x14ac:dyDescent="0.25">
      <c r="M24551" s="31"/>
    </row>
    <row r="24552" spans="13:13" x14ac:dyDescent="0.25">
      <c r="M24552" s="31"/>
    </row>
    <row r="24553" spans="13:13" x14ac:dyDescent="0.25">
      <c r="M24553" s="31"/>
    </row>
    <row r="24554" spans="13:13" x14ac:dyDescent="0.25">
      <c r="M24554" s="31"/>
    </row>
    <row r="24555" spans="13:13" x14ac:dyDescent="0.25">
      <c r="M24555" s="31"/>
    </row>
    <row r="24556" spans="13:13" x14ac:dyDescent="0.25">
      <c r="M24556" s="31"/>
    </row>
    <row r="24557" spans="13:13" x14ac:dyDescent="0.25">
      <c r="M24557" s="31"/>
    </row>
    <row r="24558" spans="13:13" x14ac:dyDescent="0.25">
      <c r="M24558" s="31"/>
    </row>
    <row r="24559" spans="13:13" x14ac:dyDescent="0.25">
      <c r="M24559" s="31"/>
    </row>
    <row r="24560" spans="13:13" x14ac:dyDescent="0.25">
      <c r="M24560" s="31"/>
    </row>
    <row r="24561" spans="13:13" x14ac:dyDescent="0.25">
      <c r="M24561" s="31"/>
    </row>
    <row r="24562" spans="13:13" x14ac:dyDescent="0.25">
      <c r="M24562" s="31"/>
    </row>
    <row r="24563" spans="13:13" x14ac:dyDescent="0.25">
      <c r="M24563" s="31"/>
    </row>
    <row r="24564" spans="13:13" x14ac:dyDescent="0.25">
      <c r="M24564" s="31"/>
    </row>
    <row r="24565" spans="13:13" x14ac:dyDescent="0.25">
      <c r="M24565" s="31"/>
    </row>
    <row r="24566" spans="13:13" x14ac:dyDescent="0.25">
      <c r="M24566" s="31"/>
    </row>
    <row r="24567" spans="13:13" x14ac:dyDescent="0.25">
      <c r="M24567" s="31"/>
    </row>
    <row r="24568" spans="13:13" x14ac:dyDescent="0.25">
      <c r="M24568" s="31"/>
    </row>
    <row r="24569" spans="13:13" x14ac:dyDescent="0.25">
      <c r="M24569" s="31"/>
    </row>
    <row r="24570" spans="13:13" x14ac:dyDescent="0.25">
      <c r="M24570" s="31"/>
    </row>
    <row r="24571" spans="13:13" x14ac:dyDescent="0.25">
      <c r="M24571" s="31"/>
    </row>
    <row r="24572" spans="13:13" x14ac:dyDescent="0.25">
      <c r="M24572" s="31"/>
    </row>
    <row r="24573" spans="13:13" x14ac:dyDescent="0.25">
      <c r="M24573" s="31"/>
    </row>
    <row r="24574" spans="13:13" x14ac:dyDescent="0.25">
      <c r="M24574" s="31"/>
    </row>
    <row r="24575" spans="13:13" x14ac:dyDescent="0.25">
      <c r="M24575" s="31"/>
    </row>
    <row r="24576" spans="13:13" x14ac:dyDescent="0.25">
      <c r="M24576" s="31"/>
    </row>
    <row r="24577" spans="13:13" x14ac:dyDescent="0.25">
      <c r="M24577" s="31"/>
    </row>
    <row r="24578" spans="13:13" x14ac:dyDescent="0.25">
      <c r="M24578" s="31"/>
    </row>
    <row r="24579" spans="13:13" x14ac:dyDescent="0.25">
      <c r="M24579" s="31"/>
    </row>
    <row r="24580" spans="13:13" x14ac:dyDescent="0.25">
      <c r="M24580" s="31"/>
    </row>
    <row r="24581" spans="13:13" x14ac:dyDescent="0.25">
      <c r="M24581" s="31"/>
    </row>
    <row r="24582" spans="13:13" x14ac:dyDescent="0.25">
      <c r="M24582" s="31"/>
    </row>
    <row r="24583" spans="13:13" x14ac:dyDescent="0.25">
      <c r="M24583" s="31"/>
    </row>
    <row r="24584" spans="13:13" x14ac:dyDescent="0.25">
      <c r="M24584" s="31"/>
    </row>
    <row r="24585" spans="13:13" x14ac:dyDescent="0.25">
      <c r="M24585" s="31"/>
    </row>
    <row r="24586" spans="13:13" x14ac:dyDescent="0.25">
      <c r="M24586" s="31"/>
    </row>
    <row r="24587" spans="13:13" x14ac:dyDescent="0.25">
      <c r="M24587" s="31"/>
    </row>
    <row r="24588" spans="13:13" x14ac:dyDescent="0.25">
      <c r="M24588" s="31"/>
    </row>
    <row r="24589" spans="13:13" x14ac:dyDescent="0.25">
      <c r="M24589" s="31"/>
    </row>
    <row r="24590" spans="13:13" x14ac:dyDescent="0.25">
      <c r="M24590" s="31"/>
    </row>
    <row r="24591" spans="13:13" x14ac:dyDescent="0.25">
      <c r="M24591" s="31"/>
    </row>
    <row r="24592" spans="13:13" x14ac:dyDescent="0.25">
      <c r="M24592" s="31"/>
    </row>
    <row r="24593" spans="13:13" x14ac:dyDescent="0.25">
      <c r="M24593" s="31"/>
    </row>
    <row r="24594" spans="13:13" x14ac:dyDescent="0.25">
      <c r="M24594" s="31"/>
    </row>
    <row r="24595" spans="13:13" x14ac:dyDescent="0.25">
      <c r="M24595" s="31"/>
    </row>
    <row r="24596" spans="13:13" x14ac:dyDescent="0.25">
      <c r="M24596" s="31"/>
    </row>
    <row r="24597" spans="13:13" x14ac:dyDescent="0.25">
      <c r="M24597" s="31"/>
    </row>
    <row r="24598" spans="13:13" x14ac:dyDescent="0.25">
      <c r="M24598" s="31"/>
    </row>
    <row r="24599" spans="13:13" x14ac:dyDescent="0.25">
      <c r="M24599" s="31"/>
    </row>
    <row r="24600" spans="13:13" x14ac:dyDescent="0.25">
      <c r="M24600" s="31"/>
    </row>
    <row r="24601" spans="13:13" x14ac:dyDescent="0.25">
      <c r="M24601" s="31"/>
    </row>
    <row r="24602" spans="13:13" x14ac:dyDescent="0.25">
      <c r="M24602" s="31"/>
    </row>
    <row r="24603" spans="13:13" x14ac:dyDescent="0.25">
      <c r="M24603" s="31"/>
    </row>
    <row r="24604" spans="13:13" x14ac:dyDescent="0.25">
      <c r="M24604" s="31"/>
    </row>
    <row r="24605" spans="13:13" x14ac:dyDescent="0.25">
      <c r="M24605" s="31"/>
    </row>
    <row r="24606" spans="13:13" x14ac:dyDescent="0.25">
      <c r="M24606" s="31"/>
    </row>
    <row r="24607" spans="13:13" x14ac:dyDescent="0.25">
      <c r="M24607" s="31"/>
    </row>
    <row r="24608" spans="13:13" x14ac:dyDescent="0.25">
      <c r="M24608" s="31"/>
    </row>
    <row r="24609" spans="13:13" x14ac:dyDescent="0.25">
      <c r="M24609" s="31"/>
    </row>
    <row r="24610" spans="13:13" x14ac:dyDescent="0.25">
      <c r="M24610" s="31"/>
    </row>
    <row r="24611" spans="13:13" x14ac:dyDescent="0.25">
      <c r="M24611" s="31"/>
    </row>
    <row r="24612" spans="13:13" x14ac:dyDescent="0.25">
      <c r="M24612" s="31"/>
    </row>
    <row r="24613" spans="13:13" x14ac:dyDescent="0.25">
      <c r="M24613" s="31"/>
    </row>
    <row r="24614" spans="13:13" x14ac:dyDescent="0.25">
      <c r="M24614" s="31"/>
    </row>
    <row r="24615" spans="13:13" x14ac:dyDescent="0.25">
      <c r="M24615" s="31"/>
    </row>
    <row r="24616" spans="13:13" x14ac:dyDescent="0.25">
      <c r="M24616" s="31"/>
    </row>
    <row r="24617" spans="13:13" x14ac:dyDescent="0.25">
      <c r="M24617" s="31"/>
    </row>
    <row r="24618" spans="13:13" x14ac:dyDescent="0.25">
      <c r="M24618" s="31"/>
    </row>
    <row r="24619" spans="13:13" x14ac:dyDescent="0.25">
      <c r="M24619" s="31"/>
    </row>
    <row r="24620" spans="13:13" x14ac:dyDescent="0.25">
      <c r="M24620" s="31"/>
    </row>
    <row r="24621" spans="13:13" x14ac:dyDescent="0.25">
      <c r="M24621" s="31"/>
    </row>
    <row r="24622" spans="13:13" x14ac:dyDescent="0.25">
      <c r="M24622" s="31"/>
    </row>
    <row r="24623" spans="13:13" x14ac:dyDescent="0.25">
      <c r="M24623" s="31"/>
    </row>
    <row r="24624" spans="13:13" x14ac:dyDescent="0.25">
      <c r="M24624" s="31"/>
    </row>
    <row r="24625" spans="13:13" x14ac:dyDescent="0.25">
      <c r="M24625" s="31"/>
    </row>
    <row r="24626" spans="13:13" x14ac:dyDescent="0.25">
      <c r="M24626" s="31"/>
    </row>
    <row r="24627" spans="13:13" x14ac:dyDescent="0.25">
      <c r="M24627" s="31"/>
    </row>
    <row r="24628" spans="13:13" x14ac:dyDescent="0.25">
      <c r="M24628" s="31"/>
    </row>
    <row r="24629" spans="13:13" x14ac:dyDescent="0.25">
      <c r="M24629" s="31"/>
    </row>
    <row r="24630" spans="13:13" x14ac:dyDescent="0.25">
      <c r="M24630" s="31"/>
    </row>
    <row r="24631" spans="13:13" x14ac:dyDescent="0.25">
      <c r="M24631" s="31"/>
    </row>
    <row r="24632" spans="13:13" x14ac:dyDescent="0.25">
      <c r="M24632" s="31"/>
    </row>
    <row r="24633" spans="13:13" x14ac:dyDescent="0.25">
      <c r="M24633" s="31"/>
    </row>
    <row r="24634" spans="13:13" x14ac:dyDescent="0.25">
      <c r="M24634" s="31"/>
    </row>
    <row r="24635" spans="13:13" x14ac:dyDescent="0.25">
      <c r="M24635" s="31"/>
    </row>
    <row r="24636" spans="13:13" x14ac:dyDescent="0.25">
      <c r="M24636" s="31"/>
    </row>
    <row r="24637" spans="13:13" x14ac:dyDescent="0.25">
      <c r="M24637" s="31"/>
    </row>
    <row r="24638" spans="13:13" x14ac:dyDescent="0.25">
      <c r="M24638" s="31"/>
    </row>
    <row r="24639" spans="13:13" x14ac:dyDescent="0.25">
      <c r="M24639" s="31"/>
    </row>
    <row r="24640" spans="13:13" x14ac:dyDescent="0.25">
      <c r="M24640" s="31"/>
    </row>
    <row r="24641" spans="13:13" x14ac:dyDescent="0.25">
      <c r="M24641" s="31"/>
    </row>
    <row r="24642" spans="13:13" x14ac:dyDescent="0.25">
      <c r="M24642" s="31"/>
    </row>
    <row r="24643" spans="13:13" x14ac:dyDescent="0.25">
      <c r="M24643" s="31"/>
    </row>
    <row r="24644" spans="13:13" x14ac:dyDescent="0.25">
      <c r="M24644" s="31"/>
    </row>
    <row r="24645" spans="13:13" x14ac:dyDescent="0.25">
      <c r="M24645" s="31"/>
    </row>
    <row r="24646" spans="13:13" x14ac:dyDescent="0.25">
      <c r="M24646" s="31"/>
    </row>
    <row r="24647" spans="13:13" x14ac:dyDescent="0.25">
      <c r="M24647" s="31"/>
    </row>
    <row r="24648" spans="13:13" x14ac:dyDescent="0.25">
      <c r="M24648" s="31"/>
    </row>
    <row r="24649" spans="13:13" x14ac:dyDescent="0.25">
      <c r="M24649" s="31"/>
    </row>
    <row r="24650" spans="13:13" x14ac:dyDescent="0.25">
      <c r="M24650" s="31"/>
    </row>
    <row r="24651" spans="13:13" x14ac:dyDescent="0.25">
      <c r="M24651" s="31"/>
    </row>
    <row r="24652" spans="13:13" x14ac:dyDescent="0.25">
      <c r="M24652" s="31"/>
    </row>
    <row r="24653" spans="13:13" x14ac:dyDescent="0.25">
      <c r="M24653" s="31"/>
    </row>
    <row r="24654" spans="13:13" x14ac:dyDescent="0.25">
      <c r="M24654" s="31"/>
    </row>
    <row r="24655" spans="13:13" x14ac:dyDescent="0.25">
      <c r="M24655" s="31"/>
    </row>
    <row r="24656" spans="13:13" x14ac:dyDescent="0.25">
      <c r="M24656" s="31"/>
    </row>
    <row r="24657" spans="13:13" x14ac:dyDescent="0.25">
      <c r="M24657" s="31"/>
    </row>
    <row r="24658" spans="13:13" x14ac:dyDescent="0.25">
      <c r="M24658" s="31"/>
    </row>
    <row r="24659" spans="13:13" x14ac:dyDescent="0.25">
      <c r="M24659" s="31"/>
    </row>
    <row r="24660" spans="13:13" x14ac:dyDescent="0.25">
      <c r="M24660" s="31"/>
    </row>
    <row r="24661" spans="13:13" x14ac:dyDescent="0.25">
      <c r="M24661" s="31"/>
    </row>
    <row r="24662" spans="13:13" x14ac:dyDescent="0.25">
      <c r="M24662" s="31"/>
    </row>
    <row r="24663" spans="13:13" x14ac:dyDescent="0.25">
      <c r="M24663" s="31"/>
    </row>
    <row r="24664" spans="13:13" x14ac:dyDescent="0.25">
      <c r="M24664" s="31"/>
    </row>
    <row r="24665" spans="13:13" x14ac:dyDescent="0.25">
      <c r="M24665" s="31"/>
    </row>
    <row r="24666" spans="13:13" x14ac:dyDescent="0.25">
      <c r="M24666" s="31"/>
    </row>
    <row r="24667" spans="13:13" x14ac:dyDescent="0.25">
      <c r="M24667" s="31"/>
    </row>
    <row r="24668" spans="13:13" x14ac:dyDescent="0.25">
      <c r="M24668" s="31"/>
    </row>
    <row r="24669" spans="13:13" x14ac:dyDescent="0.25">
      <c r="M24669" s="31"/>
    </row>
    <row r="24670" spans="13:13" x14ac:dyDescent="0.25">
      <c r="M24670" s="31"/>
    </row>
    <row r="24671" spans="13:13" x14ac:dyDescent="0.25">
      <c r="M24671" s="31"/>
    </row>
    <row r="24672" spans="13:13" x14ac:dyDescent="0.25">
      <c r="M24672" s="31"/>
    </row>
    <row r="24673" spans="13:13" x14ac:dyDescent="0.25">
      <c r="M24673" s="31"/>
    </row>
    <row r="24674" spans="13:13" x14ac:dyDescent="0.25">
      <c r="M24674" s="31"/>
    </row>
    <row r="24675" spans="13:13" x14ac:dyDescent="0.25">
      <c r="M24675" s="31"/>
    </row>
    <row r="24676" spans="13:13" x14ac:dyDescent="0.25">
      <c r="M24676" s="31"/>
    </row>
    <row r="24677" spans="13:13" x14ac:dyDescent="0.25">
      <c r="M24677" s="31"/>
    </row>
    <row r="24678" spans="13:13" x14ac:dyDescent="0.25">
      <c r="M24678" s="31"/>
    </row>
    <row r="24679" spans="13:13" x14ac:dyDescent="0.25">
      <c r="M24679" s="31"/>
    </row>
    <row r="24680" spans="13:13" x14ac:dyDescent="0.25">
      <c r="M24680" s="31"/>
    </row>
    <row r="24681" spans="13:13" x14ac:dyDescent="0.25">
      <c r="M24681" s="31"/>
    </row>
    <row r="24682" spans="13:13" x14ac:dyDescent="0.25">
      <c r="M24682" s="31"/>
    </row>
    <row r="24683" spans="13:13" x14ac:dyDescent="0.25">
      <c r="M24683" s="31"/>
    </row>
    <row r="24684" spans="13:13" x14ac:dyDescent="0.25">
      <c r="M24684" s="31"/>
    </row>
    <row r="24685" spans="13:13" x14ac:dyDescent="0.25">
      <c r="M24685" s="31"/>
    </row>
    <row r="24686" spans="13:13" x14ac:dyDescent="0.25">
      <c r="M24686" s="31"/>
    </row>
    <row r="24687" spans="13:13" x14ac:dyDescent="0.25">
      <c r="M24687" s="31"/>
    </row>
    <row r="24688" spans="13:13" x14ac:dyDescent="0.25">
      <c r="M24688" s="31"/>
    </row>
    <row r="24689" spans="13:13" x14ac:dyDescent="0.25">
      <c r="M24689" s="31"/>
    </row>
    <row r="24690" spans="13:13" x14ac:dyDescent="0.25">
      <c r="M24690" s="31"/>
    </row>
    <row r="24691" spans="13:13" x14ac:dyDescent="0.25">
      <c r="M24691" s="31"/>
    </row>
    <row r="24692" spans="13:13" x14ac:dyDescent="0.25">
      <c r="M24692" s="31"/>
    </row>
    <row r="24693" spans="13:13" x14ac:dyDescent="0.25">
      <c r="M24693" s="31"/>
    </row>
    <row r="24694" spans="13:13" x14ac:dyDescent="0.25">
      <c r="M24694" s="31"/>
    </row>
    <row r="24695" spans="13:13" x14ac:dyDescent="0.25">
      <c r="M24695" s="31"/>
    </row>
    <row r="24696" spans="13:13" x14ac:dyDescent="0.25">
      <c r="M24696" s="31"/>
    </row>
    <row r="24697" spans="13:13" x14ac:dyDescent="0.25">
      <c r="M24697" s="31"/>
    </row>
    <row r="24698" spans="13:13" x14ac:dyDescent="0.25">
      <c r="M24698" s="31"/>
    </row>
    <row r="24699" spans="13:13" x14ac:dyDescent="0.25">
      <c r="M24699" s="31"/>
    </row>
    <row r="24700" spans="13:13" x14ac:dyDescent="0.25">
      <c r="M24700" s="31"/>
    </row>
    <row r="24701" spans="13:13" x14ac:dyDescent="0.25">
      <c r="M24701" s="31"/>
    </row>
    <row r="24702" spans="13:13" x14ac:dyDescent="0.25">
      <c r="M24702" s="31"/>
    </row>
    <row r="24703" spans="13:13" x14ac:dyDescent="0.25">
      <c r="M24703" s="31"/>
    </row>
    <row r="24704" spans="13:13" x14ac:dyDescent="0.25">
      <c r="M24704" s="31"/>
    </row>
    <row r="24705" spans="13:13" x14ac:dyDescent="0.25">
      <c r="M24705" s="31"/>
    </row>
    <row r="24706" spans="13:13" x14ac:dyDescent="0.25">
      <c r="M24706" s="31"/>
    </row>
    <row r="24707" spans="13:13" x14ac:dyDescent="0.25">
      <c r="M24707" s="31"/>
    </row>
    <row r="24708" spans="13:13" x14ac:dyDescent="0.25">
      <c r="M24708" s="31"/>
    </row>
    <row r="24709" spans="13:13" x14ac:dyDescent="0.25">
      <c r="M24709" s="31"/>
    </row>
    <row r="24710" spans="13:13" x14ac:dyDescent="0.25">
      <c r="M24710" s="31"/>
    </row>
    <row r="24711" spans="13:13" x14ac:dyDescent="0.25">
      <c r="M24711" s="31"/>
    </row>
    <row r="24712" spans="13:13" x14ac:dyDescent="0.25">
      <c r="M24712" s="31"/>
    </row>
    <row r="24713" spans="13:13" x14ac:dyDescent="0.25">
      <c r="M24713" s="31"/>
    </row>
    <row r="24714" spans="13:13" x14ac:dyDescent="0.25">
      <c r="M24714" s="31"/>
    </row>
    <row r="24715" spans="13:13" x14ac:dyDescent="0.25">
      <c r="M24715" s="31"/>
    </row>
    <row r="24716" spans="13:13" x14ac:dyDescent="0.25">
      <c r="M24716" s="31"/>
    </row>
    <row r="24717" spans="13:13" x14ac:dyDescent="0.25">
      <c r="M24717" s="31"/>
    </row>
    <row r="24718" spans="13:13" x14ac:dyDescent="0.25">
      <c r="M24718" s="31"/>
    </row>
    <row r="24719" spans="13:13" x14ac:dyDescent="0.25">
      <c r="M24719" s="31"/>
    </row>
    <row r="24720" spans="13:13" x14ac:dyDescent="0.25">
      <c r="M24720" s="31"/>
    </row>
    <row r="24721" spans="13:13" x14ac:dyDescent="0.25">
      <c r="M24721" s="31"/>
    </row>
    <row r="24722" spans="13:13" x14ac:dyDescent="0.25">
      <c r="M24722" s="31"/>
    </row>
    <row r="24723" spans="13:13" x14ac:dyDescent="0.25">
      <c r="M24723" s="31"/>
    </row>
    <row r="24724" spans="13:13" x14ac:dyDescent="0.25">
      <c r="M24724" s="31"/>
    </row>
    <row r="24725" spans="13:13" x14ac:dyDescent="0.25">
      <c r="M24725" s="31"/>
    </row>
    <row r="24726" spans="13:13" x14ac:dyDescent="0.25">
      <c r="M24726" s="31"/>
    </row>
    <row r="24727" spans="13:13" x14ac:dyDescent="0.25">
      <c r="M24727" s="31"/>
    </row>
    <row r="24728" spans="13:13" x14ac:dyDescent="0.25">
      <c r="M24728" s="31"/>
    </row>
    <row r="24729" spans="13:13" x14ac:dyDescent="0.25">
      <c r="M24729" s="31"/>
    </row>
    <row r="24730" spans="13:13" x14ac:dyDescent="0.25">
      <c r="M24730" s="31"/>
    </row>
    <row r="24731" spans="13:13" x14ac:dyDescent="0.25">
      <c r="M24731" s="31"/>
    </row>
    <row r="24732" spans="13:13" x14ac:dyDescent="0.25">
      <c r="M24732" s="31"/>
    </row>
    <row r="24733" spans="13:13" x14ac:dyDescent="0.25">
      <c r="M24733" s="31"/>
    </row>
    <row r="24734" spans="13:13" x14ac:dyDescent="0.25">
      <c r="M24734" s="31"/>
    </row>
    <row r="24735" spans="13:13" x14ac:dyDescent="0.25">
      <c r="M24735" s="31"/>
    </row>
    <row r="24736" spans="13:13" x14ac:dyDescent="0.25">
      <c r="M24736" s="31"/>
    </row>
    <row r="24737" spans="13:13" x14ac:dyDescent="0.25">
      <c r="M24737" s="31"/>
    </row>
    <row r="24738" spans="13:13" x14ac:dyDescent="0.25">
      <c r="M24738" s="31"/>
    </row>
    <row r="24739" spans="13:13" x14ac:dyDescent="0.25">
      <c r="M24739" s="31"/>
    </row>
    <row r="24740" spans="13:13" x14ac:dyDescent="0.25">
      <c r="M24740" s="31"/>
    </row>
    <row r="24741" spans="13:13" x14ac:dyDescent="0.25">
      <c r="M24741" s="31"/>
    </row>
    <row r="24742" spans="13:13" x14ac:dyDescent="0.25">
      <c r="M24742" s="31"/>
    </row>
    <row r="24743" spans="13:13" x14ac:dyDescent="0.25">
      <c r="M24743" s="31"/>
    </row>
    <row r="24744" spans="13:13" x14ac:dyDescent="0.25">
      <c r="M24744" s="31"/>
    </row>
    <row r="24745" spans="13:13" x14ac:dyDescent="0.25">
      <c r="M24745" s="31"/>
    </row>
    <row r="24746" spans="13:13" x14ac:dyDescent="0.25">
      <c r="M24746" s="31"/>
    </row>
    <row r="24747" spans="13:13" x14ac:dyDescent="0.25">
      <c r="M24747" s="31"/>
    </row>
    <row r="24748" spans="13:13" x14ac:dyDescent="0.25">
      <c r="M24748" s="31"/>
    </row>
    <row r="24749" spans="13:13" x14ac:dyDescent="0.25">
      <c r="M24749" s="31"/>
    </row>
    <row r="24750" spans="13:13" x14ac:dyDescent="0.25">
      <c r="M24750" s="31"/>
    </row>
    <row r="24751" spans="13:13" x14ac:dyDescent="0.25">
      <c r="M24751" s="31"/>
    </row>
    <row r="24752" spans="13:13" x14ac:dyDescent="0.25">
      <c r="M24752" s="31"/>
    </row>
    <row r="24753" spans="13:13" x14ac:dyDescent="0.25">
      <c r="M24753" s="31"/>
    </row>
    <row r="24754" spans="13:13" x14ac:dyDescent="0.25">
      <c r="M24754" s="31"/>
    </row>
    <row r="24755" spans="13:13" x14ac:dyDescent="0.25">
      <c r="M24755" s="31"/>
    </row>
    <row r="24756" spans="13:13" x14ac:dyDescent="0.25">
      <c r="M24756" s="31"/>
    </row>
    <row r="24757" spans="13:13" x14ac:dyDescent="0.25">
      <c r="M24757" s="31"/>
    </row>
    <row r="24758" spans="13:13" x14ac:dyDescent="0.25">
      <c r="M24758" s="31"/>
    </row>
    <row r="24759" spans="13:13" x14ac:dyDescent="0.25">
      <c r="M24759" s="31"/>
    </row>
    <row r="24760" spans="13:13" x14ac:dyDescent="0.25">
      <c r="M24760" s="31"/>
    </row>
    <row r="24761" spans="13:13" x14ac:dyDescent="0.25">
      <c r="M24761" s="31"/>
    </row>
    <row r="24762" spans="13:13" x14ac:dyDescent="0.25">
      <c r="M24762" s="31"/>
    </row>
    <row r="24763" spans="13:13" x14ac:dyDescent="0.25">
      <c r="M24763" s="31"/>
    </row>
    <row r="24764" spans="13:13" x14ac:dyDescent="0.25">
      <c r="M24764" s="31"/>
    </row>
    <row r="24765" spans="13:13" x14ac:dyDescent="0.25">
      <c r="M24765" s="31"/>
    </row>
    <row r="24766" spans="13:13" x14ac:dyDescent="0.25">
      <c r="M24766" s="31"/>
    </row>
    <row r="24767" spans="13:13" x14ac:dyDescent="0.25">
      <c r="M24767" s="31"/>
    </row>
    <row r="24768" spans="13:13" x14ac:dyDescent="0.25">
      <c r="M24768" s="31"/>
    </row>
    <row r="24769" spans="13:13" x14ac:dyDescent="0.25">
      <c r="M24769" s="31"/>
    </row>
    <row r="24770" spans="13:13" x14ac:dyDescent="0.25">
      <c r="M24770" s="31"/>
    </row>
    <row r="24771" spans="13:13" x14ac:dyDescent="0.25">
      <c r="M24771" s="31"/>
    </row>
    <row r="24772" spans="13:13" x14ac:dyDescent="0.25">
      <c r="M24772" s="31"/>
    </row>
    <row r="24773" spans="13:13" x14ac:dyDescent="0.25">
      <c r="M24773" s="31"/>
    </row>
    <row r="24774" spans="13:13" x14ac:dyDescent="0.25">
      <c r="M24774" s="31"/>
    </row>
    <row r="24775" spans="13:13" x14ac:dyDescent="0.25">
      <c r="M24775" s="31"/>
    </row>
    <row r="24776" spans="13:13" x14ac:dyDescent="0.25">
      <c r="M24776" s="31"/>
    </row>
    <row r="24777" spans="13:13" x14ac:dyDescent="0.25">
      <c r="M24777" s="31"/>
    </row>
    <row r="24778" spans="13:13" x14ac:dyDescent="0.25">
      <c r="M24778" s="31"/>
    </row>
    <row r="24779" spans="13:13" x14ac:dyDescent="0.25">
      <c r="M24779" s="31"/>
    </row>
    <row r="24780" spans="13:13" x14ac:dyDescent="0.25">
      <c r="M24780" s="31"/>
    </row>
    <row r="24781" spans="13:13" x14ac:dyDescent="0.25">
      <c r="M24781" s="31"/>
    </row>
    <row r="24782" spans="13:13" x14ac:dyDescent="0.25">
      <c r="M24782" s="31"/>
    </row>
    <row r="24783" spans="13:13" x14ac:dyDescent="0.25">
      <c r="M24783" s="31"/>
    </row>
    <row r="24784" spans="13:13" x14ac:dyDescent="0.25">
      <c r="M24784" s="31"/>
    </row>
    <row r="24785" spans="13:13" x14ac:dyDescent="0.25">
      <c r="M24785" s="31"/>
    </row>
    <row r="24786" spans="13:13" x14ac:dyDescent="0.25">
      <c r="M24786" s="31"/>
    </row>
    <row r="24787" spans="13:13" x14ac:dyDescent="0.25">
      <c r="M24787" s="31"/>
    </row>
    <row r="24788" spans="13:13" x14ac:dyDescent="0.25">
      <c r="M24788" s="31"/>
    </row>
    <row r="24789" spans="13:13" x14ac:dyDescent="0.25">
      <c r="M24789" s="31"/>
    </row>
    <row r="24790" spans="13:13" x14ac:dyDescent="0.25">
      <c r="M24790" s="31"/>
    </row>
    <row r="24791" spans="13:13" x14ac:dyDescent="0.25">
      <c r="M24791" s="31"/>
    </row>
    <row r="24792" spans="13:13" x14ac:dyDescent="0.25">
      <c r="M24792" s="31"/>
    </row>
    <row r="24793" spans="13:13" x14ac:dyDescent="0.25">
      <c r="M24793" s="31"/>
    </row>
    <row r="24794" spans="13:13" x14ac:dyDescent="0.25">
      <c r="M24794" s="31"/>
    </row>
    <row r="24795" spans="13:13" x14ac:dyDescent="0.25">
      <c r="M24795" s="31"/>
    </row>
    <row r="24796" spans="13:13" x14ac:dyDescent="0.25">
      <c r="M24796" s="31"/>
    </row>
    <row r="24797" spans="13:13" x14ac:dyDescent="0.25">
      <c r="M24797" s="31"/>
    </row>
    <row r="24798" spans="13:13" x14ac:dyDescent="0.25">
      <c r="M24798" s="31"/>
    </row>
    <row r="24799" spans="13:13" x14ac:dyDescent="0.25">
      <c r="M24799" s="31"/>
    </row>
    <row r="24800" spans="13:13" x14ac:dyDescent="0.25">
      <c r="M24800" s="31"/>
    </row>
    <row r="24801" spans="13:13" x14ac:dyDescent="0.25">
      <c r="M24801" s="31"/>
    </row>
    <row r="24802" spans="13:13" x14ac:dyDescent="0.25">
      <c r="M24802" s="31"/>
    </row>
    <row r="24803" spans="13:13" x14ac:dyDescent="0.25">
      <c r="M24803" s="31"/>
    </row>
    <row r="24804" spans="13:13" x14ac:dyDescent="0.25">
      <c r="M24804" s="31"/>
    </row>
    <row r="24805" spans="13:13" x14ac:dyDescent="0.25">
      <c r="M24805" s="31"/>
    </row>
    <row r="24806" spans="13:13" x14ac:dyDescent="0.25">
      <c r="M24806" s="31"/>
    </row>
    <row r="24807" spans="13:13" x14ac:dyDescent="0.25">
      <c r="M24807" s="31"/>
    </row>
    <row r="24808" spans="13:13" x14ac:dyDescent="0.25">
      <c r="M24808" s="31"/>
    </row>
    <row r="24809" spans="13:13" x14ac:dyDescent="0.25">
      <c r="M24809" s="31"/>
    </row>
    <row r="24810" spans="13:13" x14ac:dyDescent="0.25">
      <c r="M24810" s="31"/>
    </row>
    <row r="24811" spans="13:13" x14ac:dyDescent="0.25">
      <c r="M24811" s="31"/>
    </row>
    <row r="24812" spans="13:13" x14ac:dyDescent="0.25">
      <c r="M24812" s="31"/>
    </row>
    <row r="24813" spans="13:13" x14ac:dyDescent="0.25">
      <c r="M24813" s="31"/>
    </row>
    <row r="24814" spans="13:13" x14ac:dyDescent="0.25">
      <c r="M24814" s="31"/>
    </row>
    <row r="24815" spans="13:13" x14ac:dyDescent="0.25">
      <c r="M24815" s="31"/>
    </row>
    <row r="24816" spans="13:13" x14ac:dyDescent="0.25">
      <c r="M24816" s="31"/>
    </row>
    <row r="24817" spans="13:13" x14ac:dyDescent="0.25">
      <c r="M24817" s="31"/>
    </row>
    <row r="24818" spans="13:13" x14ac:dyDescent="0.25">
      <c r="M24818" s="31"/>
    </row>
    <row r="24819" spans="13:13" x14ac:dyDescent="0.25">
      <c r="M24819" s="31"/>
    </row>
    <row r="24820" spans="13:13" x14ac:dyDescent="0.25">
      <c r="M24820" s="31"/>
    </row>
    <row r="24821" spans="13:13" x14ac:dyDescent="0.25">
      <c r="M24821" s="31"/>
    </row>
    <row r="24822" spans="13:13" x14ac:dyDescent="0.25">
      <c r="M24822" s="31"/>
    </row>
    <row r="24823" spans="13:13" x14ac:dyDescent="0.25">
      <c r="M24823" s="31"/>
    </row>
    <row r="24824" spans="13:13" x14ac:dyDescent="0.25">
      <c r="M24824" s="31"/>
    </row>
    <row r="24825" spans="13:13" x14ac:dyDescent="0.25">
      <c r="M24825" s="31"/>
    </row>
    <row r="24826" spans="13:13" x14ac:dyDescent="0.25">
      <c r="M24826" s="31"/>
    </row>
    <row r="24827" spans="13:13" x14ac:dyDescent="0.25">
      <c r="M24827" s="31"/>
    </row>
    <row r="24828" spans="13:13" x14ac:dyDescent="0.25">
      <c r="M24828" s="31"/>
    </row>
    <row r="24829" spans="13:13" x14ac:dyDescent="0.25">
      <c r="M24829" s="31"/>
    </row>
    <row r="24830" spans="13:13" x14ac:dyDescent="0.25">
      <c r="M24830" s="31"/>
    </row>
    <row r="24831" spans="13:13" x14ac:dyDescent="0.25">
      <c r="M24831" s="31"/>
    </row>
    <row r="24832" spans="13:13" x14ac:dyDescent="0.25">
      <c r="M24832" s="31"/>
    </row>
    <row r="24833" spans="13:13" x14ac:dyDescent="0.25">
      <c r="M24833" s="31"/>
    </row>
    <row r="24834" spans="13:13" x14ac:dyDescent="0.25">
      <c r="M24834" s="31"/>
    </row>
    <row r="24835" spans="13:13" x14ac:dyDescent="0.25">
      <c r="M24835" s="31"/>
    </row>
    <row r="24836" spans="13:13" x14ac:dyDescent="0.25">
      <c r="M24836" s="31"/>
    </row>
    <row r="24837" spans="13:13" x14ac:dyDescent="0.25">
      <c r="M24837" s="31"/>
    </row>
    <row r="24838" spans="13:13" x14ac:dyDescent="0.25">
      <c r="M24838" s="31"/>
    </row>
    <row r="24839" spans="13:13" x14ac:dyDescent="0.25">
      <c r="M24839" s="31"/>
    </row>
    <row r="24840" spans="13:13" x14ac:dyDescent="0.25">
      <c r="M24840" s="31"/>
    </row>
    <row r="24841" spans="13:13" x14ac:dyDescent="0.25">
      <c r="M24841" s="31"/>
    </row>
    <row r="24842" spans="13:13" x14ac:dyDescent="0.25">
      <c r="M24842" s="31"/>
    </row>
    <row r="24843" spans="13:13" x14ac:dyDescent="0.25">
      <c r="M24843" s="31"/>
    </row>
    <row r="24844" spans="13:13" x14ac:dyDescent="0.25">
      <c r="M24844" s="31"/>
    </row>
    <row r="24845" spans="13:13" x14ac:dyDescent="0.25">
      <c r="M24845" s="31"/>
    </row>
    <row r="24846" spans="13:13" x14ac:dyDescent="0.25">
      <c r="M24846" s="31"/>
    </row>
    <row r="24847" spans="13:13" x14ac:dyDescent="0.25">
      <c r="M24847" s="31"/>
    </row>
    <row r="24848" spans="13:13" x14ac:dyDescent="0.25">
      <c r="M24848" s="31"/>
    </row>
    <row r="24849" spans="13:13" x14ac:dyDescent="0.25">
      <c r="M24849" s="31"/>
    </row>
    <row r="24850" spans="13:13" x14ac:dyDescent="0.25">
      <c r="M24850" s="31"/>
    </row>
    <row r="24851" spans="13:13" x14ac:dyDescent="0.25">
      <c r="M24851" s="31"/>
    </row>
    <row r="24852" spans="13:13" x14ac:dyDescent="0.25">
      <c r="M24852" s="31"/>
    </row>
    <row r="24853" spans="13:13" x14ac:dyDescent="0.25">
      <c r="M24853" s="31"/>
    </row>
    <row r="24854" spans="13:13" x14ac:dyDescent="0.25">
      <c r="M24854" s="31"/>
    </row>
    <row r="24855" spans="13:13" x14ac:dyDescent="0.25">
      <c r="M24855" s="31"/>
    </row>
    <row r="24856" spans="13:13" x14ac:dyDescent="0.25">
      <c r="M24856" s="31"/>
    </row>
    <row r="24857" spans="13:13" x14ac:dyDescent="0.25">
      <c r="M24857" s="31"/>
    </row>
    <row r="24858" spans="13:13" x14ac:dyDescent="0.25">
      <c r="M24858" s="31"/>
    </row>
    <row r="24859" spans="13:13" x14ac:dyDescent="0.25">
      <c r="M24859" s="31"/>
    </row>
    <row r="24860" spans="13:13" x14ac:dyDescent="0.25">
      <c r="M24860" s="31"/>
    </row>
    <row r="24861" spans="13:13" x14ac:dyDescent="0.25">
      <c r="M24861" s="31"/>
    </row>
    <row r="24862" spans="13:13" x14ac:dyDescent="0.25">
      <c r="M24862" s="31"/>
    </row>
    <row r="24863" spans="13:13" x14ac:dyDescent="0.25">
      <c r="M24863" s="31"/>
    </row>
    <row r="24864" spans="13:13" x14ac:dyDescent="0.25">
      <c r="M24864" s="31"/>
    </row>
    <row r="24865" spans="13:13" x14ac:dyDescent="0.25">
      <c r="M24865" s="31"/>
    </row>
    <row r="24866" spans="13:13" x14ac:dyDescent="0.25">
      <c r="M24866" s="31"/>
    </row>
    <row r="24867" spans="13:13" x14ac:dyDescent="0.25">
      <c r="M24867" s="31"/>
    </row>
    <row r="24868" spans="13:13" x14ac:dyDescent="0.25">
      <c r="M24868" s="31"/>
    </row>
    <row r="24869" spans="13:13" x14ac:dyDescent="0.25">
      <c r="M24869" s="31"/>
    </row>
    <row r="24870" spans="13:13" x14ac:dyDescent="0.25">
      <c r="M24870" s="31"/>
    </row>
    <row r="24871" spans="13:13" x14ac:dyDescent="0.25">
      <c r="M24871" s="31"/>
    </row>
    <row r="24872" spans="13:13" x14ac:dyDescent="0.25">
      <c r="M24872" s="31"/>
    </row>
    <row r="24873" spans="13:13" x14ac:dyDescent="0.25">
      <c r="M24873" s="31"/>
    </row>
    <row r="24874" spans="13:13" x14ac:dyDescent="0.25">
      <c r="M24874" s="31"/>
    </row>
    <row r="24875" spans="13:13" x14ac:dyDescent="0.25">
      <c r="M24875" s="31"/>
    </row>
    <row r="24876" spans="13:13" x14ac:dyDescent="0.25">
      <c r="M24876" s="31"/>
    </row>
    <row r="24877" spans="13:13" x14ac:dyDescent="0.25">
      <c r="M24877" s="31"/>
    </row>
    <row r="24878" spans="13:13" x14ac:dyDescent="0.25">
      <c r="M24878" s="31"/>
    </row>
    <row r="24879" spans="13:13" x14ac:dyDescent="0.25">
      <c r="M24879" s="31"/>
    </row>
    <row r="24880" spans="13:13" x14ac:dyDescent="0.25">
      <c r="M24880" s="31"/>
    </row>
    <row r="24881" spans="13:13" x14ac:dyDescent="0.25">
      <c r="M24881" s="31"/>
    </row>
    <row r="24882" spans="13:13" x14ac:dyDescent="0.25">
      <c r="M24882" s="31"/>
    </row>
    <row r="24883" spans="13:13" x14ac:dyDescent="0.25">
      <c r="M24883" s="31"/>
    </row>
    <row r="24884" spans="13:13" x14ac:dyDescent="0.25">
      <c r="M24884" s="31"/>
    </row>
    <row r="24885" spans="13:13" x14ac:dyDescent="0.25">
      <c r="M24885" s="31"/>
    </row>
    <row r="24886" spans="13:13" x14ac:dyDescent="0.25">
      <c r="M24886" s="31"/>
    </row>
    <row r="24887" spans="13:13" x14ac:dyDescent="0.25">
      <c r="M24887" s="31"/>
    </row>
    <row r="24888" spans="13:13" x14ac:dyDescent="0.25">
      <c r="M24888" s="31"/>
    </row>
    <row r="24889" spans="13:13" x14ac:dyDescent="0.25">
      <c r="M24889" s="31"/>
    </row>
    <row r="24890" spans="13:13" x14ac:dyDescent="0.25">
      <c r="M24890" s="31"/>
    </row>
    <row r="24891" spans="13:13" x14ac:dyDescent="0.25">
      <c r="M24891" s="31"/>
    </row>
    <row r="24892" spans="13:13" x14ac:dyDescent="0.25">
      <c r="M24892" s="31"/>
    </row>
    <row r="24893" spans="13:13" x14ac:dyDescent="0.25">
      <c r="M24893" s="31"/>
    </row>
    <row r="24894" spans="13:13" x14ac:dyDescent="0.25">
      <c r="M24894" s="31"/>
    </row>
    <row r="24895" spans="13:13" x14ac:dyDescent="0.25">
      <c r="M24895" s="31"/>
    </row>
    <row r="24896" spans="13:13" x14ac:dyDescent="0.25">
      <c r="M24896" s="31"/>
    </row>
    <row r="24897" spans="13:13" x14ac:dyDescent="0.25">
      <c r="M24897" s="31"/>
    </row>
    <row r="24898" spans="13:13" x14ac:dyDescent="0.25">
      <c r="M24898" s="31"/>
    </row>
    <row r="24899" spans="13:13" x14ac:dyDescent="0.25">
      <c r="M24899" s="31"/>
    </row>
    <row r="24900" spans="13:13" x14ac:dyDescent="0.25">
      <c r="M24900" s="31"/>
    </row>
    <row r="24901" spans="13:13" x14ac:dyDescent="0.25">
      <c r="M24901" s="31"/>
    </row>
    <row r="24902" spans="13:13" x14ac:dyDescent="0.25">
      <c r="M24902" s="31"/>
    </row>
    <row r="24903" spans="13:13" x14ac:dyDescent="0.25">
      <c r="M24903" s="31"/>
    </row>
    <row r="24904" spans="13:13" x14ac:dyDescent="0.25">
      <c r="M24904" s="31"/>
    </row>
    <row r="24905" spans="13:13" x14ac:dyDescent="0.25">
      <c r="M24905" s="31"/>
    </row>
    <row r="24906" spans="13:13" x14ac:dyDescent="0.25">
      <c r="M24906" s="31"/>
    </row>
    <row r="24907" spans="13:13" x14ac:dyDescent="0.25">
      <c r="M24907" s="31"/>
    </row>
    <row r="24908" spans="13:13" x14ac:dyDescent="0.25">
      <c r="M24908" s="31"/>
    </row>
    <row r="24909" spans="13:13" x14ac:dyDescent="0.25">
      <c r="M24909" s="31"/>
    </row>
    <row r="24910" spans="13:13" x14ac:dyDescent="0.25">
      <c r="M24910" s="31"/>
    </row>
    <row r="24911" spans="13:13" x14ac:dyDescent="0.25">
      <c r="M24911" s="31"/>
    </row>
    <row r="24912" spans="13:13" x14ac:dyDescent="0.25">
      <c r="M24912" s="31"/>
    </row>
    <row r="24913" spans="13:13" x14ac:dyDescent="0.25">
      <c r="M24913" s="31"/>
    </row>
    <row r="24914" spans="13:13" x14ac:dyDescent="0.25">
      <c r="M24914" s="31"/>
    </row>
    <row r="24915" spans="13:13" x14ac:dyDescent="0.25">
      <c r="M24915" s="31"/>
    </row>
    <row r="24916" spans="13:13" x14ac:dyDescent="0.25">
      <c r="M24916" s="31"/>
    </row>
    <row r="24917" spans="13:13" x14ac:dyDescent="0.25">
      <c r="M24917" s="31"/>
    </row>
    <row r="24918" spans="13:13" x14ac:dyDescent="0.25">
      <c r="M24918" s="31"/>
    </row>
    <row r="24919" spans="13:13" x14ac:dyDescent="0.25">
      <c r="M24919" s="31"/>
    </row>
    <row r="24920" spans="13:13" x14ac:dyDescent="0.25">
      <c r="M24920" s="31"/>
    </row>
    <row r="24921" spans="13:13" x14ac:dyDescent="0.25">
      <c r="M24921" s="31"/>
    </row>
    <row r="24922" spans="13:13" x14ac:dyDescent="0.25">
      <c r="M24922" s="31"/>
    </row>
    <row r="24923" spans="13:13" x14ac:dyDescent="0.25">
      <c r="M24923" s="31"/>
    </row>
    <row r="24924" spans="13:13" x14ac:dyDescent="0.25">
      <c r="M24924" s="31"/>
    </row>
    <row r="24925" spans="13:13" x14ac:dyDescent="0.25">
      <c r="M24925" s="31"/>
    </row>
    <row r="24926" spans="13:13" x14ac:dyDescent="0.25">
      <c r="M24926" s="31"/>
    </row>
    <row r="24927" spans="13:13" x14ac:dyDescent="0.25">
      <c r="M24927" s="31"/>
    </row>
    <row r="24928" spans="13:13" x14ac:dyDescent="0.25">
      <c r="M24928" s="31"/>
    </row>
    <row r="24929" spans="13:13" x14ac:dyDescent="0.25">
      <c r="M24929" s="31"/>
    </row>
    <row r="24930" spans="13:13" x14ac:dyDescent="0.25">
      <c r="M24930" s="31"/>
    </row>
    <row r="24931" spans="13:13" x14ac:dyDescent="0.25">
      <c r="M24931" s="31"/>
    </row>
    <row r="24932" spans="13:13" x14ac:dyDescent="0.25">
      <c r="M24932" s="31"/>
    </row>
    <row r="24933" spans="13:13" x14ac:dyDescent="0.25">
      <c r="M24933" s="31"/>
    </row>
    <row r="24934" spans="13:13" x14ac:dyDescent="0.25">
      <c r="M24934" s="31"/>
    </row>
    <row r="24935" spans="13:13" x14ac:dyDescent="0.25">
      <c r="M24935" s="31"/>
    </row>
    <row r="24936" spans="13:13" x14ac:dyDescent="0.25">
      <c r="M24936" s="31"/>
    </row>
    <row r="24937" spans="13:13" x14ac:dyDescent="0.25">
      <c r="M24937" s="31"/>
    </row>
    <row r="24938" spans="13:13" x14ac:dyDescent="0.25">
      <c r="M24938" s="31"/>
    </row>
    <row r="24939" spans="13:13" x14ac:dyDescent="0.25">
      <c r="M24939" s="31"/>
    </row>
    <row r="24940" spans="13:13" x14ac:dyDescent="0.25">
      <c r="M24940" s="31"/>
    </row>
    <row r="24941" spans="13:13" x14ac:dyDescent="0.25">
      <c r="M24941" s="31"/>
    </row>
    <row r="24942" spans="13:13" x14ac:dyDescent="0.25">
      <c r="M24942" s="31"/>
    </row>
    <row r="24943" spans="13:13" x14ac:dyDescent="0.25">
      <c r="M24943" s="31"/>
    </row>
    <row r="24944" spans="13:13" x14ac:dyDescent="0.25">
      <c r="M24944" s="31"/>
    </row>
    <row r="24945" spans="13:13" x14ac:dyDescent="0.25">
      <c r="M24945" s="31"/>
    </row>
    <row r="24946" spans="13:13" x14ac:dyDescent="0.25">
      <c r="M24946" s="31"/>
    </row>
    <row r="24947" spans="13:13" x14ac:dyDescent="0.25">
      <c r="M24947" s="31"/>
    </row>
    <row r="24948" spans="13:13" x14ac:dyDescent="0.25">
      <c r="M24948" s="31"/>
    </row>
    <row r="24949" spans="13:13" x14ac:dyDescent="0.25">
      <c r="M24949" s="31"/>
    </row>
    <row r="24950" spans="13:13" x14ac:dyDescent="0.25">
      <c r="M24950" s="31"/>
    </row>
    <row r="24951" spans="13:13" x14ac:dyDescent="0.25">
      <c r="M24951" s="31"/>
    </row>
    <row r="24952" spans="13:13" x14ac:dyDescent="0.25">
      <c r="M24952" s="31"/>
    </row>
    <row r="24953" spans="13:13" x14ac:dyDescent="0.25">
      <c r="M24953" s="31"/>
    </row>
    <row r="24954" spans="13:13" x14ac:dyDescent="0.25">
      <c r="M24954" s="31"/>
    </row>
    <row r="24955" spans="13:13" x14ac:dyDescent="0.25">
      <c r="M24955" s="31"/>
    </row>
    <row r="24956" spans="13:13" x14ac:dyDescent="0.25">
      <c r="M24956" s="31"/>
    </row>
    <row r="24957" spans="13:13" x14ac:dyDescent="0.25">
      <c r="M24957" s="31"/>
    </row>
    <row r="24958" spans="13:13" x14ac:dyDescent="0.25">
      <c r="M24958" s="31"/>
    </row>
    <row r="24959" spans="13:13" x14ac:dyDescent="0.25">
      <c r="M24959" s="31"/>
    </row>
    <row r="24960" spans="13:13" x14ac:dyDescent="0.25">
      <c r="M24960" s="31"/>
    </row>
    <row r="24961" spans="13:13" x14ac:dyDescent="0.25">
      <c r="M24961" s="31"/>
    </row>
    <row r="24962" spans="13:13" x14ac:dyDescent="0.25">
      <c r="M24962" s="31"/>
    </row>
    <row r="24963" spans="13:13" x14ac:dyDescent="0.25">
      <c r="M24963" s="31"/>
    </row>
    <row r="24964" spans="13:13" x14ac:dyDescent="0.25">
      <c r="M24964" s="31"/>
    </row>
    <row r="24965" spans="13:13" x14ac:dyDescent="0.25">
      <c r="M24965" s="31"/>
    </row>
    <row r="24966" spans="13:13" x14ac:dyDescent="0.25">
      <c r="M24966" s="31"/>
    </row>
    <row r="24967" spans="13:13" x14ac:dyDescent="0.25">
      <c r="M24967" s="31"/>
    </row>
    <row r="24968" spans="13:13" x14ac:dyDescent="0.25">
      <c r="M24968" s="31"/>
    </row>
    <row r="24969" spans="13:13" x14ac:dyDescent="0.25">
      <c r="M24969" s="31"/>
    </row>
    <row r="24970" spans="13:13" x14ac:dyDescent="0.25">
      <c r="M24970" s="31"/>
    </row>
    <row r="24971" spans="13:13" x14ac:dyDescent="0.25">
      <c r="M24971" s="31"/>
    </row>
    <row r="24972" spans="13:13" x14ac:dyDescent="0.25">
      <c r="M24972" s="31"/>
    </row>
    <row r="24973" spans="13:13" x14ac:dyDescent="0.25">
      <c r="M24973" s="31"/>
    </row>
    <row r="24974" spans="13:13" x14ac:dyDescent="0.25">
      <c r="M24974" s="31"/>
    </row>
    <row r="24975" spans="13:13" x14ac:dyDescent="0.25">
      <c r="M24975" s="31"/>
    </row>
    <row r="24976" spans="13:13" x14ac:dyDescent="0.25">
      <c r="M24976" s="31"/>
    </row>
    <row r="24977" spans="13:13" x14ac:dyDescent="0.25">
      <c r="M24977" s="31"/>
    </row>
    <row r="24978" spans="13:13" x14ac:dyDescent="0.25">
      <c r="M24978" s="31"/>
    </row>
    <row r="24979" spans="13:13" x14ac:dyDescent="0.25">
      <c r="M24979" s="31"/>
    </row>
    <row r="24980" spans="13:13" x14ac:dyDescent="0.25">
      <c r="M24980" s="31"/>
    </row>
    <row r="24981" spans="13:13" x14ac:dyDescent="0.25">
      <c r="M24981" s="31"/>
    </row>
    <row r="24982" spans="13:13" x14ac:dyDescent="0.25">
      <c r="M24982" s="31"/>
    </row>
    <row r="24983" spans="13:13" x14ac:dyDescent="0.25">
      <c r="M24983" s="31"/>
    </row>
    <row r="24984" spans="13:13" x14ac:dyDescent="0.25">
      <c r="M24984" s="31"/>
    </row>
    <row r="24985" spans="13:13" x14ac:dyDescent="0.25">
      <c r="M24985" s="31"/>
    </row>
    <row r="24986" spans="13:13" x14ac:dyDescent="0.25">
      <c r="M24986" s="31"/>
    </row>
    <row r="24987" spans="13:13" x14ac:dyDescent="0.25">
      <c r="M24987" s="31"/>
    </row>
    <row r="24988" spans="13:13" x14ac:dyDescent="0.25">
      <c r="M24988" s="31"/>
    </row>
    <row r="24989" spans="13:13" x14ac:dyDescent="0.25">
      <c r="M24989" s="31"/>
    </row>
    <row r="24990" spans="13:13" x14ac:dyDescent="0.25">
      <c r="M24990" s="31"/>
    </row>
    <row r="24991" spans="13:13" x14ac:dyDescent="0.25">
      <c r="M24991" s="31"/>
    </row>
    <row r="24992" spans="13:13" x14ac:dyDescent="0.25">
      <c r="M24992" s="31"/>
    </row>
    <row r="24993" spans="13:13" x14ac:dyDescent="0.25">
      <c r="M24993" s="31"/>
    </row>
    <row r="24994" spans="13:13" x14ac:dyDescent="0.25">
      <c r="M24994" s="31"/>
    </row>
    <row r="24995" spans="13:13" x14ac:dyDescent="0.25">
      <c r="M24995" s="31"/>
    </row>
    <row r="24996" spans="13:13" x14ac:dyDescent="0.25">
      <c r="M24996" s="31"/>
    </row>
    <row r="24997" spans="13:13" x14ac:dyDescent="0.25">
      <c r="M24997" s="31"/>
    </row>
    <row r="24998" spans="13:13" x14ac:dyDescent="0.25">
      <c r="M24998" s="31"/>
    </row>
    <row r="24999" spans="13:13" x14ac:dyDescent="0.25">
      <c r="M24999" s="31"/>
    </row>
    <row r="25000" spans="13:13" x14ac:dyDescent="0.25">
      <c r="M25000" s="31"/>
    </row>
    <row r="25001" spans="13:13" x14ac:dyDescent="0.25">
      <c r="M25001" s="31"/>
    </row>
    <row r="25002" spans="13:13" x14ac:dyDescent="0.25">
      <c r="M25002" s="31"/>
    </row>
    <row r="25003" spans="13:13" x14ac:dyDescent="0.25">
      <c r="M25003" s="31"/>
    </row>
    <row r="25004" spans="13:13" x14ac:dyDescent="0.25">
      <c r="M25004" s="31"/>
    </row>
    <row r="25005" spans="13:13" x14ac:dyDescent="0.25">
      <c r="M25005" s="31"/>
    </row>
    <row r="25006" spans="13:13" x14ac:dyDescent="0.25">
      <c r="M25006" s="31"/>
    </row>
    <row r="25007" spans="13:13" x14ac:dyDescent="0.25">
      <c r="M25007" s="31"/>
    </row>
    <row r="25008" spans="13:13" x14ac:dyDescent="0.25">
      <c r="M25008" s="31"/>
    </row>
    <row r="25009" spans="13:13" x14ac:dyDescent="0.25">
      <c r="M25009" s="31"/>
    </row>
    <row r="25010" spans="13:13" x14ac:dyDescent="0.25">
      <c r="M25010" s="31"/>
    </row>
    <row r="25011" spans="13:13" x14ac:dyDescent="0.25">
      <c r="M25011" s="31"/>
    </row>
    <row r="25012" spans="13:13" x14ac:dyDescent="0.25">
      <c r="M25012" s="31"/>
    </row>
    <row r="25013" spans="13:13" x14ac:dyDescent="0.25">
      <c r="M25013" s="31"/>
    </row>
    <row r="25014" spans="13:13" x14ac:dyDescent="0.25">
      <c r="M25014" s="31"/>
    </row>
    <row r="25015" spans="13:13" x14ac:dyDescent="0.25">
      <c r="M25015" s="31"/>
    </row>
    <row r="25016" spans="13:13" x14ac:dyDescent="0.25">
      <c r="M25016" s="31"/>
    </row>
    <row r="25017" spans="13:13" x14ac:dyDescent="0.25">
      <c r="M25017" s="31"/>
    </row>
    <row r="25018" spans="13:13" x14ac:dyDescent="0.25">
      <c r="M25018" s="31"/>
    </row>
    <row r="25019" spans="13:13" x14ac:dyDescent="0.25">
      <c r="M25019" s="31"/>
    </row>
    <row r="25020" spans="13:13" x14ac:dyDescent="0.25">
      <c r="M25020" s="31"/>
    </row>
    <row r="25021" spans="13:13" x14ac:dyDescent="0.25">
      <c r="M25021" s="31"/>
    </row>
    <row r="25022" spans="13:13" x14ac:dyDescent="0.25">
      <c r="M25022" s="31"/>
    </row>
    <row r="25023" spans="13:13" x14ac:dyDescent="0.25">
      <c r="M25023" s="31"/>
    </row>
    <row r="25024" spans="13:13" x14ac:dyDescent="0.25">
      <c r="M25024" s="31"/>
    </row>
    <row r="25025" spans="13:13" x14ac:dyDescent="0.25">
      <c r="M25025" s="31"/>
    </row>
    <row r="25026" spans="13:13" x14ac:dyDescent="0.25">
      <c r="M25026" s="31"/>
    </row>
    <row r="25027" spans="13:13" x14ac:dyDescent="0.25">
      <c r="M25027" s="31"/>
    </row>
    <row r="25028" spans="13:13" x14ac:dyDescent="0.25">
      <c r="M25028" s="31"/>
    </row>
    <row r="25029" spans="13:13" x14ac:dyDescent="0.25">
      <c r="M25029" s="31"/>
    </row>
    <row r="25030" spans="13:13" x14ac:dyDescent="0.25">
      <c r="M25030" s="31"/>
    </row>
    <row r="25031" spans="13:13" x14ac:dyDescent="0.25">
      <c r="M25031" s="31"/>
    </row>
    <row r="25032" spans="13:13" x14ac:dyDescent="0.25">
      <c r="M25032" s="31"/>
    </row>
    <row r="25033" spans="13:13" x14ac:dyDescent="0.25">
      <c r="M25033" s="31"/>
    </row>
    <row r="25034" spans="13:13" x14ac:dyDescent="0.25">
      <c r="M25034" s="31"/>
    </row>
    <row r="25035" spans="13:13" x14ac:dyDescent="0.25">
      <c r="M25035" s="31"/>
    </row>
    <row r="25036" spans="13:13" x14ac:dyDescent="0.25">
      <c r="M25036" s="31"/>
    </row>
    <row r="25037" spans="13:13" x14ac:dyDescent="0.25">
      <c r="M25037" s="31"/>
    </row>
    <row r="25038" spans="13:13" x14ac:dyDescent="0.25">
      <c r="M25038" s="31"/>
    </row>
    <row r="25039" spans="13:13" x14ac:dyDescent="0.25">
      <c r="M25039" s="31"/>
    </row>
    <row r="25040" spans="13:13" x14ac:dyDescent="0.25">
      <c r="M25040" s="31"/>
    </row>
    <row r="25041" spans="13:13" x14ac:dyDescent="0.25">
      <c r="M25041" s="31"/>
    </row>
    <row r="25042" spans="13:13" x14ac:dyDescent="0.25">
      <c r="M25042" s="31"/>
    </row>
    <row r="25043" spans="13:13" x14ac:dyDescent="0.25">
      <c r="M25043" s="31"/>
    </row>
    <row r="25044" spans="13:13" x14ac:dyDescent="0.25">
      <c r="M25044" s="31"/>
    </row>
    <row r="25045" spans="13:13" x14ac:dyDescent="0.25">
      <c r="M25045" s="31"/>
    </row>
    <row r="25046" spans="13:13" x14ac:dyDescent="0.25">
      <c r="M25046" s="31"/>
    </row>
    <row r="25047" spans="13:13" x14ac:dyDescent="0.25">
      <c r="M25047" s="31"/>
    </row>
    <row r="25048" spans="13:13" x14ac:dyDescent="0.25">
      <c r="M25048" s="31"/>
    </row>
    <row r="25049" spans="13:13" x14ac:dyDescent="0.25">
      <c r="M25049" s="31"/>
    </row>
    <row r="25050" spans="13:13" x14ac:dyDescent="0.25">
      <c r="M25050" s="31"/>
    </row>
    <row r="25051" spans="13:13" x14ac:dyDescent="0.25">
      <c r="M25051" s="31"/>
    </row>
    <row r="25052" spans="13:13" x14ac:dyDescent="0.25">
      <c r="M25052" s="31"/>
    </row>
    <row r="25053" spans="13:13" x14ac:dyDescent="0.25">
      <c r="M25053" s="31"/>
    </row>
    <row r="25054" spans="13:13" x14ac:dyDescent="0.25">
      <c r="M25054" s="31"/>
    </row>
    <row r="25055" spans="13:13" x14ac:dyDescent="0.25">
      <c r="M25055" s="31"/>
    </row>
    <row r="25056" spans="13:13" x14ac:dyDescent="0.25">
      <c r="M25056" s="31"/>
    </row>
    <row r="25057" spans="13:13" x14ac:dyDescent="0.25">
      <c r="M25057" s="31"/>
    </row>
    <row r="25058" spans="13:13" x14ac:dyDescent="0.25">
      <c r="M25058" s="31"/>
    </row>
    <row r="25059" spans="13:13" x14ac:dyDescent="0.25">
      <c r="M25059" s="31"/>
    </row>
    <row r="25060" spans="13:13" x14ac:dyDescent="0.25">
      <c r="M25060" s="31"/>
    </row>
    <row r="25061" spans="13:13" x14ac:dyDescent="0.25">
      <c r="M25061" s="31"/>
    </row>
    <row r="25062" spans="13:13" x14ac:dyDescent="0.25">
      <c r="M25062" s="31"/>
    </row>
    <row r="25063" spans="13:13" x14ac:dyDescent="0.25">
      <c r="M25063" s="31"/>
    </row>
    <row r="25064" spans="13:13" x14ac:dyDescent="0.25">
      <c r="M25064" s="31"/>
    </row>
    <row r="25065" spans="13:13" x14ac:dyDescent="0.25">
      <c r="M25065" s="31"/>
    </row>
    <row r="25066" spans="13:13" x14ac:dyDescent="0.25">
      <c r="M25066" s="31"/>
    </row>
    <row r="25067" spans="13:13" x14ac:dyDescent="0.25">
      <c r="M25067" s="31"/>
    </row>
    <row r="25068" spans="13:13" x14ac:dyDescent="0.25">
      <c r="M25068" s="31"/>
    </row>
    <row r="25069" spans="13:13" x14ac:dyDescent="0.25">
      <c r="M25069" s="31"/>
    </row>
    <row r="25070" spans="13:13" x14ac:dyDescent="0.25">
      <c r="M25070" s="31"/>
    </row>
    <row r="25071" spans="13:13" x14ac:dyDescent="0.25">
      <c r="M25071" s="31"/>
    </row>
    <row r="25072" spans="13:13" x14ac:dyDescent="0.25">
      <c r="M25072" s="31"/>
    </row>
    <row r="25073" spans="13:13" x14ac:dyDescent="0.25">
      <c r="M25073" s="31"/>
    </row>
    <row r="25074" spans="13:13" x14ac:dyDescent="0.25">
      <c r="M25074" s="31"/>
    </row>
    <row r="25075" spans="13:13" x14ac:dyDescent="0.25">
      <c r="M25075" s="31"/>
    </row>
    <row r="25076" spans="13:13" x14ac:dyDescent="0.25">
      <c r="M25076" s="31"/>
    </row>
    <row r="25077" spans="13:13" x14ac:dyDescent="0.25">
      <c r="M25077" s="31"/>
    </row>
    <row r="25078" spans="13:13" x14ac:dyDescent="0.25">
      <c r="M25078" s="31"/>
    </row>
    <row r="25079" spans="13:13" x14ac:dyDescent="0.25">
      <c r="M25079" s="31"/>
    </row>
    <row r="25080" spans="13:13" x14ac:dyDescent="0.25">
      <c r="M25080" s="31"/>
    </row>
    <row r="25081" spans="13:13" x14ac:dyDescent="0.25">
      <c r="M25081" s="31"/>
    </row>
    <row r="25082" spans="13:13" x14ac:dyDescent="0.25">
      <c r="M25082" s="31"/>
    </row>
    <row r="25083" spans="13:13" x14ac:dyDescent="0.25">
      <c r="M25083" s="31"/>
    </row>
    <row r="25084" spans="13:13" x14ac:dyDescent="0.25">
      <c r="M25084" s="31"/>
    </row>
    <row r="25085" spans="13:13" x14ac:dyDescent="0.25">
      <c r="M25085" s="31"/>
    </row>
    <row r="25086" spans="13:13" x14ac:dyDescent="0.25">
      <c r="M25086" s="31"/>
    </row>
    <row r="25087" spans="13:13" x14ac:dyDescent="0.25">
      <c r="M25087" s="31"/>
    </row>
    <row r="25088" spans="13:13" x14ac:dyDescent="0.25">
      <c r="M25088" s="31"/>
    </row>
    <row r="25089" spans="13:13" x14ac:dyDescent="0.25">
      <c r="M25089" s="31"/>
    </row>
    <row r="25090" spans="13:13" x14ac:dyDescent="0.25">
      <c r="M25090" s="31"/>
    </row>
    <row r="25091" spans="13:13" x14ac:dyDescent="0.25">
      <c r="M25091" s="31"/>
    </row>
    <row r="25092" spans="13:13" x14ac:dyDescent="0.25">
      <c r="M25092" s="31"/>
    </row>
    <row r="25093" spans="13:13" x14ac:dyDescent="0.25">
      <c r="M25093" s="31"/>
    </row>
    <row r="25094" spans="13:13" x14ac:dyDescent="0.25">
      <c r="M25094" s="31"/>
    </row>
    <row r="25095" spans="13:13" x14ac:dyDescent="0.25">
      <c r="M25095" s="31"/>
    </row>
    <row r="25096" spans="13:13" x14ac:dyDescent="0.25">
      <c r="M25096" s="31"/>
    </row>
    <row r="25097" spans="13:13" x14ac:dyDescent="0.25">
      <c r="M25097" s="31"/>
    </row>
    <row r="25098" spans="13:13" x14ac:dyDescent="0.25">
      <c r="M25098" s="31"/>
    </row>
    <row r="25099" spans="13:13" x14ac:dyDescent="0.25">
      <c r="M25099" s="31"/>
    </row>
    <row r="25100" spans="13:13" x14ac:dyDescent="0.25">
      <c r="M25100" s="31"/>
    </row>
    <row r="25101" spans="13:13" x14ac:dyDescent="0.25">
      <c r="M25101" s="31"/>
    </row>
    <row r="25102" spans="13:13" x14ac:dyDescent="0.25">
      <c r="M25102" s="31"/>
    </row>
    <row r="25103" spans="13:13" x14ac:dyDescent="0.25">
      <c r="M25103" s="31"/>
    </row>
    <row r="25104" spans="13:13" x14ac:dyDescent="0.25">
      <c r="M25104" s="31"/>
    </row>
    <row r="25105" spans="13:13" x14ac:dyDescent="0.25">
      <c r="M25105" s="31"/>
    </row>
    <row r="25106" spans="13:13" x14ac:dyDescent="0.25">
      <c r="M25106" s="31"/>
    </row>
    <row r="25107" spans="13:13" x14ac:dyDescent="0.25">
      <c r="M25107" s="31"/>
    </row>
    <row r="25108" spans="13:13" x14ac:dyDescent="0.25">
      <c r="M25108" s="31"/>
    </row>
    <row r="25109" spans="13:13" x14ac:dyDescent="0.25">
      <c r="M25109" s="31"/>
    </row>
    <row r="25110" spans="13:13" x14ac:dyDescent="0.25">
      <c r="M25110" s="31"/>
    </row>
    <row r="25111" spans="13:13" x14ac:dyDescent="0.25">
      <c r="M25111" s="31"/>
    </row>
    <row r="25112" spans="13:13" x14ac:dyDescent="0.25">
      <c r="M25112" s="31"/>
    </row>
    <row r="25113" spans="13:13" x14ac:dyDescent="0.25">
      <c r="M25113" s="31"/>
    </row>
    <row r="25114" spans="13:13" x14ac:dyDescent="0.25">
      <c r="M25114" s="31"/>
    </row>
    <row r="25115" spans="13:13" x14ac:dyDescent="0.25">
      <c r="M25115" s="31"/>
    </row>
    <row r="25116" spans="13:13" x14ac:dyDescent="0.25">
      <c r="M25116" s="31"/>
    </row>
    <row r="25117" spans="13:13" x14ac:dyDescent="0.25">
      <c r="M25117" s="31"/>
    </row>
    <row r="25118" spans="13:13" x14ac:dyDescent="0.25">
      <c r="M25118" s="31"/>
    </row>
    <row r="25119" spans="13:13" x14ac:dyDescent="0.25">
      <c r="M25119" s="31"/>
    </row>
    <row r="25120" spans="13:13" x14ac:dyDescent="0.25">
      <c r="M25120" s="31"/>
    </row>
    <row r="25121" spans="13:13" x14ac:dyDescent="0.25">
      <c r="M25121" s="31"/>
    </row>
    <row r="25122" spans="13:13" x14ac:dyDescent="0.25">
      <c r="M25122" s="31"/>
    </row>
    <row r="25123" spans="13:13" x14ac:dyDescent="0.25">
      <c r="M25123" s="31"/>
    </row>
    <row r="25124" spans="13:13" x14ac:dyDescent="0.25">
      <c r="M25124" s="31"/>
    </row>
    <row r="25125" spans="13:13" x14ac:dyDescent="0.25">
      <c r="M25125" s="31"/>
    </row>
    <row r="25126" spans="13:13" x14ac:dyDescent="0.25">
      <c r="M25126" s="31"/>
    </row>
    <row r="25127" spans="13:13" x14ac:dyDescent="0.25">
      <c r="M25127" s="31"/>
    </row>
    <row r="25128" spans="13:13" x14ac:dyDescent="0.25">
      <c r="M25128" s="31"/>
    </row>
    <row r="25129" spans="13:13" x14ac:dyDescent="0.25">
      <c r="M25129" s="31"/>
    </row>
    <row r="25130" spans="13:13" x14ac:dyDescent="0.25">
      <c r="M25130" s="31"/>
    </row>
    <row r="25131" spans="13:13" x14ac:dyDescent="0.25">
      <c r="M25131" s="31"/>
    </row>
    <row r="25132" spans="13:13" x14ac:dyDescent="0.25">
      <c r="M25132" s="31"/>
    </row>
    <row r="25133" spans="13:13" x14ac:dyDescent="0.25">
      <c r="M25133" s="31"/>
    </row>
    <row r="25134" spans="13:13" x14ac:dyDescent="0.25">
      <c r="M25134" s="31"/>
    </row>
    <row r="25135" spans="13:13" x14ac:dyDescent="0.25">
      <c r="M25135" s="31"/>
    </row>
    <row r="25136" spans="13:13" x14ac:dyDescent="0.25">
      <c r="M25136" s="31"/>
    </row>
    <row r="25137" spans="13:13" x14ac:dyDescent="0.25">
      <c r="M25137" s="31"/>
    </row>
    <row r="25138" spans="13:13" x14ac:dyDescent="0.25">
      <c r="M25138" s="31"/>
    </row>
    <row r="25139" spans="13:13" x14ac:dyDescent="0.25">
      <c r="M25139" s="31"/>
    </row>
    <row r="25140" spans="13:13" x14ac:dyDescent="0.25">
      <c r="M25140" s="31"/>
    </row>
    <row r="25141" spans="13:13" x14ac:dyDescent="0.25">
      <c r="M25141" s="31"/>
    </row>
    <row r="25142" spans="13:13" x14ac:dyDescent="0.25">
      <c r="M25142" s="31"/>
    </row>
    <row r="25143" spans="13:13" x14ac:dyDescent="0.25">
      <c r="M25143" s="31"/>
    </row>
    <row r="25144" spans="13:13" x14ac:dyDescent="0.25">
      <c r="M25144" s="31"/>
    </row>
    <row r="25145" spans="13:13" x14ac:dyDescent="0.25">
      <c r="M25145" s="31"/>
    </row>
    <row r="25146" spans="13:13" x14ac:dyDescent="0.25">
      <c r="M25146" s="31"/>
    </row>
    <row r="25147" spans="13:13" x14ac:dyDescent="0.25">
      <c r="M25147" s="31"/>
    </row>
    <row r="25148" spans="13:13" x14ac:dyDescent="0.25">
      <c r="M25148" s="31"/>
    </row>
    <row r="25149" spans="13:13" x14ac:dyDescent="0.25">
      <c r="M25149" s="31"/>
    </row>
    <row r="25150" spans="13:13" x14ac:dyDescent="0.25">
      <c r="M25150" s="31"/>
    </row>
    <row r="25151" spans="13:13" x14ac:dyDescent="0.25">
      <c r="M25151" s="31"/>
    </row>
    <row r="25152" spans="13:13" x14ac:dyDescent="0.25">
      <c r="M25152" s="31"/>
    </row>
    <row r="25153" spans="13:13" x14ac:dyDescent="0.25">
      <c r="M25153" s="31"/>
    </row>
    <row r="25154" spans="13:13" x14ac:dyDescent="0.25">
      <c r="M25154" s="31"/>
    </row>
    <row r="25155" spans="13:13" x14ac:dyDescent="0.25">
      <c r="M25155" s="31"/>
    </row>
    <row r="25156" spans="13:13" x14ac:dyDescent="0.25">
      <c r="M25156" s="31"/>
    </row>
    <row r="25157" spans="13:13" x14ac:dyDescent="0.25">
      <c r="M25157" s="31"/>
    </row>
    <row r="25158" spans="13:13" x14ac:dyDescent="0.25">
      <c r="M25158" s="31"/>
    </row>
    <row r="25159" spans="13:13" x14ac:dyDescent="0.25">
      <c r="M25159" s="31"/>
    </row>
    <row r="25160" spans="13:13" x14ac:dyDescent="0.25">
      <c r="M25160" s="31"/>
    </row>
    <row r="25161" spans="13:13" x14ac:dyDescent="0.25">
      <c r="M25161" s="31"/>
    </row>
    <row r="25162" spans="13:13" x14ac:dyDescent="0.25">
      <c r="M25162" s="31"/>
    </row>
    <row r="25163" spans="13:13" x14ac:dyDescent="0.25">
      <c r="M25163" s="31"/>
    </row>
    <row r="25164" spans="13:13" x14ac:dyDescent="0.25">
      <c r="M25164" s="31"/>
    </row>
    <row r="25165" spans="13:13" x14ac:dyDescent="0.25">
      <c r="M25165" s="31"/>
    </row>
    <row r="25166" spans="13:13" x14ac:dyDescent="0.25">
      <c r="M25166" s="31"/>
    </row>
    <row r="25167" spans="13:13" x14ac:dyDescent="0.25">
      <c r="M25167" s="31"/>
    </row>
    <row r="25168" spans="13:13" x14ac:dyDescent="0.25">
      <c r="M25168" s="31"/>
    </row>
    <row r="25169" spans="13:13" x14ac:dyDescent="0.25">
      <c r="M25169" s="31"/>
    </row>
    <row r="25170" spans="13:13" x14ac:dyDescent="0.25">
      <c r="M25170" s="31"/>
    </row>
    <row r="25171" spans="13:13" x14ac:dyDescent="0.25">
      <c r="M25171" s="31"/>
    </row>
    <row r="25172" spans="13:13" x14ac:dyDescent="0.25">
      <c r="M25172" s="31"/>
    </row>
    <row r="25173" spans="13:13" x14ac:dyDescent="0.25">
      <c r="M25173" s="31"/>
    </row>
    <row r="25174" spans="13:13" x14ac:dyDescent="0.25">
      <c r="M25174" s="31"/>
    </row>
    <row r="25175" spans="13:13" x14ac:dyDescent="0.25">
      <c r="M25175" s="31"/>
    </row>
    <row r="25176" spans="13:13" x14ac:dyDescent="0.25">
      <c r="M25176" s="31"/>
    </row>
    <row r="25177" spans="13:13" x14ac:dyDescent="0.25">
      <c r="M25177" s="31"/>
    </row>
    <row r="25178" spans="13:13" x14ac:dyDescent="0.25">
      <c r="M25178" s="31"/>
    </row>
    <row r="25179" spans="13:13" x14ac:dyDescent="0.25">
      <c r="M25179" s="31"/>
    </row>
    <row r="25180" spans="13:13" x14ac:dyDescent="0.25">
      <c r="M25180" s="31"/>
    </row>
    <row r="25181" spans="13:13" x14ac:dyDescent="0.25">
      <c r="M25181" s="31"/>
    </row>
    <row r="25182" spans="13:13" x14ac:dyDescent="0.25">
      <c r="M25182" s="31"/>
    </row>
    <row r="25183" spans="13:13" x14ac:dyDescent="0.25">
      <c r="M25183" s="31"/>
    </row>
    <row r="25184" spans="13:13" x14ac:dyDescent="0.25">
      <c r="M25184" s="31"/>
    </row>
    <row r="25185" spans="13:13" x14ac:dyDescent="0.25">
      <c r="M25185" s="31"/>
    </row>
    <row r="25186" spans="13:13" x14ac:dyDescent="0.25">
      <c r="M25186" s="31"/>
    </row>
    <row r="25187" spans="13:13" x14ac:dyDescent="0.25">
      <c r="M25187" s="31"/>
    </row>
    <row r="25188" spans="13:13" x14ac:dyDescent="0.25">
      <c r="M25188" s="31"/>
    </row>
    <row r="25189" spans="13:13" x14ac:dyDescent="0.25">
      <c r="M25189" s="31"/>
    </row>
    <row r="25190" spans="13:13" x14ac:dyDescent="0.25">
      <c r="M25190" s="31"/>
    </row>
    <row r="25191" spans="13:13" x14ac:dyDescent="0.25">
      <c r="M25191" s="31"/>
    </row>
    <row r="25192" spans="13:13" x14ac:dyDescent="0.25">
      <c r="M25192" s="31"/>
    </row>
    <row r="25193" spans="13:13" x14ac:dyDescent="0.25">
      <c r="M25193" s="31"/>
    </row>
    <row r="25194" spans="13:13" x14ac:dyDescent="0.25">
      <c r="M25194" s="31"/>
    </row>
    <row r="25195" spans="13:13" x14ac:dyDescent="0.25">
      <c r="M25195" s="31"/>
    </row>
    <row r="25196" spans="13:13" x14ac:dyDescent="0.25">
      <c r="M25196" s="31"/>
    </row>
    <row r="25197" spans="13:13" x14ac:dyDescent="0.25">
      <c r="M25197" s="31"/>
    </row>
    <row r="25198" spans="13:13" x14ac:dyDescent="0.25">
      <c r="M25198" s="31"/>
    </row>
    <row r="25199" spans="13:13" x14ac:dyDescent="0.25">
      <c r="M25199" s="31"/>
    </row>
    <row r="25200" spans="13:13" x14ac:dyDescent="0.25">
      <c r="M25200" s="31"/>
    </row>
    <row r="25201" spans="13:13" x14ac:dyDescent="0.25">
      <c r="M25201" s="31"/>
    </row>
    <row r="25202" spans="13:13" x14ac:dyDescent="0.25">
      <c r="M25202" s="31"/>
    </row>
    <row r="25203" spans="13:13" x14ac:dyDescent="0.25">
      <c r="M25203" s="31"/>
    </row>
    <row r="25204" spans="13:13" x14ac:dyDescent="0.25">
      <c r="M25204" s="31"/>
    </row>
    <row r="25205" spans="13:13" x14ac:dyDescent="0.25">
      <c r="M25205" s="31"/>
    </row>
    <row r="25206" spans="13:13" x14ac:dyDescent="0.25">
      <c r="M25206" s="31"/>
    </row>
    <row r="25207" spans="13:13" x14ac:dyDescent="0.25">
      <c r="M25207" s="31"/>
    </row>
    <row r="25208" spans="13:13" x14ac:dyDescent="0.25">
      <c r="M25208" s="31"/>
    </row>
    <row r="25209" spans="13:13" x14ac:dyDescent="0.25">
      <c r="M25209" s="31"/>
    </row>
    <row r="25210" spans="13:13" x14ac:dyDescent="0.25">
      <c r="M25210" s="31"/>
    </row>
    <row r="25211" spans="13:13" x14ac:dyDescent="0.25">
      <c r="M25211" s="31"/>
    </row>
    <row r="25212" spans="13:13" x14ac:dyDescent="0.25">
      <c r="M25212" s="31"/>
    </row>
    <row r="25213" spans="13:13" x14ac:dyDescent="0.25">
      <c r="M25213" s="31"/>
    </row>
    <row r="25214" spans="13:13" x14ac:dyDescent="0.25">
      <c r="M25214" s="31"/>
    </row>
    <row r="25215" spans="13:13" x14ac:dyDescent="0.25">
      <c r="M25215" s="31"/>
    </row>
    <row r="25216" spans="13:13" x14ac:dyDescent="0.25">
      <c r="M25216" s="31"/>
    </row>
    <row r="25217" spans="13:13" x14ac:dyDescent="0.25">
      <c r="M25217" s="31"/>
    </row>
    <row r="25218" spans="13:13" x14ac:dyDescent="0.25">
      <c r="M25218" s="31"/>
    </row>
    <row r="25219" spans="13:13" x14ac:dyDescent="0.25">
      <c r="M25219" s="31"/>
    </row>
    <row r="25220" spans="13:13" x14ac:dyDescent="0.25">
      <c r="M25220" s="31"/>
    </row>
    <row r="25221" spans="13:13" x14ac:dyDescent="0.25">
      <c r="M25221" s="31"/>
    </row>
    <row r="25222" spans="13:13" x14ac:dyDescent="0.25">
      <c r="M25222" s="31"/>
    </row>
    <row r="25223" spans="13:13" x14ac:dyDescent="0.25">
      <c r="M25223" s="31"/>
    </row>
    <row r="25224" spans="13:13" x14ac:dyDescent="0.25">
      <c r="M25224" s="31"/>
    </row>
    <row r="25225" spans="13:13" x14ac:dyDescent="0.25">
      <c r="M25225" s="31"/>
    </row>
    <row r="25226" spans="13:13" x14ac:dyDescent="0.25">
      <c r="M25226" s="31"/>
    </row>
    <row r="25227" spans="13:13" x14ac:dyDescent="0.25">
      <c r="M25227" s="31"/>
    </row>
    <row r="25228" spans="13:13" x14ac:dyDescent="0.25">
      <c r="M25228" s="31"/>
    </row>
    <row r="25229" spans="13:13" x14ac:dyDescent="0.25">
      <c r="M25229" s="31"/>
    </row>
    <row r="25230" spans="13:13" x14ac:dyDescent="0.25">
      <c r="M25230" s="31"/>
    </row>
    <row r="25231" spans="13:13" x14ac:dyDescent="0.25">
      <c r="M25231" s="31"/>
    </row>
    <row r="25232" spans="13:13" x14ac:dyDescent="0.25">
      <c r="M25232" s="31"/>
    </row>
    <row r="25233" spans="13:13" x14ac:dyDescent="0.25">
      <c r="M25233" s="31"/>
    </row>
    <row r="25234" spans="13:13" x14ac:dyDescent="0.25">
      <c r="M25234" s="31"/>
    </row>
    <row r="25235" spans="13:13" x14ac:dyDescent="0.25">
      <c r="M25235" s="31"/>
    </row>
    <row r="25236" spans="13:13" x14ac:dyDescent="0.25">
      <c r="M25236" s="31"/>
    </row>
    <row r="25237" spans="13:13" x14ac:dyDescent="0.25">
      <c r="M25237" s="31"/>
    </row>
    <row r="25238" spans="13:13" x14ac:dyDescent="0.25">
      <c r="M25238" s="31"/>
    </row>
    <row r="25239" spans="13:13" x14ac:dyDescent="0.25">
      <c r="M25239" s="31"/>
    </row>
    <row r="25240" spans="13:13" x14ac:dyDescent="0.25">
      <c r="M25240" s="31"/>
    </row>
    <row r="25241" spans="13:13" x14ac:dyDescent="0.25">
      <c r="M25241" s="31"/>
    </row>
    <row r="25242" spans="13:13" x14ac:dyDescent="0.25">
      <c r="M25242" s="31"/>
    </row>
    <row r="25243" spans="13:13" x14ac:dyDescent="0.25">
      <c r="M25243" s="31"/>
    </row>
    <row r="25244" spans="13:13" x14ac:dyDescent="0.25">
      <c r="M25244" s="31"/>
    </row>
    <row r="25245" spans="13:13" x14ac:dyDescent="0.25">
      <c r="M25245" s="31"/>
    </row>
    <row r="25246" spans="13:13" x14ac:dyDescent="0.25">
      <c r="M25246" s="31"/>
    </row>
    <row r="25247" spans="13:13" x14ac:dyDescent="0.25">
      <c r="M25247" s="31"/>
    </row>
    <row r="25248" spans="13:13" x14ac:dyDescent="0.25">
      <c r="M25248" s="31"/>
    </row>
    <row r="25249" spans="13:13" x14ac:dyDescent="0.25">
      <c r="M25249" s="31"/>
    </row>
    <row r="25250" spans="13:13" x14ac:dyDescent="0.25">
      <c r="M25250" s="31"/>
    </row>
    <row r="25251" spans="13:13" x14ac:dyDescent="0.25">
      <c r="M25251" s="31"/>
    </row>
    <row r="25252" spans="13:13" x14ac:dyDescent="0.25">
      <c r="M25252" s="31"/>
    </row>
    <row r="25253" spans="13:13" x14ac:dyDescent="0.25">
      <c r="M25253" s="31"/>
    </row>
    <row r="25254" spans="13:13" x14ac:dyDescent="0.25">
      <c r="M25254" s="31"/>
    </row>
    <row r="25255" spans="13:13" x14ac:dyDescent="0.25">
      <c r="M25255" s="31"/>
    </row>
    <row r="25256" spans="13:13" x14ac:dyDescent="0.25">
      <c r="M25256" s="31"/>
    </row>
    <row r="25257" spans="13:13" x14ac:dyDescent="0.25">
      <c r="M25257" s="31"/>
    </row>
    <row r="25258" spans="13:13" x14ac:dyDescent="0.25">
      <c r="M25258" s="31"/>
    </row>
    <row r="25259" spans="13:13" x14ac:dyDescent="0.25">
      <c r="M25259" s="31"/>
    </row>
    <row r="25260" spans="13:13" x14ac:dyDescent="0.25">
      <c r="M25260" s="31"/>
    </row>
    <row r="25261" spans="13:13" x14ac:dyDescent="0.25">
      <c r="M25261" s="31"/>
    </row>
    <row r="25262" spans="13:13" x14ac:dyDescent="0.25">
      <c r="M25262" s="31"/>
    </row>
    <row r="25263" spans="13:13" x14ac:dyDescent="0.25">
      <c r="M25263" s="31"/>
    </row>
    <row r="25264" spans="13:13" x14ac:dyDescent="0.25">
      <c r="M25264" s="31"/>
    </row>
    <row r="25265" spans="13:13" x14ac:dyDescent="0.25">
      <c r="M25265" s="31"/>
    </row>
    <row r="25266" spans="13:13" x14ac:dyDescent="0.25">
      <c r="M25266" s="31"/>
    </row>
    <row r="25267" spans="13:13" x14ac:dyDescent="0.25">
      <c r="M25267" s="31"/>
    </row>
    <row r="25268" spans="13:13" x14ac:dyDescent="0.25">
      <c r="M25268" s="31"/>
    </row>
    <row r="25269" spans="13:13" x14ac:dyDescent="0.25">
      <c r="M25269" s="31"/>
    </row>
    <row r="25270" spans="13:13" x14ac:dyDescent="0.25">
      <c r="M25270" s="31"/>
    </row>
    <row r="25271" spans="13:13" x14ac:dyDescent="0.25">
      <c r="M25271" s="31"/>
    </row>
    <row r="25272" spans="13:13" x14ac:dyDescent="0.25">
      <c r="M25272" s="31"/>
    </row>
    <row r="25273" spans="13:13" x14ac:dyDescent="0.25">
      <c r="M25273" s="31"/>
    </row>
    <row r="25274" spans="13:13" x14ac:dyDescent="0.25">
      <c r="M25274" s="31"/>
    </row>
    <row r="25275" spans="13:13" x14ac:dyDescent="0.25">
      <c r="M25275" s="31"/>
    </row>
    <row r="25276" spans="13:13" x14ac:dyDescent="0.25">
      <c r="M25276" s="31"/>
    </row>
    <row r="25277" spans="13:13" x14ac:dyDescent="0.25">
      <c r="M25277" s="31"/>
    </row>
    <row r="25278" spans="13:13" x14ac:dyDescent="0.25">
      <c r="M25278" s="31"/>
    </row>
    <row r="25279" spans="13:13" x14ac:dyDescent="0.25">
      <c r="M25279" s="31"/>
    </row>
    <row r="25280" spans="13:13" x14ac:dyDescent="0.25">
      <c r="M25280" s="31"/>
    </row>
    <row r="25281" spans="13:13" x14ac:dyDescent="0.25">
      <c r="M25281" s="31"/>
    </row>
    <row r="25282" spans="13:13" x14ac:dyDescent="0.25">
      <c r="M25282" s="31"/>
    </row>
    <row r="25283" spans="13:13" x14ac:dyDescent="0.25">
      <c r="M25283" s="31"/>
    </row>
    <row r="25284" spans="13:13" x14ac:dyDescent="0.25">
      <c r="M25284" s="31"/>
    </row>
    <row r="25285" spans="13:13" x14ac:dyDescent="0.25">
      <c r="M25285" s="31"/>
    </row>
    <row r="25286" spans="13:13" x14ac:dyDescent="0.25">
      <c r="M25286" s="31"/>
    </row>
    <row r="25287" spans="13:13" x14ac:dyDescent="0.25">
      <c r="M25287" s="31"/>
    </row>
    <row r="25288" spans="13:13" x14ac:dyDescent="0.25">
      <c r="M25288" s="31"/>
    </row>
    <row r="25289" spans="13:13" x14ac:dyDescent="0.25">
      <c r="M25289" s="31"/>
    </row>
    <row r="25290" spans="13:13" x14ac:dyDescent="0.25">
      <c r="M25290" s="31"/>
    </row>
    <row r="25291" spans="13:13" x14ac:dyDescent="0.25">
      <c r="M25291" s="31"/>
    </row>
    <row r="25292" spans="13:13" x14ac:dyDescent="0.25">
      <c r="M25292" s="31"/>
    </row>
    <row r="25293" spans="13:13" x14ac:dyDescent="0.25">
      <c r="M25293" s="31"/>
    </row>
    <row r="25294" spans="13:13" x14ac:dyDescent="0.25">
      <c r="M25294" s="31"/>
    </row>
    <row r="25295" spans="13:13" x14ac:dyDescent="0.25">
      <c r="M25295" s="31"/>
    </row>
    <row r="25296" spans="13:13" x14ac:dyDescent="0.25">
      <c r="M25296" s="31"/>
    </row>
    <row r="25297" spans="13:13" x14ac:dyDescent="0.25">
      <c r="M25297" s="31"/>
    </row>
    <row r="25298" spans="13:13" x14ac:dyDescent="0.25">
      <c r="M25298" s="31"/>
    </row>
    <row r="25299" spans="13:13" x14ac:dyDescent="0.25">
      <c r="M25299" s="31"/>
    </row>
    <row r="25300" spans="13:13" x14ac:dyDescent="0.25">
      <c r="M25300" s="31"/>
    </row>
    <row r="25301" spans="13:13" x14ac:dyDescent="0.25">
      <c r="M25301" s="31"/>
    </row>
    <row r="25302" spans="13:13" x14ac:dyDescent="0.25">
      <c r="M25302" s="31"/>
    </row>
    <row r="25303" spans="13:13" x14ac:dyDescent="0.25">
      <c r="M25303" s="31"/>
    </row>
    <row r="25304" spans="13:13" x14ac:dyDescent="0.25">
      <c r="M25304" s="31"/>
    </row>
    <row r="25305" spans="13:13" x14ac:dyDescent="0.25">
      <c r="M25305" s="31"/>
    </row>
    <row r="25306" spans="13:13" x14ac:dyDescent="0.25">
      <c r="M25306" s="31"/>
    </row>
    <row r="25307" spans="13:13" x14ac:dyDescent="0.25">
      <c r="M25307" s="31"/>
    </row>
    <row r="25308" spans="13:13" x14ac:dyDescent="0.25">
      <c r="M25308" s="31"/>
    </row>
    <row r="25309" spans="13:13" x14ac:dyDescent="0.25">
      <c r="M25309" s="31"/>
    </row>
    <row r="25310" spans="13:13" x14ac:dyDescent="0.25">
      <c r="M25310" s="31"/>
    </row>
    <row r="25311" spans="13:13" x14ac:dyDescent="0.25">
      <c r="M25311" s="31"/>
    </row>
    <row r="25312" spans="13:13" x14ac:dyDescent="0.25">
      <c r="M25312" s="31"/>
    </row>
    <row r="25313" spans="13:13" x14ac:dyDescent="0.25">
      <c r="M25313" s="31"/>
    </row>
    <row r="25314" spans="13:13" x14ac:dyDescent="0.25">
      <c r="M25314" s="31"/>
    </row>
    <row r="25315" spans="13:13" x14ac:dyDescent="0.25">
      <c r="M25315" s="31"/>
    </row>
    <row r="25316" spans="13:13" x14ac:dyDescent="0.25">
      <c r="M25316" s="31"/>
    </row>
    <row r="25317" spans="13:13" x14ac:dyDescent="0.25">
      <c r="M25317" s="31"/>
    </row>
    <row r="25318" spans="13:13" x14ac:dyDescent="0.25">
      <c r="M25318" s="31"/>
    </row>
    <row r="25319" spans="13:13" x14ac:dyDescent="0.25">
      <c r="M25319" s="31"/>
    </row>
    <row r="25320" spans="13:13" x14ac:dyDescent="0.25">
      <c r="M25320" s="31"/>
    </row>
    <row r="25321" spans="13:13" x14ac:dyDescent="0.25">
      <c r="M25321" s="31"/>
    </row>
    <row r="25322" spans="13:13" x14ac:dyDescent="0.25">
      <c r="M25322" s="31"/>
    </row>
    <row r="25323" spans="13:13" x14ac:dyDescent="0.25">
      <c r="M25323" s="31"/>
    </row>
    <row r="25324" spans="13:13" x14ac:dyDescent="0.25">
      <c r="M25324" s="31"/>
    </row>
    <row r="25325" spans="13:13" x14ac:dyDescent="0.25">
      <c r="M25325" s="31"/>
    </row>
    <row r="25326" spans="13:13" x14ac:dyDescent="0.25">
      <c r="M25326" s="31"/>
    </row>
    <row r="25327" spans="13:13" x14ac:dyDescent="0.25">
      <c r="M25327" s="31"/>
    </row>
    <row r="25328" spans="13:13" x14ac:dyDescent="0.25">
      <c r="M25328" s="31"/>
    </row>
    <row r="25329" spans="13:13" x14ac:dyDescent="0.25">
      <c r="M25329" s="31"/>
    </row>
    <row r="25330" spans="13:13" x14ac:dyDescent="0.25">
      <c r="M25330" s="31"/>
    </row>
    <row r="25331" spans="13:13" x14ac:dyDescent="0.25">
      <c r="M25331" s="31"/>
    </row>
    <row r="25332" spans="13:13" x14ac:dyDescent="0.25">
      <c r="M25332" s="31"/>
    </row>
    <row r="25333" spans="13:13" x14ac:dyDescent="0.25">
      <c r="M25333" s="31"/>
    </row>
    <row r="25334" spans="13:13" x14ac:dyDescent="0.25">
      <c r="M25334" s="31"/>
    </row>
    <row r="25335" spans="13:13" x14ac:dyDescent="0.25">
      <c r="M25335" s="31"/>
    </row>
    <row r="25336" spans="13:13" x14ac:dyDescent="0.25">
      <c r="M25336" s="31"/>
    </row>
    <row r="25337" spans="13:13" x14ac:dyDescent="0.25">
      <c r="M25337" s="31"/>
    </row>
    <row r="25338" spans="13:13" x14ac:dyDescent="0.25">
      <c r="M25338" s="31"/>
    </row>
    <row r="25339" spans="13:13" x14ac:dyDescent="0.25">
      <c r="M25339" s="31"/>
    </row>
    <row r="25340" spans="13:13" x14ac:dyDescent="0.25">
      <c r="M25340" s="31"/>
    </row>
    <row r="25341" spans="13:13" x14ac:dyDescent="0.25">
      <c r="M25341" s="31"/>
    </row>
    <row r="25342" spans="13:13" x14ac:dyDescent="0.25">
      <c r="M25342" s="31"/>
    </row>
    <row r="25343" spans="13:13" x14ac:dyDescent="0.25">
      <c r="M25343" s="31"/>
    </row>
    <row r="25344" spans="13:13" x14ac:dyDescent="0.25">
      <c r="M25344" s="31"/>
    </row>
    <row r="25345" spans="13:13" x14ac:dyDescent="0.25">
      <c r="M25345" s="31"/>
    </row>
    <row r="25346" spans="13:13" x14ac:dyDescent="0.25">
      <c r="M25346" s="31"/>
    </row>
    <row r="25347" spans="13:13" x14ac:dyDescent="0.25">
      <c r="M25347" s="31"/>
    </row>
    <row r="25348" spans="13:13" x14ac:dyDescent="0.25">
      <c r="M25348" s="31"/>
    </row>
    <row r="25349" spans="13:13" x14ac:dyDescent="0.25">
      <c r="M25349" s="31"/>
    </row>
    <row r="25350" spans="13:13" x14ac:dyDescent="0.25">
      <c r="M25350" s="31"/>
    </row>
    <row r="25351" spans="13:13" x14ac:dyDescent="0.25">
      <c r="M25351" s="31"/>
    </row>
    <row r="25352" spans="13:13" x14ac:dyDescent="0.25">
      <c r="M25352" s="31"/>
    </row>
    <row r="25353" spans="13:13" x14ac:dyDescent="0.25">
      <c r="M25353" s="31"/>
    </row>
    <row r="25354" spans="13:13" x14ac:dyDescent="0.25">
      <c r="M25354" s="31"/>
    </row>
    <row r="25355" spans="13:13" x14ac:dyDescent="0.25">
      <c r="M25355" s="31"/>
    </row>
    <row r="25356" spans="13:13" x14ac:dyDescent="0.25">
      <c r="M25356" s="31"/>
    </row>
    <row r="25357" spans="13:13" x14ac:dyDescent="0.25">
      <c r="M25357" s="31"/>
    </row>
    <row r="25358" spans="13:13" x14ac:dyDescent="0.25">
      <c r="M25358" s="31"/>
    </row>
    <row r="25359" spans="13:13" x14ac:dyDescent="0.25">
      <c r="M25359" s="31"/>
    </row>
    <row r="25360" spans="13:13" x14ac:dyDescent="0.25">
      <c r="M25360" s="31"/>
    </row>
    <row r="25361" spans="13:13" x14ac:dyDescent="0.25">
      <c r="M25361" s="31"/>
    </row>
    <row r="25362" spans="13:13" x14ac:dyDescent="0.25">
      <c r="M25362" s="31"/>
    </row>
    <row r="25363" spans="13:13" x14ac:dyDescent="0.25">
      <c r="M25363" s="31"/>
    </row>
    <row r="25364" spans="13:13" x14ac:dyDescent="0.25">
      <c r="M25364" s="31"/>
    </row>
    <row r="25365" spans="13:13" x14ac:dyDescent="0.25">
      <c r="M25365" s="31"/>
    </row>
    <row r="25366" spans="13:13" x14ac:dyDescent="0.25">
      <c r="M25366" s="31"/>
    </row>
    <row r="25367" spans="13:13" x14ac:dyDescent="0.25">
      <c r="M25367" s="31"/>
    </row>
    <row r="25368" spans="13:13" x14ac:dyDescent="0.25">
      <c r="M25368" s="31"/>
    </row>
    <row r="25369" spans="13:13" x14ac:dyDescent="0.25">
      <c r="M25369" s="31"/>
    </row>
    <row r="25370" spans="13:13" x14ac:dyDescent="0.25">
      <c r="M25370" s="31"/>
    </row>
    <row r="25371" spans="13:13" x14ac:dyDescent="0.25">
      <c r="M25371" s="31"/>
    </row>
    <row r="25372" spans="13:13" x14ac:dyDescent="0.25">
      <c r="M25372" s="31"/>
    </row>
    <row r="25373" spans="13:13" x14ac:dyDescent="0.25">
      <c r="M25373" s="31"/>
    </row>
    <row r="25374" spans="13:13" x14ac:dyDescent="0.25">
      <c r="M25374" s="31"/>
    </row>
    <row r="25375" spans="13:13" x14ac:dyDescent="0.25">
      <c r="M25375" s="31"/>
    </row>
    <row r="25376" spans="13:13" x14ac:dyDescent="0.25">
      <c r="M25376" s="31"/>
    </row>
    <row r="25377" spans="13:13" x14ac:dyDescent="0.25">
      <c r="M25377" s="31"/>
    </row>
    <row r="25378" spans="13:13" x14ac:dyDescent="0.25">
      <c r="M25378" s="31"/>
    </row>
    <row r="25379" spans="13:13" x14ac:dyDescent="0.25">
      <c r="M25379" s="31"/>
    </row>
    <row r="25380" spans="13:13" x14ac:dyDescent="0.25">
      <c r="M25380" s="31"/>
    </row>
    <row r="25381" spans="13:13" x14ac:dyDescent="0.25">
      <c r="M25381" s="31"/>
    </row>
    <row r="25382" spans="13:13" x14ac:dyDescent="0.25">
      <c r="M25382" s="31"/>
    </row>
    <row r="25383" spans="13:13" x14ac:dyDescent="0.25">
      <c r="M25383" s="31"/>
    </row>
    <row r="25384" spans="13:13" x14ac:dyDescent="0.25">
      <c r="M25384" s="31"/>
    </row>
    <row r="25385" spans="13:13" x14ac:dyDescent="0.25">
      <c r="M25385" s="31"/>
    </row>
    <row r="25386" spans="13:13" x14ac:dyDescent="0.25">
      <c r="M25386" s="31"/>
    </row>
    <row r="25387" spans="13:13" x14ac:dyDescent="0.25">
      <c r="M25387" s="31"/>
    </row>
    <row r="25388" spans="13:13" x14ac:dyDescent="0.25">
      <c r="M25388" s="31"/>
    </row>
    <row r="25389" spans="13:13" x14ac:dyDescent="0.25">
      <c r="M25389" s="31"/>
    </row>
    <row r="25390" spans="13:13" x14ac:dyDescent="0.25">
      <c r="M25390" s="31"/>
    </row>
    <row r="25391" spans="13:13" x14ac:dyDescent="0.25">
      <c r="M25391" s="31"/>
    </row>
    <row r="25392" spans="13:13" x14ac:dyDescent="0.25">
      <c r="M25392" s="31"/>
    </row>
    <row r="25393" spans="13:13" x14ac:dyDescent="0.25">
      <c r="M25393" s="31"/>
    </row>
    <row r="25394" spans="13:13" x14ac:dyDescent="0.25">
      <c r="M25394" s="31"/>
    </row>
    <row r="25395" spans="13:13" x14ac:dyDescent="0.25">
      <c r="M25395" s="31"/>
    </row>
    <row r="25396" spans="13:13" x14ac:dyDescent="0.25">
      <c r="M25396" s="31"/>
    </row>
    <row r="25397" spans="13:13" x14ac:dyDescent="0.25">
      <c r="M25397" s="31"/>
    </row>
    <row r="25398" spans="13:13" x14ac:dyDescent="0.25">
      <c r="M25398" s="31"/>
    </row>
    <row r="25399" spans="13:13" x14ac:dyDescent="0.25">
      <c r="M25399" s="31"/>
    </row>
    <row r="25400" spans="13:13" x14ac:dyDescent="0.25">
      <c r="M25400" s="31"/>
    </row>
    <row r="25401" spans="13:13" x14ac:dyDescent="0.25">
      <c r="M25401" s="31"/>
    </row>
    <row r="25402" spans="13:13" x14ac:dyDescent="0.25">
      <c r="M25402" s="31"/>
    </row>
    <row r="25403" spans="13:13" x14ac:dyDescent="0.25">
      <c r="M25403" s="31"/>
    </row>
    <row r="25404" spans="13:13" x14ac:dyDescent="0.25">
      <c r="M25404" s="31"/>
    </row>
    <row r="25405" spans="13:13" x14ac:dyDescent="0.25">
      <c r="M25405" s="31"/>
    </row>
    <row r="25406" spans="13:13" x14ac:dyDescent="0.25">
      <c r="M25406" s="31"/>
    </row>
    <row r="25407" spans="13:13" x14ac:dyDescent="0.25">
      <c r="M25407" s="31"/>
    </row>
    <row r="25408" spans="13:13" x14ac:dyDescent="0.25">
      <c r="M25408" s="31"/>
    </row>
    <row r="25409" spans="13:13" x14ac:dyDescent="0.25">
      <c r="M25409" s="31"/>
    </row>
    <row r="25410" spans="13:13" x14ac:dyDescent="0.25">
      <c r="M25410" s="31"/>
    </row>
    <row r="25411" spans="13:13" x14ac:dyDescent="0.25">
      <c r="M25411" s="31"/>
    </row>
    <row r="25412" spans="13:13" x14ac:dyDescent="0.25">
      <c r="M25412" s="31"/>
    </row>
    <row r="25413" spans="13:13" x14ac:dyDescent="0.25">
      <c r="M25413" s="31"/>
    </row>
    <row r="25414" spans="13:13" x14ac:dyDescent="0.25">
      <c r="M25414" s="31"/>
    </row>
    <row r="25415" spans="13:13" x14ac:dyDescent="0.25">
      <c r="M25415" s="31"/>
    </row>
    <row r="25416" spans="13:13" x14ac:dyDescent="0.25">
      <c r="M25416" s="31"/>
    </row>
    <row r="25417" spans="13:13" x14ac:dyDescent="0.25">
      <c r="M25417" s="31"/>
    </row>
    <row r="25418" spans="13:13" x14ac:dyDescent="0.25">
      <c r="M25418" s="31"/>
    </row>
    <row r="25419" spans="13:13" x14ac:dyDescent="0.25">
      <c r="M25419" s="31"/>
    </row>
    <row r="25420" spans="13:13" x14ac:dyDescent="0.25">
      <c r="M25420" s="31"/>
    </row>
    <row r="25421" spans="13:13" x14ac:dyDescent="0.25">
      <c r="M25421" s="31"/>
    </row>
    <row r="25422" spans="13:13" x14ac:dyDescent="0.25">
      <c r="M25422" s="31"/>
    </row>
    <row r="25423" spans="13:13" x14ac:dyDescent="0.25">
      <c r="M25423" s="31"/>
    </row>
    <row r="25424" spans="13:13" x14ac:dyDescent="0.25">
      <c r="M25424" s="31"/>
    </row>
    <row r="25425" spans="13:13" x14ac:dyDescent="0.25">
      <c r="M25425" s="31"/>
    </row>
    <row r="25426" spans="13:13" x14ac:dyDescent="0.25">
      <c r="M25426" s="31"/>
    </row>
    <row r="25427" spans="13:13" x14ac:dyDescent="0.25">
      <c r="M25427" s="31"/>
    </row>
    <row r="25428" spans="13:13" x14ac:dyDescent="0.25">
      <c r="M25428" s="31"/>
    </row>
    <row r="25429" spans="13:13" x14ac:dyDescent="0.25">
      <c r="M25429" s="31"/>
    </row>
    <row r="25430" spans="13:13" x14ac:dyDescent="0.25">
      <c r="M25430" s="31"/>
    </row>
    <row r="25431" spans="13:13" x14ac:dyDescent="0.25">
      <c r="M25431" s="31"/>
    </row>
    <row r="25432" spans="13:13" x14ac:dyDescent="0.25">
      <c r="M25432" s="31"/>
    </row>
    <row r="25433" spans="13:13" x14ac:dyDescent="0.25">
      <c r="M25433" s="31"/>
    </row>
    <row r="25434" spans="13:13" x14ac:dyDescent="0.25">
      <c r="M25434" s="31"/>
    </row>
    <row r="25435" spans="13:13" x14ac:dyDescent="0.25">
      <c r="M25435" s="31"/>
    </row>
    <row r="25436" spans="13:13" x14ac:dyDescent="0.25">
      <c r="M25436" s="31"/>
    </row>
    <row r="25437" spans="13:13" x14ac:dyDescent="0.25">
      <c r="M25437" s="31"/>
    </row>
    <row r="25438" spans="13:13" x14ac:dyDescent="0.25">
      <c r="M25438" s="31"/>
    </row>
    <row r="25439" spans="13:13" x14ac:dyDescent="0.25">
      <c r="M25439" s="31"/>
    </row>
    <row r="25440" spans="13:13" x14ac:dyDescent="0.25">
      <c r="M25440" s="31"/>
    </row>
    <row r="25441" spans="13:13" x14ac:dyDescent="0.25">
      <c r="M25441" s="31"/>
    </row>
    <row r="25442" spans="13:13" x14ac:dyDescent="0.25">
      <c r="M25442" s="31"/>
    </row>
    <row r="25443" spans="13:13" x14ac:dyDescent="0.25">
      <c r="M25443" s="31"/>
    </row>
    <row r="25444" spans="13:13" x14ac:dyDescent="0.25">
      <c r="M25444" s="31"/>
    </row>
    <row r="25445" spans="13:13" x14ac:dyDescent="0.25">
      <c r="M25445" s="31"/>
    </row>
    <row r="25446" spans="13:13" x14ac:dyDescent="0.25">
      <c r="M25446" s="31"/>
    </row>
    <row r="25447" spans="13:13" x14ac:dyDescent="0.25">
      <c r="M25447" s="31"/>
    </row>
    <row r="25448" spans="13:13" x14ac:dyDescent="0.25">
      <c r="M25448" s="31"/>
    </row>
    <row r="25449" spans="13:13" x14ac:dyDescent="0.25">
      <c r="M25449" s="31"/>
    </row>
    <row r="25450" spans="13:13" x14ac:dyDescent="0.25">
      <c r="M25450" s="31"/>
    </row>
    <row r="25451" spans="13:13" x14ac:dyDescent="0.25">
      <c r="M25451" s="31"/>
    </row>
    <row r="25452" spans="13:13" x14ac:dyDescent="0.25">
      <c r="M25452" s="31"/>
    </row>
    <row r="25453" spans="13:13" x14ac:dyDescent="0.25">
      <c r="M25453" s="31"/>
    </row>
    <row r="25454" spans="13:13" x14ac:dyDescent="0.25">
      <c r="M25454" s="31"/>
    </row>
    <row r="25455" spans="13:13" x14ac:dyDescent="0.25">
      <c r="M25455" s="31"/>
    </row>
    <row r="25456" spans="13:13" x14ac:dyDescent="0.25">
      <c r="M25456" s="31"/>
    </row>
    <row r="25457" spans="13:13" x14ac:dyDescent="0.25">
      <c r="M25457" s="31"/>
    </row>
    <row r="25458" spans="13:13" x14ac:dyDescent="0.25">
      <c r="M25458" s="31"/>
    </row>
    <row r="25459" spans="13:13" x14ac:dyDescent="0.25">
      <c r="M25459" s="31"/>
    </row>
    <row r="25460" spans="13:13" x14ac:dyDescent="0.25">
      <c r="M25460" s="31"/>
    </row>
    <row r="25461" spans="13:13" x14ac:dyDescent="0.25">
      <c r="M25461" s="31"/>
    </row>
    <row r="25462" spans="13:13" x14ac:dyDescent="0.25">
      <c r="M25462" s="31"/>
    </row>
    <row r="25463" spans="13:13" x14ac:dyDescent="0.25">
      <c r="M25463" s="31"/>
    </row>
    <row r="25464" spans="13:13" x14ac:dyDescent="0.25">
      <c r="M25464" s="31"/>
    </row>
    <row r="25465" spans="13:13" x14ac:dyDescent="0.25">
      <c r="M25465" s="31"/>
    </row>
    <row r="25466" spans="13:13" x14ac:dyDescent="0.25">
      <c r="M25466" s="31"/>
    </row>
    <row r="25467" spans="13:13" x14ac:dyDescent="0.25">
      <c r="M25467" s="31"/>
    </row>
    <row r="25468" spans="13:13" x14ac:dyDescent="0.25">
      <c r="M25468" s="31"/>
    </row>
    <row r="25469" spans="13:13" x14ac:dyDescent="0.25">
      <c r="M25469" s="31"/>
    </row>
    <row r="25470" spans="13:13" x14ac:dyDescent="0.25">
      <c r="M25470" s="31"/>
    </row>
    <row r="25471" spans="13:13" x14ac:dyDescent="0.25">
      <c r="M25471" s="31"/>
    </row>
    <row r="25472" spans="13:13" x14ac:dyDescent="0.25">
      <c r="M25472" s="31"/>
    </row>
    <row r="25473" spans="13:13" x14ac:dyDescent="0.25">
      <c r="M25473" s="31"/>
    </row>
    <row r="25474" spans="13:13" x14ac:dyDescent="0.25">
      <c r="M25474" s="31"/>
    </row>
    <row r="25475" spans="13:13" x14ac:dyDescent="0.25">
      <c r="M25475" s="31"/>
    </row>
    <row r="25476" spans="13:13" x14ac:dyDescent="0.25">
      <c r="M25476" s="31"/>
    </row>
    <row r="25477" spans="13:13" x14ac:dyDescent="0.25">
      <c r="M25477" s="31"/>
    </row>
    <row r="25478" spans="13:13" x14ac:dyDescent="0.25">
      <c r="M25478" s="31"/>
    </row>
    <row r="25479" spans="13:13" x14ac:dyDescent="0.25">
      <c r="M25479" s="31"/>
    </row>
    <row r="25480" spans="13:13" x14ac:dyDescent="0.25">
      <c r="M25480" s="31"/>
    </row>
    <row r="25481" spans="13:13" x14ac:dyDescent="0.25">
      <c r="M25481" s="31"/>
    </row>
    <row r="25482" spans="13:13" x14ac:dyDescent="0.25">
      <c r="M25482" s="31"/>
    </row>
    <row r="25483" spans="13:13" x14ac:dyDescent="0.25">
      <c r="M25483" s="31"/>
    </row>
    <row r="25484" spans="13:13" x14ac:dyDescent="0.25">
      <c r="M25484" s="31"/>
    </row>
    <row r="25485" spans="13:13" x14ac:dyDescent="0.25">
      <c r="M25485" s="31"/>
    </row>
    <row r="25486" spans="13:13" x14ac:dyDescent="0.25">
      <c r="M25486" s="31"/>
    </row>
    <row r="25487" spans="13:13" x14ac:dyDescent="0.25">
      <c r="M25487" s="31"/>
    </row>
    <row r="25488" spans="13:13" x14ac:dyDescent="0.25">
      <c r="M25488" s="31"/>
    </row>
    <row r="25489" spans="13:13" x14ac:dyDescent="0.25">
      <c r="M25489" s="31"/>
    </row>
    <row r="25490" spans="13:13" x14ac:dyDescent="0.25">
      <c r="M25490" s="31"/>
    </row>
    <row r="25491" spans="13:13" x14ac:dyDescent="0.25">
      <c r="M25491" s="31"/>
    </row>
    <row r="25492" spans="13:13" x14ac:dyDescent="0.25">
      <c r="M25492" s="31"/>
    </row>
    <row r="25493" spans="13:13" x14ac:dyDescent="0.25">
      <c r="M25493" s="31"/>
    </row>
    <row r="25494" spans="13:13" x14ac:dyDescent="0.25">
      <c r="M25494" s="31"/>
    </row>
    <row r="25495" spans="13:13" x14ac:dyDescent="0.25">
      <c r="M25495" s="31"/>
    </row>
    <row r="25496" spans="13:13" x14ac:dyDescent="0.25">
      <c r="M25496" s="31"/>
    </row>
    <row r="25497" spans="13:13" x14ac:dyDescent="0.25">
      <c r="M25497" s="31"/>
    </row>
    <row r="25498" spans="13:13" x14ac:dyDescent="0.25">
      <c r="M25498" s="31"/>
    </row>
    <row r="25499" spans="13:13" x14ac:dyDescent="0.25">
      <c r="M25499" s="31"/>
    </row>
    <row r="25500" spans="13:13" x14ac:dyDescent="0.25">
      <c r="M25500" s="31"/>
    </row>
    <row r="25501" spans="13:13" x14ac:dyDescent="0.25">
      <c r="M25501" s="31"/>
    </row>
    <row r="25502" spans="13:13" x14ac:dyDescent="0.25">
      <c r="M25502" s="31"/>
    </row>
    <row r="25503" spans="13:13" x14ac:dyDescent="0.25">
      <c r="M25503" s="31"/>
    </row>
    <row r="25504" spans="13:13" x14ac:dyDescent="0.25">
      <c r="M25504" s="31"/>
    </row>
    <row r="25505" spans="13:13" x14ac:dyDescent="0.25">
      <c r="M25505" s="31"/>
    </row>
    <row r="25506" spans="13:13" x14ac:dyDescent="0.25">
      <c r="M25506" s="31"/>
    </row>
    <row r="25507" spans="13:13" x14ac:dyDescent="0.25">
      <c r="M25507" s="31"/>
    </row>
    <row r="25508" spans="13:13" x14ac:dyDescent="0.25">
      <c r="M25508" s="31"/>
    </row>
    <row r="25509" spans="13:13" x14ac:dyDescent="0.25">
      <c r="M25509" s="31"/>
    </row>
    <row r="25510" spans="13:13" x14ac:dyDescent="0.25">
      <c r="M25510" s="31"/>
    </row>
    <row r="25511" spans="13:13" x14ac:dyDescent="0.25">
      <c r="M25511" s="31"/>
    </row>
    <row r="25512" spans="13:13" x14ac:dyDescent="0.25">
      <c r="M25512" s="31"/>
    </row>
    <row r="25513" spans="13:13" x14ac:dyDescent="0.25">
      <c r="M25513" s="31"/>
    </row>
    <row r="25514" spans="13:13" x14ac:dyDescent="0.25">
      <c r="M25514" s="31"/>
    </row>
    <row r="25515" spans="13:13" x14ac:dyDescent="0.25">
      <c r="M25515" s="31"/>
    </row>
    <row r="25516" spans="13:13" x14ac:dyDescent="0.25">
      <c r="M25516" s="31"/>
    </row>
    <row r="25517" spans="13:13" x14ac:dyDescent="0.25">
      <c r="M25517" s="31"/>
    </row>
    <row r="25518" spans="13:13" x14ac:dyDescent="0.25">
      <c r="M25518" s="31"/>
    </row>
    <row r="25519" spans="13:13" x14ac:dyDescent="0.25">
      <c r="M25519" s="31"/>
    </row>
    <row r="25520" spans="13:13" x14ac:dyDescent="0.25">
      <c r="M25520" s="31"/>
    </row>
    <row r="25521" spans="13:13" x14ac:dyDescent="0.25">
      <c r="M25521" s="31"/>
    </row>
    <row r="25522" spans="13:13" x14ac:dyDescent="0.25">
      <c r="M25522" s="31"/>
    </row>
    <row r="25523" spans="13:13" x14ac:dyDescent="0.25">
      <c r="M25523" s="31"/>
    </row>
    <row r="25524" spans="13:13" x14ac:dyDescent="0.25">
      <c r="M25524" s="31"/>
    </row>
    <row r="25525" spans="13:13" x14ac:dyDescent="0.25">
      <c r="M25525" s="31"/>
    </row>
    <row r="25526" spans="13:13" x14ac:dyDescent="0.25">
      <c r="M25526" s="31"/>
    </row>
    <row r="25527" spans="13:13" x14ac:dyDescent="0.25">
      <c r="M25527" s="31"/>
    </row>
    <row r="25528" spans="13:13" x14ac:dyDescent="0.25">
      <c r="M25528" s="31"/>
    </row>
    <row r="25529" spans="13:13" x14ac:dyDescent="0.25">
      <c r="M25529" s="31"/>
    </row>
    <row r="25530" spans="13:13" x14ac:dyDescent="0.25">
      <c r="M25530" s="31"/>
    </row>
    <row r="25531" spans="13:13" x14ac:dyDescent="0.25">
      <c r="M25531" s="31"/>
    </row>
    <row r="25532" spans="13:13" x14ac:dyDescent="0.25">
      <c r="M25532" s="31"/>
    </row>
    <row r="25533" spans="13:13" x14ac:dyDescent="0.25">
      <c r="M25533" s="31"/>
    </row>
    <row r="25534" spans="13:13" x14ac:dyDescent="0.25">
      <c r="M25534" s="31"/>
    </row>
    <row r="25535" spans="13:13" x14ac:dyDescent="0.25">
      <c r="M25535" s="31"/>
    </row>
    <row r="25536" spans="13:13" x14ac:dyDescent="0.25">
      <c r="M25536" s="31"/>
    </row>
    <row r="25537" spans="13:13" x14ac:dyDescent="0.25">
      <c r="M25537" s="31"/>
    </row>
    <row r="25538" spans="13:13" x14ac:dyDescent="0.25">
      <c r="M25538" s="31"/>
    </row>
    <row r="25539" spans="13:13" x14ac:dyDescent="0.25">
      <c r="M25539" s="31"/>
    </row>
    <row r="25540" spans="13:13" x14ac:dyDescent="0.25">
      <c r="M25540" s="31"/>
    </row>
    <row r="25541" spans="13:13" x14ac:dyDescent="0.25">
      <c r="M25541" s="31"/>
    </row>
    <row r="25542" spans="13:13" x14ac:dyDescent="0.25">
      <c r="M25542" s="31"/>
    </row>
    <row r="25543" spans="13:13" x14ac:dyDescent="0.25">
      <c r="M25543" s="31"/>
    </row>
    <row r="25544" spans="13:13" x14ac:dyDescent="0.25">
      <c r="M25544" s="31"/>
    </row>
    <row r="25545" spans="13:13" x14ac:dyDescent="0.25">
      <c r="M25545" s="31"/>
    </row>
    <row r="25546" spans="13:13" x14ac:dyDescent="0.25">
      <c r="M25546" s="31"/>
    </row>
    <row r="25547" spans="13:13" x14ac:dyDescent="0.25">
      <c r="M25547" s="31"/>
    </row>
    <row r="25548" spans="13:13" x14ac:dyDescent="0.25">
      <c r="M25548" s="31"/>
    </row>
    <row r="25549" spans="13:13" x14ac:dyDescent="0.25">
      <c r="M25549" s="31"/>
    </row>
    <row r="25550" spans="13:13" x14ac:dyDescent="0.25">
      <c r="M25550" s="31"/>
    </row>
    <row r="25551" spans="13:13" x14ac:dyDescent="0.25">
      <c r="M25551" s="31"/>
    </row>
    <row r="25552" spans="13:13" x14ac:dyDescent="0.25">
      <c r="M25552" s="31"/>
    </row>
    <row r="25553" spans="13:13" x14ac:dyDescent="0.25">
      <c r="M25553" s="31"/>
    </row>
    <row r="25554" spans="13:13" x14ac:dyDescent="0.25">
      <c r="M25554" s="31"/>
    </row>
    <row r="25555" spans="13:13" x14ac:dyDescent="0.25">
      <c r="M25555" s="31"/>
    </row>
    <row r="25556" spans="13:13" x14ac:dyDescent="0.25">
      <c r="M25556" s="31"/>
    </row>
    <row r="25557" spans="13:13" x14ac:dyDescent="0.25">
      <c r="M25557" s="31"/>
    </row>
    <row r="25558" spans="13:13" x14ac:dyDescent="0.25">
      <c r="M25558" s="31"/>
    </row>
    <row r="25559" spans="13:13" x14ac:dyDescent="0.25">
      <c r="M25559" s="31"/>
    </row>
    <row r="25560" spans="13:13" x14ac:dyDescent="0.25">
      <c r="M25560" s="31"/>
    </row>
    <row r="25561" spans="13:13" x14ac:dyDescent="0.25">
      <c r="M25561" s="31"/>
    </row>
    <row r="25562" spans="13:13" x14ac:dyDescent="0.25">
      <c r="M25562" s="31"/>
    </row>
    <row r="25563" spans="13:13" x14ac:dyDescent="0.25">
      <c r="M25563" s="31"/>
    </row>
    <row r="25564" spans="13:13" x14ac:dyDescent="0.25">
      <c r="M25564" s="31"/>
    </row>
    <row r="25565" spans="13:13" x14ac:dyDescent="0.25">
      <c r="M25565" s="31"/>
    </row>
    <row r="25566" spans="13:13" x14ac:dyDescent="0.25">
      <c r="M25566" s="31"/>
    </row>
    <row r="25567" spans="13:13" x14ac:dyDescent="0.25">
      <c r="M25567" s="31"/>
    </row>
    <row r="25568" spans="13:13" x14ac:dyDescent="0.25">
      <c r="M25568" s="31"/>
    </row>
    <row r="25569" spans="13:13" x14ac:dyDescent="0.25">
      <c r="M25569" s="31"/>
    </row>
    <row r="25570" spans="13:13" x14ac:dyDescent="0.25">
      <c r="M25570" s="31"/>
    </row>
    <row r="25571" spans="13:13" x14ac:dyDescent="0.25">
      <c r="M25571" s="31"/>
    </row>
    <row r="25572" spans="13:13" x14ac:dyDescent="0.25">
      <c r="M25572" s="31"/>
    </row>
    <row r="25573" spans="13:13" x14ac:dyDescent="0.25">
      <c r="M25573" s="31"/>
    </row>
    <row r="25574" spans="13:13" x14ac:dyDescent="0.25">
      <c r="M25574" s="31"/>
    </row>
    <row r="25575" spans="13:13" x14ac:dyDescent="0.25">
      <c r="M25575" s="31"/>
    </row>
    <row r="25576" spans="13:13" x14ac:dyDescent="0.25">
      <c r="M25576" s="31"/>
    </row>
    <row r="25577" spans="13:13" x14ac:dyDescent="0.25">
      <c r="M25577" s="31"/>
    </row>
    <row r="25578" spans="13:13" x14ac:dyDescent="0.25">
      <c r="M25578" s="31"/>
    </row>
    <row r="25579" spans="13:13" x14ac:dyDescent="0.25">
      <c r="M25579" s="31"/>
    </row>
    <row r="25580" spans="13:13" x14ac:dyDescent="0.25">
      <c r="M25580" s="31"/>
    </row>
    <row r="25581" spans="13:13" x14ac:dyDescent="0.25">
      <c r="M25581" s="31"/>
    </row>
    <row r="25582" spans="13:13" x14ac:dyDescent="0.25">
      <c r="M25582" s="31"/>
    </row>
    <row r="25583" spans="13:13" x14ac:dyDescent="0.25">
      <c r="M25583" s="31"/>
    </row>
    <row r="25584" spans="13:13" x14ac:dyDescent="0.25">
      <c r="M25584" s="31"/>
    </row>
    <row r="25585" spans="13:13" x14ac:dyDescent="0.25">
      <c r="M25585" s="31"/>
    </row>
    <row r="25586" spans="13:13" x14ac:dyDescent="0.25">
      <c r="M25586" s="31"/>
    </row>
    <row r="25587" spans="13:13" x14ac:dyDescent="0.25">
      <c r="M25587" s="31"/>
    </row>
    <row r="25588" spans="13:13" x14ac:dyDescent="0.25">
      <c r="M25588" s="31"/>
    </row>
    <row r="25589" spans="13:13" x14ac:dyDescent="0.25">
      <c r="M25589" s="31"/>
    </row>
    <row r="25590" spans="13:13" x14ac:dyDescent="0.25">
      <c r="M25590" s="31"/>
    </row>
    <row r="25591" spans="13:13" x14ac:dyDescent="0.25">
      <c r="M25591" s="31"/>
    </row>
    <row r="25592" spans="13:13" x14ac:dyDescent="0.25">
      <c r="M25592" s="31"/>
    </row>
    <row r="25593" spans="13:13" x14ac:dyDescent="0.25">
      <c r="M25593" s="31"/>
    </row>
    <row r="25594" spans="13:13" x14ac:dyDescent="0.25">
      <c r="M25594" s="31"/>
    </row>
    <row r="25595" spans="13:13" x14ac:dyDescent="0.25">
      <c r="M25595" s="31"/>
    </row>
    <row r="25596" spans="13:13" x14ac:dyDescent="0.25">
      <c r="M25596" s="31"/>
    </row>
    <row r="25597" spans="13:13" x14ac:dyDescent="0.25">
      <c r="M25597" s="31"/>
    </row>
    <row r="25598" spans="13:13" x14ac:dyDescent="0.25">
      <c r="M25598" s="31"/>
    </row>
    <row r="25599" spans="13:13" x14ac:dyDescent="0.25">
      <c r="M25599" s="31"/>
    </row>
    <row r="25600" spans="13:13" x14ac:dyDescent="0.25">
      <c r="M25600" s="31"/>
    </row>
    <row r="25601" spans="13:13" x14ac:dyDescent="0.25">
      <c r="M25601" s="31"/>
    </row>
    <row r="25602" spans="13:13" x14ac:dyDescent="0.25">
      <c r="M25602" s="31"/>
    </row>
    <row r="25603" spans="13:13" x14ac:dyDescent="0.25">
      <c r="M25603" s="31"/>
    </row>
    <row r="25604" spans="13:13" x14ac:dyDescent="0.25">
      <c r="M25604" s="31"/>
    </row>
    <row r="25605" spans="13:13" x14ac:dyDescent="0.25">
      <c r="M25605" s="31"/>
    </row>
    <row r="25606" spans="13:13" x14ac:dyDescent="0.25">
      <c r="M25606" s="31"/>
    </row>
    <row r="25607" spans="13:13" x14ac:dyDescent="0.25">
      <c r="M25607" s="31"/>
    </row>
    <row r="25608" spans="13:13" x14ac:dyDescent="0.25">
      <c r="M25608" s="31"/>
    </row>
    <row r="25609" spans="13:13" x14ac:dyDescent="0.25">
      <c r="M25609" s="31"/>
    </row>
    <row r="25610" spans="13:13" x14ac:dyDescent="0.25">
      <c r="M25610" s="31"/>
    </row>
    <row r="25611" spans="13:13" x14ac:dyDescent="0.25">
      <c r="M25611" s="31"/>
    </row>
    <row r="25612" spans="13:13" x14ac:dyDescent="0.25">
      <c r="M25612" s="31"/>
    </row>
    <row r="25613" spans="13:13" x14ac:dyDescent="0.25">
      <c r="M25613" s="31"/>
    </row>
    <row r="25614" spans="13:13" x14ac:dyDescent="0.25">
      <c r="M25614" s="31"/>
    </row>
    <row r="25615" spans="13:13" x14ac:dyDescent="0.25">
      <c r="M25615" s="31"/>
    </row>
    <row r="25616" spans="13:13" x14ac:dyDescent="0.25">
      <c r="M25616" s="31"/>
    </row>
    <row r="25617" spans="13:13" x14ac:dyDescent="0.25">
      <c r="M25617" s="31"/>
    </row>
    <row r="25618" spans="13:13" x14ac:dyDescent="0.25">
      <c r="M25618" s="31"/>
    </row>
    <row r="25619" spans="13:13" x14ac:dyDescent="0.25">
      <c r="M25619" s="31"/>
    </row>
    <row r="25620" spans="13:13" x14ac:dyDescent="0.25">
      <c r="M25620" s="31"/>
    </row>
    <row r="25621" spans="13:13" x14ac:dyDescent="0.25">
      <c r="M25621" s="31"/>
    </row>
    <row r="25622" spans="13:13" x14ac:dyDescent="0.25">
      <c r="M25622" s="31"/>
    </row>
    <row r="25623" spans="13:13" x14ac:dyDescent="0.25">
      <c r="M25623" s="31"/>
    </row>
    <row r="25624" spans="13:13" x14ac:dyDescent="0.25">
      <c r="M25624" s="31"/>
    </row>
    <row r="25625" spans="13:13" x14ac:dyDescent="0.25">
      <c r="M25625" s="31"/>
    </row>
    <row r="25626" spans="13:13" x14ac:dyDescent="0.25">
      <c r="M25626" s="31"/>
    </row>
    <row r="25627" spans="13:13" x14ac:dyDescent="0.25">
      <c r="M25627" s="31"/>
    </row>
    <row r="25628" spans="13:13" x14ac:dyDescent="0.25">
      <c r="M25628" s="31"/>
    </row>
    <row r="25629" spans="13:13" x14ac:dyDescent="0.25">
      <c r="M25629" s="31"/>
    </row>
    <row r="25630" spans="13:13" x14ac:dyDescent="0.25">
      <c r="M25630" s="31"/>
    </row>
    <row r="25631" spans="13:13" x14ac:dyDescent="0.25">
      <c r="M25631" s="31"/>
    </row>
    <row r="25632" spans="13:13" x14ac:dyDescent="0.25">
      <c r="M25632" s="31"/>
    </row>
    <row r="25633" spans="13:13" x14ac:dyDescent="0.25">
      <c r="M25633" s="31"/>
    </row>
    <row r="25634" spans="13:13" x14ac:dyDescent="0.25">
      <c r="M25634" s="31"/>
    </row>
    <row r="25635" spans="13:13" x14ac:dyDescent="0.25">
      <c r="M25635" s="31"/>
    </row>
    <row r="25636" spans="13:13" x14ac:dyDescent="0.25">
      <c r="M25636" s="31"/>
    </row>
    <row r="25637" spans="13:13" x14ac:dyDescent="0.25">
      <c r="M25637" s="31"/>
    </row>
    <row r="25638" spans="13:13" x14ac:dyDescent="0.25">
      <c r="M25638" s="31"/>
    </row>
    <row r="25639" spans="13:13" x14ac:dyDescent="0.25">
      <c r="M25639" s="31"/>
    </row>
    <row r="25640" spans="13:13" x14ac:dyDescent="0.25">
      <c r="M25640" s="31"/>
    </row>
    <row r="25641" spans="13:13" x14ac:dyDescent="0.25">
      <c r="M25641" s="31"/>
    </row>
    <row r="25642" spans="13:13" x14ac:dyDescent="0.25">
      <c r="M25642" s="31"/>
    </row>
    <row r="25643" spans="13:13" x14ac:dyDescent="0.25">
      <c r="M25643" s="31"/>
    </row>
    <row r="25644" spans="13:13" x14ac:dyDescent="0.25">
      <c r="M25644" s="31"/>
    </row>
    <row r="25645" spans="13:13" x14ac:dyDescent="0.25">
      <c r="M25645" s="31"/>
    </row>
    <row r="25646" spans="13:13" x14ac:dyDescent="0.25">
      <c r="M25646" s="31"/>
    </row>
    <row r="25647" spans="13:13" x14ac:dyDescent="0.25">
      <c r="M25647" s="31"/>
    </row>
    <row r="25648" spans="13:13" x14ac:dyDescent="0.25">
      <c r="M25648" s="31"/>
    </row>
    <row r="25649" spans="13:13" x14ac:dyDescent="0.25">
      <c r="M25649" s="31"/>
    </row>
    <row r="25650" spans="13:13" x14ac:dyDescent="0.25">
      <c r="M25650" s="31"/>
    </row>
    <row r="25651" spans="13:13" x14ac:dyDescent="0.25">
      <c r="M25651" s="31"/>
    </row>
    <row r="25652" spans="13:13" x14ac:dyDescent="0.25">
      <c r="M25652" s="31"/>
    </row>
    <row r="25653" spans="13:13" x14ac:dyDescent="0.25">
      <c r="M25653" s="31"/>
    </row>
    <row r="25654" spans="13:13" x14ac:dyDescent="0.25">
      <c r="M25654" s="31"/>
    </row>
    <row r="25655" spans="13:13" x14ac:dyDescent="0.25">
      <c r="M25655" s="31"/>
    </row>
    <row r="25656" spans="13:13" x14ac:dyDescent="0.25">
      <c r="M25656" s="31"/>
    </row>
    <row r="25657" spans="13:13" x14ac:dyDescent="0.25">
      <c r="M25657" s="31"/>
    </row>
    <row r="25658" spans="13:13" x14ac:dyDescent="0.25">
      <c r="M25658" s="31"/>
    </row>
    <row r="25659" spans="13:13" x14ac:dyDescent="0.25">
      <c r="M25659" s="31"/>
    </row>
    <row r="25660" spans="13:13" x14ac:dyDescent="0.25">
      <c r="M25660" s="31"/>
    </row>
    <row r="25661" spans="13:13" x14ac:dyDescent="0.25">
      <c r="M25661" s="31"/>
    </row>
    <row r="25662" spans="13:13" x14ac:dyDescent="0.25">
      <c r="M25662" s="31"/>
    </row>
    <row r="25663" spans="13:13" x14ac:dyDescent="0.25">
      <c r="M25663" s="31"/>
    </row>
    <row r="25664" spans="13:13" x14ac:dyDescent="0.25">
      <c r="M25664" s="31"/>
    </row>
    <row r="25665" spans="13:13" x14ac:dyDescent="0.25">
      <c r="M25665" s="31"/>
    </row>
    <row r="25666" spans="13:13" x14ac:dyDescent="0.25">
      <c r="M25666" s="31"/>
    </row>
    <row r="25667" spans="13:13" x14ac:dyDescent="0.25">
      <c r="M25667" s="31"/>
    </row>
    <row r="25668" spans="13:13" x14ac:dyDescent="0.25">
      <c r="M25668" s="31"/>
    </row>
    <row r="25669" spans="13:13" x14ac:dyDescent="0.25">
      <c r="M25669" s="31"/>
    </row>
    <row r="25670" spans="13:13" x14ac:dyDescent="0.25">
      <c r="M25670" s="31"/>
    </row>
    <row r="25671" spans="13:13" x14ac:dyDescent="0.25">
      <c r="M25671" s="31"/>
    </row>
    <row r="25672" spans="13:13" x14ac:dyDescent="0.25">
      <c r="M25672" s="31"/>
    </row>
    <row r="25673" spans="13:13" x14ac:dyDescent="0.25">
      <c r="M25673" s="31"/>
    </row>
    <row r="25674" spans="13:13" x14ac:dyDescent="0.25">
      <c r="M25674" s="31"/>
    </row>
    <row r="25675" spans="13:13" x14ac:dyDescent="0.25">
      <c r="M25675" s="31"/>
    </row>
    <row r="25676" spans="13:13" x14ac:dyDescent="0.25">
      <c r="M25676" s="31"/>
    </row>
    <row r="25677" spans="13:13" x14ac:dyDescent="0.25">
      <c r="M25677" s="31"/>
    </row>
    <row r="25678" spans="13:13" x14ac:dyDescent="0.25">
      <c r="M25678" s="31"/>
    </row>
    <row r="25679" spans="13:13" x14ac:dyDescent="0.25">
      <c r="M25679" s="31"/>
    </row>
    <row r="25680" spans="13:13" x14ac:dyDescent="0.25">
      <c r="M25680" s="31"/>
    </row>
    <row r="25681" spans="13:13" x14ac:dyDescent="0.25">
      <c r="M25681" s="31"/>
    </row>
    <row r="25682" spans="13:13" x14ac:dyDescent="0.25">
      <c r="M25682" s="31"/>
    </row>
    <row r="25683" spans="13:13" x14ac:dyDescent="0.25">
      <c r="M25683" s="31"/>
    </row>
    <row r="25684" spans="13:13" x14ac:dyDescent="0.25">
      <c r="M25684" s="31"/>
    </row>
    <row r="25685" spans="13:13" x14ac:dyDescent="0.25">
      <c r="M25685" s="31"/>
    </row>
    <row r="25686" spans="13:13" x14ac:dyDescent="0.25">
      <c r="M25686" s="31"/>
    </row>
    <row r="25687" spans="13:13" x14ac:dyDescent="0.25">
      <c r="M25687" s="31"/>
    </row>
    <row r="25688" spans="13:13" x14ac:dyDescent="0.25">
      <c r="M25688" s="31"/>
    </row>
    <row r="25689" spans="13:13" x14ac:dyDescent="0.25">
      <c r="M25689" s="31"/>
    </row>
    <row r="25690" spans="13:13" x14ac:dyDescent="0.25">
      <c r="M25690" s="31"/>
    </row>
    <row r="25691" spans="13:13" x14ac:dyDescent="0.25">
      <c r="M25691" s="31"/>
    </row>
    <row r="25692" spans="13:13" x14ac:dyDescent="0.25">
      <c r="M25692" s="31"/>
    </row>
    <row r="25693" spans="13:13" x14ac:dyDescent="0.25">
      <c r="M25693" s="31"/>
    </row>
    <row r="25694" spans="13:13" x14ac:dyDescent="0.25">
      <c r="M25694" s="31"/>
    </row>
    <row r="25695" spans="13:13" x14ac:dyDescent="0.25">
      <c r="M25695" s="31"/>
    </row>
    <row r="25696" spans="13:13" x14ac:dyDescent="0.25">
      <c r="M25696" s="31"/>
    </row>
    <row r="25697" spans="13:13" x14ac:dyDescent="0.25">
      <c r="M25697" s="31"/>
    </row>
    <row r="25698" spans="13:13" x14ac:dyDescent="0.25">
      <c r="M25698" s="31"/>
    </row>
    <row r="25699" spans="13:13" x14ac:dyDescent="0.25">
      <c r="M25699" s="31"/>
    </row>
    <row r="25700" spans="13:13" x14ac:dyDescent="0.25">
      <c r="M25700" s="31"/>
    </row>
    <row r="25701" spans="13:13" x14ac:dyDescent="0.25">
      <c r="M25701" s="31"/>
    </row>
    <row r="25702" spans="13:13" x14ac:dyDescent="0.25">
      <c r="M25702" s="31"/>
    </row>
    <row r="25703" spans="13:13" x14ac:dyDescent="0.25">
      <c r="M25703" s="31"/>
    </row>
    <row r="25704" spans="13:13" x14ac:dyDescent="0.25">
      <c r="M25704" s="31"/>
    </row>
    <row r="25705" spans="13:13" x14ac:dyDescent="0.25">
      <c r="M25705" s="31"/>
    </row>
    <row r="25706" spans="13:13" x14ac:dyDescent="0.25">
      <c r="M25706" s="31"/>
    </row>
    <row r="25707" spans="13:13" x14ac:dyDescent="0.25">
      <c r="M25707" s="31"/>
    </row>
    <row r="25708" spans="13:13" x14ac:dyDescent="0.25">
      <c r="M25708" s="31"/>
    </row>
    <row r="25709" spans="13:13" x14ac:dyDescent="0.25">
      <c r="M25709" s="31"/>
    </row>
    <row r="25710" spans="13:13" x14ac:dyDescent="0.25">
      <c r="M25710" s="31"/>
    </row>
    <row r="25711" spans="13:13" x14ac:dyDescent="0.25">
      <c r="M25711" s="31"/>
    </row>
    <row r="25712" spans="13:13" x14ac:dyDescent="0.25">
      <c r="M25712" s="31"/>
    </row>
    <row r="25713" spans="13:13" x14ac:dyDescent="0.25">
      <c r="M25713" s="31"/>
    </row>
    <row r="25714" spans="13:13" x14ac:dyDescent="0.25">
      <c r="M25714" s="31"/>
    </row>
    <row r="25715" spans="13:13" x14ac:dyDescent="0.25">
      <c r="M25715" s="31"/>
    </row>
    <row r="25716" spans="13:13" x14ac:dyDescent="0.25">
      <c r="M25716" s="31"/>
    </row>
    <row r="25717" spans="13:13" x14ac:dyDescent="0.25">
      <c r="M25717" s="31"/>
    </row>
    <row r="25718" spans="13:13" x14ac:dyDescent="0.25">
      <c r="M25718" s="31"/>
    </row>
    <row r="25719" spans="13:13" x14ac:dyDescent="0.25">
      <c r="M25719" s="31"/>
    </row>
    <row r="25720" spans="13:13" x14ac:dyDescent="0.25">
      <c r="M25720" s="31"/>
    </row>
    <row r="25721" spans="13:13" x14ac:dyDescent="0.25">
      <c r="M25721" s="31"/>
    </row>
    <row r="25722" spans="13:13" x14ac:dyDescent="0.25">
      <c r="M25722" s="31"/>
    </row>
    <row r="25723" spans="13:13" x14ac:dyDescent="0.25">
      <c r="M25723" s="31"/>
    </row>
    <row r="25724" spans="13:13" x14ac:dyDescent="0.25">
      <c r="M25724" s="31"/>
    </row>
    <row r="25725" spans="13:13" x14ac:dyDescent="0.25">
      <c r="M25725" s="31"/>
    </row>
    <row r="25726" spans="13:13" x14ac:dyDescent="0.25">
      <c r="M25726" s="31"/>
    </row>
    <row r="25727" spans="13:13" x14ac:dyDescent="0.25">
      <c r="M25727" s="31"/>
    </row>
    <row r="25728" spans="13:13" x14ac:dyDescent="0.25">
      <c r="M25728" s="31"/>
    </row>
    <row r="25729" spans="13:13" x14ac:dyDescent="0.25">
      <c r="M25729" s="31"/>
    </row>
    <row r="25730" spans="13:13" x14ac:dyDescent="0.25">
      <c r="M25730" s="31"/>
    </row>
    <row r="25731" spans="13:13" x14ac:dyDescent="0.25">
      <c r="M25731" s="31"/>
    </row>
    <row r="25732" spans="13:13" x14ac:dyDescent="0.25">
      <c r="M25732" s="31"/>
    </row>
    <row r="25733" spans="13:13" x14ac:dyDescent="0.25">
      <c r="M25733" s="31"/>
    </row>
    <row r="25734" spans="13:13" x14ac:dyDescent="0.25">
      <c r="M25734" s="31"/>
    </row>
    <row r="25735" spans="13:13" x14ac:dyDescent="0.25">
      <c r="M25735" s="31"/>
    </row>
    <row r="25736" spans="13:13" x14ac:dyDescent="0.25">
      <c r="M25736" s="31"/>
    </row>
    <row r="25737" spans="13:13" x14ac:dyDescent="0.25">
      <c r="M25737" s="31"/>
    </row>
    <row r="25738" spans="13:13" x14ac:dyDescent="0.25">
      <c r="M25738" s="31"/>
    </row>
    <row r="25739" spans="13:13" x14ac:dyDescent="0.25">
      <c r="M25739" s="31"/>
    </row>
    <row r="25740" spans="13:13" x14ac:dyDescent="0.25">
      <c r="M25740" s="31"/>
    </row>
    <row r="25741" spans="13:13" x14ac:dyDescent="0.25">
      <c r="M25741" s="31"/>
    </row>
    <row r="25742" spans="13:13" x14ac:dyDescent="0.25">
      <c r="M25742" s="31"/>
    </row>
    <row r="25743" spans="13:13" x14ac:dyDescent="0.25">
      <c r="M25743" s="31"/>
    </row>
    <row r="25744" spans="13:13" x14ac:dyDescent="0.25">
      <c r="M25744" s="31"/>
    </row>
    <row r="25745" spans="13:13" x14ac:dyDescent="0.25">
      <c r="M25745" s="31"/>
    </row>
    <row r="25746" spans="13:13" x14ac:dyDescent="0.25">
      <c r="M25746" s="31"/>
    </row>
    <row r="25747" spans="13:13" x14ac:dyDescent="0.25">
      <c r="M25747" s="31"/>
    </row>
    <row r="25748" spans="13:13" x14ac:dyDescent="0.25">
      <c r="M25748" s="31"/>
    </row>
    <row r="25749" spans="13:13" x14ac:dyDescent="0.25">
      <c r="M25749" s="31"/>
    </row>
    <row r="25750" spans="13:13" x14ac:dyDescent="0.25">
      <c r="M25750" s="31"/>
    </row>
    <row r="25751" spans="13:13" x14ac:dyDescent="0.25">
      <c r="M25751" s="31"/>
    </row>
    <row r="25752" spans="13:13" x14ac:dyDescent="0.25">
      <c r="M25752" s="31"/>
    </row>
    <row r="25753" spans="13:13" x14ac:dyDescent="0.25">
      <c r="M25753" s="31"/>
    </row>
    <row r="25754" spans="13:13" x14ac:dyDescent="0.25">
      <c r="M25754" s="31"/>
    </row>
    <row r="25755" spans="13:13" x14ac:dyDescent="0.25">
      <c r="M25755" s="31"/>
    </row>
    <row r="25756" spans="13:13" x14ac:dyDescent="0.25">
      <c r="M25756" s="31"/>
    </row>
    <row r="25757" spans="13:13" x14ac:dyDescent="0.25">
      <c r="M25757" s="31"/>
    </row>
    <row r="25758" spans="13:13" x14ac:dyDescent="0.25">
      <c r="M25758" s="31"/>
    </row>
    <row r="25759" spans="13:13" x14ac:dyDescent="0.25">
      <c r="M25759" s="31"/>
    </row>
    <row r="25760" spans="13:13" x14ac:dyDescent="0.25">
      <c r="M25760" s="31"/>
    </row>
    <row r="25761" spans="13:13" x14ac:dyDescent="0.25">
      <c r="M25761" s="31"/>
    </row>
    <row r="25762" spans="13:13" x14ac:dyDescent="0.25">
      <c r="M25762" s="31"/>
    </row>
    <row r="25763" spans="13:13" x14ac:dyDescent="0.25">
      <c r="M25763" s="31"/>
    </row>
    <row r="25764" spans="13:13" x14ac:dyDescent="0.25">
      <c r="M25764" s="31"/>
    </row>
    <row r="25765" spans="13:13" x14ac:dyDescent="0.25">
      <c r="M25765" s="31"/>
    </row>
    <row r="25766" spans="13:13" x14ac:dyDescent="0.25">
      <c r="M25766" s="31"/>
    </row>
    <row r="25767" spans="13:13" x14ac:dyDescent="0.25">
      <c r="M25767" s="31"/>
    </row>
    <row r="25768" spans="13:13" x14ac:dyDescent="0.25">
      <c r="M25768" s="31"/>
    </row>
    <row r="25769" spans="13:13" x14ac:dyDescent="0.25">
      <c r="M25769" s="31"/>
    </row>
    <row r="25770" spans="13:13" x14ac:dyDescent="0.25">
      <c r="M25770" s="31"/>
    </row>
    <row r="25771" spans="13:13" x14ac:dyDescent="0.25">
      <c r="M25771" s="31"/>
    </row>
    <row r="25772" spans="13:13" x14ac:dyDescent="0.25">
      <c r="M25772" s="31"/>
    </row>
    <row r="25773" spans="13:13" x14ac:dyDescent="0.25">
      <c r="M25773" s="31"/>
    </row>
    <row r="25774" spans="13:13" x14ac:dyDescent="0.25">
      <c r="M25774" s="31"/>
    </row>
    <row r="25775" spans="13:13" x14ac:dyDescent="0.25">
      <c r="M25775" s="31"/>
    </row>
    <row r="25776" spans="13:13" x14ac:dyDescent="0.25">
      <c r="M25776" s="31"/>
    </row>
    <row r="25777" spans="13:13" x14ac:dyDescent="0.25">
      <c r="M25777" s="31"/>
    </row>
    <row r="25778" spans="13:13" x14ac:dyDescent="0.25">
      <c r="M25778" s="31"/>
    </row>
    <row r="25779" spans="13:13" x14ac:dyDescent="0.25">
      <c r="M25779" s="31"/>
    </row>
    <row r="25780" spans="13:13" x14ac:dyDescent="0.25">
      <c r="M25780" s="31"/>
    </row>
    <row r="25781" spans="13:13" x14ac:dyDescent="0.25">
      <c r="M25781" s="31"/>
    </row>
    <row r="25782" spans="13:13" x14ac:dyDescent="0.25">
      <c r="M25782" s="31"/>
    </row>
    <row r="25783" spans="13:13" x14ac:dyDescent="0.25">
      <c r="M25783" s="31"/>
    </row>
    <row r="25784" spans="13:13" x14ac:dyDescent="0.25">
      <c r="M25784" s="31"/>
    </row>
    <row r="25785" spans="13:13" x14ac:dyDescent="0.25">
      <c r="M25785" s="31"/>
    </row>
    <row r="25786" spans="13:13" x14ac:dyDescent="0.25">
      <c r="M25786" s="31"/>
    </row>
    <row r="25787" spans="13:13" x14ac:dyDescent="0.25">
      <c r="M25787" s="31"/>
    </row>
    <row r="25788" spans="13:13" x14ac:dyDescent="0.25">
      <c r="M25788" s="31"/>
    </row>
    <row r="25789" spans="13:13" x14ac:dyDescent="0.25">
      <c r="M25789" s="31"/>
    </row>
    <row r="25790" spans="13:13" x14ac:dyDescent="0.25">
      <c r="M25790" s="31"/>
    </row>
    <row r="25791" spans="13:13" x14ac:dyDescent="0.25">
      <c r="M25791" s="31"/>
    </row>
    <row r="25792" spans="13:13" x14ac:dyDescent="0.25">
      <c r="M25792" s="31"/>
    </row>
    <row r="25793" spans="13:13" x14ac:dyDescent="0.25">
      <c r="M25793" s="31"/>
    </row>
    <row r="25794" spans="13:13" x14ac:dyDescent="0.25">
      <c r="M25794" s="31"/>
    </row>
    <row r="25795" spans="13:13" x14ac:dyDescent="0.25">
      <c r="M25795" s="31"/>
    </row>
    <row r="25796" spans="13:13" x14ac:dyDescent="0.25">
      <c r="M25796" s="31"/>
    </row>
    <row r="25797" spans="13:13" x14ac:dyDescent="0.25">
      <c r="M25797" s="31"/>
    </row>
    <row r="25798" spans="13:13" x14ac:dyDescent="0.25">
      <c r="M25798" s="31"/>
    </row>
    <row r="25799" spans="13:13" x14ac:dyDescent="0.25">
      <c r="M25799" s="31"/>
    </row>
    <row r="25800" spans="13:13" x14ac:dyDescent="0.25">
      <c r="M25800" s="31"/>
    </row>
    <row r="25801" spans="13:13" x14ac:dyDescent="0.25">
      <c r="M25801" s="31"/>
    </row>
    <row r="25802" spans="13:13" x14ac:dyDescent="0.25">
      <c r="M25802" s="31"/>
    </row>
    <row r="25803" spans="13:13" x14ac:dyDescent="0.25">
      <c r="M25803" s="31"/>
    </row>
    <row r="25804" spans="13:13" x14ac:dyDescent="0.25">
      <c r="M25804" s="31"/>
    </row>
    <row r="25805" spans="13:13" x14ac:dyDescent="0.25">
      <c r="M25805" s="31"/>
    </row>
    <row r="25806" spans="13:13" x14ac:dyDescent="0.25">
      <c r="M25806" s="31"/>
    </row>
    <row r="25807" spans="13:13" x14ac:dyDescent="0.25">
      <c r="M25807" s="31"/>
    </row>
    <row r="25808" spans="13:13" x14ac:dyDescent="0.25">
      <c r="M25808" s="31"/>
    </row>
    <row r="25809" spans="13:13" x14ac:dyDescent="0.25">
      <c r="M25809" s="31"/>
    </row>
    <row r="25810" spans="13:13" x14ac:dyDescent="0.25">
      <c r="M25810" s="31"/>
    </row>
    <row r="25811" spans="13:13" x14ac:dyDescent="0.25">
      <c r="M25811" s="31"/>
    </row>
    <row r="25812" spans="13:13" x14ac:dyDescent="0.25">
      <c r="M25812" s="31"/>
    </row>
    <row r="25813" spans="13:13" x14ac:dyDescent="0.25">
      <c r="M25813" s="31"/>
    </row>
    <row r="25814" spans="13:13" x14ac:dyDescent="0.25">
      <c r="M25814" s="31"/>
    </row>
    <row r="25815" spans="13:13" x14ac:dyDescent="0.25">
      <c r="M25815" s="31"/>
    </row>
    <row r="25816" spans="13:13" x14ac:dyDescent="0.25">
      <c r="M25816" s="31"/>
    </row>
    <row r="25817" spans="13:13" x14ac:dyDescent="0.25">
      <c r="M25817" s="31"/>
    </row>
    <row r="25818" spans="13:13" x14ac:dyDescent="0.25">
      <c r="M25818" s="31"/>
    </row>
    <row r="25819" spans="13:13" x14ac:dyDescent="0.25">
      <c r="M25819" s="31"/>
    </row>
    <row r="25820" spans="13:13" x14ac:dyDescent="0.25">
      <c r="M25820" s="31"/>
    </row>
    <row r="25821" spans="13:13" x14ac:dyDescent="0.25">
      <c r="M25821" s="31"/>
    </row>
    <row r="25822" spans="13:13" x14ac:dyDescent="0.25">
      <c r="M25822" s="31"/>
    </row>
    <row r="25823" spans="13:13" x14ac:dyDescent="0.25">
      <c r="M25823" s="31"/>
    </row>
    <row r="25824" spans="13:13" x14ac:dyDescent="0.25">
      <c r="M25824" s="31"/>
    </row>
    <row r="25825" spans="13:13" x14ac:dyDescent="0.25">
      <c r="M25825" s="31"/>
    </row>
    <row r="25826" spans="13:13" x14ac:dyDescent="0.25">
      <c r="M25826" s="31"/>
    </row>
    <row r="25827" spans="13:13" x14ac:dyDescent="0.25">
      <c r="M25827" s="31"/>
    </row>
    <row r="25828" spans="13:13" x14ac:dyDescent="0.25">
      <c r="M25828" s="31"/>
    </row>
    <row r="25829" spans="13:13" x14ac:dyDescent="0.25">
      <c r="M25829" s="31"/>
    </row>
    <row r="25830" spans="13:13" x14ac:dyDescent="0.25">
      <c r="M25830" s="31"/>
    </row>
    <row r="25831" spans="13:13" x14ac:dyDescent="0.25">
      <c r="M25831" s="31"/>
    </row>
    <row r="25832" spans="13:13" x14ac:dyDescent="0.25">
      <c r="M25832" s="31"/>
    </row>
    <row r="25833" spans="13:13" x14ac:dyDescent="0.25">
      <c r="M25833" s="31"/>
    </row>
    <row r="25834" spans="13:13" x14ac:dyDescent="0.25">
      <c r="M25834" s="31"/>
    </row>
    <row r="25835" spans="13:13" x14ac:dyDescent="0.25">
      <c r="M25835" s="31"/>
    </row>
    <row r="25836" spans="13:13" x14ac:dyDescent="0.25">
      <c r="M25836" s="31"/>
    </row>
    <row r="25837" spans="13:13" x14ac:dyDescent="0.25">
      <c r="M25837" s="31"/>
    </row>
    <row r="25838" spans="13:13" x14ac:dyDescent="0.25">
      <c r="M25838" s="31"/>
    </row>
    <row r="25839" spans="13:13" x14ac:dyDescent="0.25">
      <c r="M25839" s="31"/>
    </row>
    <row r="25840" spans="13:13" x14ac:dyDescent="0.25">
      <c r="M25840" s="31"/>
    </row>
    <row r="25841" spans="13:13" x14ac:dyDescent="0.25">
      <c r="M25841" s="31"/>
    </row>
    <row r="25842" spans="13:13" x14ac:dyDescent="0.25">
      <c r="M25842" s="31"/>
    </row>
    <row r="25843" spans="13:13" x14ac:dyDescent="0.25">
      <c r="M25843" s="31"/>
    </row>
    <row r="25844" spans="13:13" x14ac:dyDescent="0.25">
      <c r="M25844" s="31"/>
    </row>
    <row r="25845" spans="13:13" x14ac:dyDescent="0.25">
      <c r="M25845" s="31"/>
    </row>
    <row r="25846" spans="13:13" x14ac:dyDescent="0.25">
      <c r="M25846" s="31"/>
    </row>
    <row r="25847" spans="13:13" x14ac:dyDescent="0.25">
      <c r="M25847" s="31"/>
    </row>
    <row r="25848" spans="13:13" x14ac:dyDescent="0.25">
      <c r="M25848" s="31"/>
    </row>
    <row r="25849" spans="13:13" x14ac:dyDescent="0.25">
      <c r="M25849" s="31"/>
    </row>
    <row r="25850" spans="13:13" x14ac:dyDescent="0.25">
      <c r="M25850" s="31"/>
    </row>
    <row r="25851" spans="13:13" x14ac:dyDescent="0.25">
      <c r="M25851" s="31"/>
    </row>
    <row r="25852" spans="13:13" x14ac:dyDescent="0.25">
      <c r="M25852" s="31"/>
    </row>
    <row r="25853" spans="13:13" x14ac:dyDescent="0.25">
      <c r="M25853" s="31"/>
    </row>
    <row r="25854" spans="13:13" x14ac:dyDescent="0.25">
      <c r="M25854" s="31"/>
    </row>
    <row r="25855" spans="13:13" x14ac:dyDescent="0.25">
      <c r="M25855" s="31"/>
    </row>
    <row r="25856" spans="13:13" x14ac:dyDescent="0.25">
      <c r="M25856" s="31"/>
    </row>
    <row r="25857" spans="13:13" x14ac:dyDescent="0.25">
      <c r="M25857" s="31"/>
    </row>
    <row r="25858" spans="13:13" x14ac:dyDescent="0.25">
      <c r="M25858" s="31"/>
    </row>
    <row r="25859" spans="13:13" x14ac:dyDescent="0.25">
      <c r="M25859" s="31"/>
    </row>
    <row r="25860" spans="13:13" x14ac:dyDescent="0.25">
      <c r="M25860" s="31"/>
    </row>
    <row r="25861" spans="13:13" x14ac:dyDescent="0.25">
      <c r="M25861" s="31"/>
    </row>
    <row r="25862" spans="13:13" x14ac:dyDescent="0.25">
      <c r="M25862" s="31"/>
    </row>
    <row r="25863" spans="13:13" x14ac:dyDescent="0.25">
      <c r="M25863" s="31"/>
    </row>
    <row r="25864" spans="13:13" x14ac:dyDescent="0.25">
      <c r="M25864" s="31"/>
    </row>
    <row r="25865" spans="13:13" x14ac:dyDescent="0.25">
      <c r="M25865" s="31"/>
    </row>
    <row r="25866" spans="13:13" x14ac:dyDescent="0.25">
      <c r="M25866" s="31"/>
    </row>
    <row r="25867" spans="13:13" x14ac:dyDescent="0.25">
      <c r="M25867" s="31"/>
    </row>
    <row r="25868" spans="13:13" x14ac:dyDescent="0.25">
      <c r="M25868" s="31"/>
    </row>
    <row r="25869" spans="13:13" x14ac:dyDescent="0.25">
      <c r="M25869" s="31"/>
    </row>
    <row r="25870" spans="13:13" x14ac:dyDescent="0.25">
      <c r="M25870" s="31"/>
    </row>
    <row r="25871" spans="13:13" x14ac:dyDescent="0.25">
      <c r="M25871" s="31"/>
    </row>
    <row r="25872" spans="13:13" x14ac:dyDescent="0.25">
      <c r="M25872" s="31"/>
    </row>
    <row r="25873" spans="13:13" x14ac:dyDescent="0.25">
      <c r="M25873" s="31"/>
    </row>
    <row r="25874" spans="13:13" x14ac:dyDescent="0.25">
      <c r="M25874" s="31"/>
    </row>
    <row r="25875" spans="13:13" x14ac:dyDescent="0.25">
      <c r="M25875" s="31"/>
    </row>
    <row r="25876" spans="13:13" x14ac:dyDescent="0.25">
      <c r="M25876" s="31"/>
    </row>
    <row r="25877" spans="13:13" x14ac:dyDescent="0.25">
      <c r="M25877" s="31"/>
    </row>
    <row r="25878" spans="13:13" x14ac:dyDescent="0.25">
      <c r="M25878" s="31"/>
    </row>
    <row r="25879" spans="13:13" x14ac:dyDescent="0.25">
      <c r="M25879" s="31"/>
    </row>
    <row r="25880" spans="13:13" x14ac:dyDescent="0.25">
      <c r="M25880" s="31"/>
    </row>
    <row r="25881" spans="13:13" x14ac:dyDescent="0.25">
      <c r="M25881" s="31"/>
    </row>
    <row r="25882" spans="13:13" x14ac:dyDescent="0.25">
      <c r="M25882" s="31"/>
    </row>
    <row r="25883" spans="13:13" x14ac:dyDescent="0.25">
      <c r="M25883" s="31"/>
    </row>
    <row r="25884" spans="13:13" x14ac:dyDescent="0.25">
      <c r="M25884" s="31"/>
    </row>
    <row r="25885" spans="13:13" x14ac:dyDescent="0.25">
      <c r="M25885" s="31"/>
    </row>
    <row r="25886" spans="13:13" x14ac:dyDescent="0.25">
      <c r="M25886" s="31"/>
    </row>
    <row r="25887" spans="13:13" x14ac:dyDescent="0.25">
      <c r="M25887" s="31"/>
    </row>
    <row r="25888" spans="13:13" x14ac:dyDescent="0.25">
      <c r="M25888" s="31"/>
    </row>
    <row r="25889" spans="13:13" x14ac:dyDescent="0.25">
      <c r="M25889" s="31"/>
    </row>
    <row r="25890" spans="13:13" x14ac:dyDescent="0.25">
      <c r="M25890" s="31"/>
    </row>
    <row r="25891" spans="13:13" x14ac:dyDescent="0.25">
      <c r="M25891" s="31"/>
    </row>
    <row r="25892" spans="13:13" x14ac:dyDescent="0.25">
      <c r="M25892" s="31"/>
    </row>
    <row r="25893" spans="13:13" x14ac:dyDescent="0.25">
      <c r="M25893" s="31"/>
    </row>
    <row r="25894" spans="13:13" x14ac:dyDescent="0.25">
      <c r="M25894" s="31"/>
    </row>
    <row r="25895" spans="13:13" x14ac:dyDescent="0.25">
      <c r="M25895" s="31"/>
    </row>
    <row r="25896" spans="13:13" x14ac:dyDescent="0.25">
      <c r="M25896" s="31"/>
    </row>
    <row r="25897" spans="13:13" x14ac:dyDescent="0.25">
      <c r="M25897" s="31"/>
    </row>
    <row r="25898" spans="13:13" x14ac:dyDescent="0.25">
      <c r="M25898" s="31"/>
    </row>
    <row r="25899" spans="13:13" x14ac:dyDescent="0.25">
      <c r="M25899" s="31"/>
    </row>
    <row r="25900" spans="13:13" x14ac:dyDescent="0.25">
      <c r="M25900" s="31"/>
    </row>
    <row r="25901" spans="13:13" x14ac:dyDescent="0.25">
      <c r="M25901" s="31"/>
    </row>
    <row r="25902" spans="13:13" x14ac:dyDescent="0.25">
      <c r="M25902" s="31"/>
    </row>
    <row r="25903" spans="13:13" x14ac:dyDescent="0.25">
      <c r="M25903" s="31"/>
    </row>
    <row r="25904" spans="13:13" x14ac:dyDescent="0.25">
      <c r="M25904" s="31"/>
    </row>
    <row r="25905" spans="13:13" x14ac:dyDescent="0.25">
      <c r="M25905" s="31"/>
    </row>
    <row r="25906" spans="13:13" x14ac:dyDescent="0.25">
      <c r="M25906" s="31"/>
    </row>
    <row r="25907" spans="13:13" x14ac:dyDescent="0.25">
      <c r="M25907" s="31"/>
    </row>
    <row r="25908" spans="13:13" x14ac:dyDescent="0.25">
      <c r="M25908" s="31"/>
    </row>
    <row r="25909" spans="13:13" x14ac:dyDescent="0.25">
      <c r="M25909" s="31"/>
    </row>
    <row r="25910" spans="13:13" x14ac:dyDescent="0.25">
      <c r="M25910" s="31"/>
    </row>
    <row r="25911" spans="13:13" x14ac:dyDescent="0.25">
      <c r="M25911" s="31"/>
    </row>
    <row r="25912" spans="13:13" x14ac:dyDescent="0.25">
      <c r="M25912" s="31"/>
    </row>
    <row r="25913" spans="13:13" x14ac:dyDescent="0.25">
      <c r="M25913" s="31"/>
    </row>
    <row r="25914" spans="13:13" x14ac:dyDescent="0.25">
      <c r="M25914" s="31"/>
    </row>
    <row r="25915" spans="13:13" x14ac:dyDescent="0.25">
      <c r="M25915" s="31"/>
    </row>
    <row r="25916" spans="13:13" x14ac:dyDescent="0.25">
      <c r="M25916" s="31"/>
    </row>
    <row r="25917" spans="13:13" x14ac:dyDescent="0.25">
      <c r="M25917" s="31"/>
    </row>
    <row r="25918" spans="13:13" x14ac:dyDescent="0.25">
      <c r="M25918" s="31"/>
    </row>
    <row r="25919" spans="13:13" x14ac:dyDescent="0.25">
      <c r="M25919" s="31"/>
    </row>
    <row r="25920" spans="13:13" x14ac:dyDescent="0.25">
      <c r="M25920" s="31"/>
    </row>
    <row r="25921" spans="13:13" x14ac:dyDescent="0.25">
      <c r="M25921" s="31"/>
    </row>
    <row r="25922" spans="13:13" x14ac:dyDescent="0.25">
      <c r="M25922" s="31"/>
    </row>
    <row r="25923" spans="13:13" x14ac:dyDescent="0.25">
      <c r="M25923" s="31"/>
    </row>
    <row r="25924" spans="13:13" x14ac:dyDescent="0.25">
      <c r="M25924" s="31"/>
    </row>
    <row r="25925" spans="13:13" x14ac:dyDescent="0.25">
      <c r="M25925" s="31"/>
    </row>
    <row r="25926" spans="13:13" x14ac:dyDescent="0.25">
      <c r="M25926" s="31"/>
    </row>
    <row r="25927" spans="13:13" x14ac:dyDescent="0.25">
      <c r="M25927" s="31"/>
    </row>
    <row r="25928" spans="13:13" x14ac:dyDescent="0.25">
      <c r="M25928" s="31"/>
    </row>
    <row r="25929" spans="13:13" x14ac:dyDescent="0.25">
      <c r="M25929" s="31"/>
    </row>
    <row r="25930" spans="13:13" x14ac:dyDescent="0.25">
      <c r="M25930" s="31"/>
    </row>
    <row r="25931" spans="13:13" x14ac:dyDescent="0.25">
      <c r="M25931" s="31"/>
    </row>
    <row r="25932" spans="13:13" x14ac:dyDescent="0.25">
      <c r="M25932" s="31"/>
    </row>
    <row r="25933" spans="13:13" x14ac:dyDescent="0.25">
      <c r="M25933" s="31"/>
    </row>
    <row r="25934" spans="13:13" x14ac:dyDescent="0.25">
      <c r="M25934" s="31"/>
    </row>
    <row r="25935" spans="13:13" x14ac:dyDescent="0.25">
      <c r="M25935" s="31"/>
    </row>
    <row r="25936" spans="13:13" x14ac:dyDescent="0.25">
      <c r="M25936" s="31"/>
    </row>
    <row r="25937" spans="13:13" x14ac:dyDescent="0.25">
      <c r="M25937" s="31"/>
    </row>
    <row r="25938" spans="13:13" x14ac:dyDescent="0.25">
      <c r="M25938" s="31"/>
    </row>
    <row r="25939" spans="13:13" x14ac:dyDescent="0.25">
      <c r="M25939" s="31"/>
    </row>
    <row r="25940" spans="13:13" x14ac:dyDescent="0.25">
      <c r="M25940" s="31"/>
    </row>
    <row r="25941" spans="13:13" x14ac:dyDescent="0.25">
      <c r="M25941" s="31"/>
    </row>
    <row r="25942" spans="13:13" x14ac:dyDescent="0.25">
      <c r="M25942" s="31"/>
    </row>
    <row r="25943" spans="13:13" x14ac:dyDescent="0.25">
      <c r="M25943" s="31"/>
    </row>
    <row r="25944" spans="13:13" x14ac:dyDescent="0.25">
      <c r="M25944" s="31"/>
    </row>
    <row r="25945" spans="13:13" x14ac:dyDescent="0.25">
      <c r="M25945" s="31"/>
    </row>
    <row r="25946" spans="13:13" x14ac:dyDescent="0.25">
      <c r="M25946" s="31"/>
    </row>
    <row r="25947" spans="13:13" x14ac:dyDescent="0.25">
      <c r="M25947" s="31"/>
    </row>
    <row r="25948" spans="13:13" x14ac:dyDescent="0.25">
      <c r="M25948" s="31"/>
    </row>
    <row r="25949" spans="13:13" x14ac:dyDescent="0.25">
      <c r="M25949" s="31"/>
    </row>
    <row r="25950" spans="13:13" x14ac:dyDescent="0.25">
      <c r="M25950" s="31"/>
    </row>
    <row r="25951" spans="13:13" x14ac:dyDescent="0.25">
      <c r="M25951" s="31"/>
    </row>
    <row r="25952" spans="13:13" x14ac:dyDescent="0.25">
      <c r="M25952" s="31"/>
    </row>
    <row r="25953" spans="13:13" x14ac:dyDescent="0.25">
      <c r="M25953" s="31"/>
    </row>
    <row r="25954" spans="13:13" x14ac:dyDescent="0.25">
      <c r="M25954" s="31"/>
    </row>
    <row r="25955" spans="13:13" x14ac:dyDescent="0.25">
      <c r="M25955" s="31"/>
    </row>
    <row r="25956" spans="13:13" x14ac:dyDescent="0.25">
      <c r="M25956" s="31"/>
    </row>
    <row r="25957" spans="13:13" x14ac:dyDescent="0.25">
      <c r="M25957" s="31"/>
    </row>
    <row r="25958" spans="13:13" x14ac:dyDescent="0.25">
      <c r="M25958" s="31"/>
    </row>
    <row r="25959" spans="13:13" x14ac:dyDescent="0.25">
      <c r="M25959" s="31"/>
    </row>
    <row r="25960" spans="13:13" x14ac:dyDescent="0.25">
      <c r="M25960" s="31"/>
    </row>
    <row r="25961" spans="13:13" x14ac:dyDescent="0.25">
      <c r="M25961" s="31"/>
    </row>
    <row r="25962" spans="13:13" x14ac:dyDescent="0.25">
      <c r="M25962" s="31"/>
    </row>
    <row r="25963" spans="13:13" x14ac:dyDescent="0.25">
      <c r="M25963" s="31"/>
    </row>
    <row r="25964" spans="13:13" x14ac:dyDescent="0.25">
      <c r="M25964" s="31"/>
    </row>
    <row r="25965" spans="13:13" x14ac:dyDescent="0.25">
      <c r="M25965" s="31"/>
    </row>
    <row r="25966" spans="13:13" x14ac:dyDescent="0.25">
      <c r="M25966" s="31"/>
    </row>
    <row r="25967" spans="13:13" x14ac:dyDescent="0.25">
      <c r="M25967" s="31"/>
    </row>
    <row r="25968" spans="13:13" x14ac:dyDescent="0.25">
      <c r="M25968" s="31"/>
    </row>
    <row r="25969" spans="13:13" x14ac:dyDescent="0.25">
      <c r="M25969" s="31"/>
    </row>
    <row r="25970" spans="13:13" x14ac:dyDescent="0.25">
      <c r="M25970" s="31"/>
    </row>
    <row r="25971" spans="13:13" x14ac:dyDescent="0.25">
      <c r="M25971" s="31"/>
    </row>
    <row r="25972" spans="13:13" x14ac:dyDescent="0.25">
      <c r="M25972" s="31"/>
    </row>
    <row r="25973" spans="13:13" x14ac:dyDescent="0.25">
      <c r="M25973" s="31"/>
    </row>
    <row r="25974" spans="13:13" x14ac:dyDescent="0.25">
      <c r="M25974" s="31"/>
    </row>
    <row r="25975" spans="13:13" x14ac:dyDescent="0.25">
      <c r="M25975" s="31"/>
    </row>
    <row r="25976" spans="13:13" x14ac:dyDescent="0.25">
      <c r="M25976" s="31"/>
    </row>
    <row r="25977" spans="13:13" x14ac:dyDescent="0.25">
      <c r="M25977" s="31"/>
    </row>
    <row r="25978" spans="13:13" x14ac:dyDescent="0.25">
      <c r="M25978" s="31"/>
    </row>
    <row r="25979" spans="13:13" x14ac:dyDescent="0.25">
      <c r="M25979" s="31"/>
    </row>
    <row r="25980" spans="13:13" x14ac:dyDescent="0.25">
      <c r="M25980" s="31"/>
    </row>
    <row r="25981" spans="13:13" x14ac:dyDescent="0.25">
      <c r="M25981" s="31"/>
    </row>
    <row r="25982" spans="13:13" x14ac:dyDescent="0.25">
      <c r="M25982" s="31"/>
    </row>
    <row r="25983" spans="13:13" x14ac:dyDescent="0.25">
      <c r="M25983" s="31"/>
    </row>
    <row r="25984" spans="13:13" x14ac:dyDescent="0.25">
      <c r="M25984" s="31"/>
    </row>
    <row r="25985" spans="13:13" x14ac:dyDescent="0.25">
      <c r="M25985" s="31"/>
    </row>
    <row r="25986" spans="13:13" x14ac:dyDescent="0.25">
      <c r="M25986" s="31"/>
    </row>
    <row r="25987" spans="13:13" x14ac:dyDescent="0.25">
      <c r="M25987" s="31"/>
    </row>
    <row r="25988" spans="13:13" x14ac:dyDescent="0.25">
      <c r="M25988" s="31"/>
    </row>
    <row r="25989" spans="13:13" x14ac:dyDescent="0.25">
      <c r="M25989" s="31"/>
    </row>
    <row r="25990" spans="13:13" x14ac:dyDescent="0.25">
      <c r="M25990" s="31"/>
    </row>
    <row r="25991" spans="13:13" x14ac:dyDescent="0.25">
      <c r="M25991" s="31"/>
    </row>
    <row r="25992" spans="13:13" x14ac:dyDescent="0.25">
      <c r="M25992" s="31"/>
    </row>
    <row r="25993" spans="13:13" x14ac:dyDescent="0.25">
      <c r="M25993" s="31"/>
    </row>
    <row r="25994" spans="13:13" x14ac:dyDescent="0.25">
      <c r="M25994" s="31"/>
    </row>
    <row r="25995" spans="13:13" x14ac:dyDescent="0.25">
      <c r="M25995" s="31"/>
    </row>
    <row r="25996" spans="13:13" x14ac:dyDescent="0.25">
      <c r="M25996" s="31"/>
    </row>
    <row r="25997" spans="13:13" x14ac:dyDescent="0.25">
      <c r="M25997" s="31"/>
    </row>
    <row r="25998" spans="13:13" x14ac:dyDescent="0.25">
      <c r="M25998" s="31"/>
    </row>
    <row r="25999" spans="13:13" x14ac:dyDescent="0.25">
      <c r="M25999" s="31"/>
    </row>
    <row r="26000" spans="13:13" x14ac:dyDescent="0.25">
      <c r="M26000" s="31"/>
    </row>
    <row r="26001" spans="13:13" x14ac:dyDescent="0.25">
      <c r="M26001" s="31"/>
    </row>
    <row r="26002" spans="13:13" x14ac:dyDescent="0.25">
      <c r="M26002" s="31"/>
    </row>
    <row r="26003" spans="13:13" x14ac:dyDescent="0.25">
      <c r="M26003" s="31"/>
    </row>
    <row r="26004" spans="13:13" x14ac:dyDescent="0.25">
      <c r="M26004" s="31"/>
    </row>
    <row r="26005" spans="13:13" x14ac:dyDescent="0.25">
      <c r="M26005" s="31"/>
    </row>
    <row r="26006" spans="13:13" x14ac:dyDescent="0.25">
      <c r="M26006" s="31"/>
    </row>
    <row r="26007" spans="13:13" x14ac:dyDescent="0.25">
      <c r="M26007" s="31"/>
    </row>
    <row r="26008" spans="13:13" x14ac:dyDescent="0.25">
      <c r="M26008" s="31"/>
    </row>
    <row r="26009" spans="13:13" x14ac:dyDescent="0.25">
      <c r="M26009" s="31"/>
    </row>
    <row r="26010" spans="13:13" x14ac:dyDescent="0.25">
      <c r="M26010" s="31"/>
    </row>
    <row r="26011" spans="13:13" x14ac:dyDescent="0.25">
      <c r="M26011" s="31"/>
    </row>
    <row r="26012" spans="13:13" x14ac:dyDescent="0.25">
      <c r="M26012" s="31"/>
    </row>
    <row r="26013" spans="13:13" x14ac:dyDescent="0.25">
      <c r="M26013" s="31"/>
    </row>
    <row r="26014" spans="13:13" x14ac:dyDescent="0.25">
      <c r="M26014" s="31"/>
    </row>
    <row r="26015" spans="13:13" x14ac:dyDescent="0.25">
      <c r="M26015" s="31"/>
    </row>
    <row r="26016" spans="13:13" x14ac:dyDescent="0.25">
      <c r="M26016" s="31"/>
    </row>
    <row r="26017" spans="13:13" x14ac:dyDescent="0.25">
      <c r="M26017" s="31"/>
    </row>
    <row r="26018" spans="13:13" x14ac:dyDescent="0.25">
      <c r="M26018" s="31"/>
    </row>
    <row r="26019" spans="13:13" x14ac:dyDescent="0.25">
      <c r="M26019" s="31"/>
    </row>
    <row r="26020" spans="13:13" x14ac:dyDescent="0.25">
      <c r="M26020" s="31"/>
    </row>
    <row r="26021" spans="13:13" x14ac:dyDescent="0.25">
      <c r="M26021" s="31"/>
    </row>
    <row r="26022" spans="13:13" x14ac:dyDescent="0.25">
      <c r="M26022" s="31"/>
    </row>
    <row r="26023" spans="13:13" x14ac:dyDescent="0.25">
      <c r="M26023" s="31"/>
    </row>
    <row r="26024" spans="13:13" x14ac:dyDescent="0.25">
      <c r="M26024" s="31"/>
    </row>
    <row r="26025" spans="13:13" x14ac:dyDescent="0.25">
      <c r="M26025" s="31"/>
    </row>
    <row r="26026" spans="13:13" x14ac:dyDescent="0.25">
      <c r="M26026" s="31"/>
    </row>
    <row r="26027" spans="13:13" x14ac:dyDescent="0.25">
      <c r="M26027" s="31"/>
    </row>
    <row r="26028" spans="13:13" x14ac:dyDescent="0.25">
      <c r="M26028" s="31"/>
    </row>
    <row r="26029" spans="13:13" x14ac:dyDescent="0.25">
      <c r="M26029" s="31"/>
    </row>
    <row r="26030" spans="13:13" x14ac:dyDescent="0.25">
      <c r="M26030" s="31"/>
    </row>
    <row r="26031" spans="13:13" x14ac:dyDescent="0.25">
      <c r="M26031" s="31"/>
    </row>
    <row r="26032" spans="13:13" x14ac:dyDescent="0.25">
      <c r="M26032" s="31"/>
    </row>
    <row r="26033" spans="13:13" x14ac:dyDescent="0.25">
      <c r="M26033" s="31"/>
    </row>
    <row r="26034" spans="13:13" x14ac:dyDescent="0.25">
      <c r="M26034" s="31"/>
    </row>
    <row r="26035" spans="13:13" x14ac:dyDescent="0.25">
      <c r="M26035" s="31"/>
    </row>
    <row r="26036" spans="13:13" x14ac:dyDescent="0.25">
      <c r="M26036" s="31"/>
    </row>
    <row r="26037" spans="13:13" x14ac:dyDescent="0.25">
      <c r="M26037" s="31"/>
    </row>
    <row r="26038" spans="13:13" x14ac:dyDescent="0.25">
      <c r="M26038" s="31"/>
    </row>
    <row r="26039" spans="13:13" x14ac:dyDescent="0.25">
      <c r="M26039" s="31"/>
    </row>
    <row r="26040" spans="13:13" x14ac:dyDescent="0.25">
      <c r="M26040" s="31"/>
    </row>
    <row r="26041" spans="13:13" x14ac:dyDescent="0.25">
      <c r="M26041" s="31"/>
    </row>
    <row r="26042" spans="13:13" x14ac:dyDescent="0.25">
      <c r="M26042" s="31"/>
    </row>
    <row r="26043" spans="13:13" x14ac:dyDescent="0.25">
      <c r="M26043" s="31"/>
    </row>
    <row r="26044" spans="13:13" x14ac:dyDescent="0.25">
      <c r="M26044" s="31"/>
    </row>
    <row r="26045" spans="13:13" x14ac:dyDescent="0.25">
      <c r="M26045" s="31"/>
    </row>
    <row r="26046" spans="13:13" x14ac:dyDescent="0.25">
      <c r="M26046" s="31"/>
    </row>
    <row r="26047" spans="13:13" x14ac:dyDescent="0.25">
      <c r="M26047" s="31"/>
    </row>
    <row r="26048" spans="13:13" x14ac:dyDescent="0.25">
      <c r="M26048" s="31"/>
    </row>
    <row r="26049" spans="13:13" x14ac:dyDescent="0.25">
      <c r="M26049" s="31"/>
    </row>
    <row r="26050" spans="13:13" x14ac:dyDescent="0.25">
      <c r="M26050" s="31"/>
    </row>
    <row r="26051" spans="13:13" x14ac:dyDescent="0.25">
      <c r="M26051" s="31"/>
    </row>
    <row r="26052" spans="13:13" x14ac:dyDescent="0.25">
      <c r="M26052" s="31"/>
    </row>
    <row r="26053" spans="13:13" x14ac:dyDescent="0.25">
      <c r="M26053" s="31"/>
    </row>
    <row r="26054" spans="13:13" x14ac:dyDescent="0.25">
      <c r="M26054" s="31"/>
    </row>
    <row r="26055" spans="13:13" x14ac:dyDescent="0.25">
      <c r="M26055" s="31"/>
    </row>
    <row r="26056" spans="13:13" x14ac:dyDescent="0.25">
      <c r="M26056" s="31"/>
    </row>
    <row r="26057" spans="13:13" x14ac:dyDescent="0.25">
      <c r="M26057" s="31"/>
    </row>
    <row r="26058" spans="13:13" x14ac:dyDescent="0.25">
      <c r="M26058" s="31"/>
    </row>
    <row r="26059" spans="13:13" x14ac:dyDescent="0.25">
      <c r="M26059" s="31"/>
    </row>
    <row r="26060" spans="13:13" x14ac:dyDescent="0.25">
      <c r="M26060" s="31"/>
    </row>
    <row r="26061" spans="13:13" x14ac:dyDescent="0.25">
      <c r="M26061" s="31"/>
    </row>
    <row r="26062" spans="13:13" x14ac:dyDescent="0.25">
      <c r="M26062" s="31"/>
    </row>
    <row r="26063" spans="13:13" x14ac:dyDescent="0.25">
      <c r="M26063" s="31"/>
    </row>
    <row r="26064" spans="13:13" x14ac:dyDescent="0.25">
      <c r="M26064" s="31"/>
    </row>
    <row r="26065" spans="13:13" x14ac:dyDescent="0.25">
      <c r="M26065" s="31"/>
    </row>
    <row r="26066" spans="13:13" x14ac:dyDescent="0.25">
      <c r="M26066" s="31"/>
    </row>
    <row r="26067" spans="13:13" x14ac:dyDescent="0.25">
      <c r="M26067" s="31"/>
    </row>
    <row r="26068" spans="13:13" x14ac:dyDescent="0.25">
      <c r="M26068" s="31"/>
    </row>
    <row r="26069" spans="13:13" x14ac:dyDescent="0.25">
      <c r="M26069" s="31"/>
    </row>
    <row r="26070" spans="13:13" x14ac:dyDescent="0.25">
      <c r="M26070" s="31"/>
    </row>
    <row r="26071" spans="13:13" x14ac:dyDescent="0.25">
      <c r="M26071" s="31"/>
    </row>
    <row r="26072" spans="13:13" x14ac:dyDescent="0.25">
      <c r="M26072" s="31"/>
    </row>
    <row r="26073" spans="13:13" x14ac:dyDescent="0.25">
      <c r="M26073" s="31"/>
    </row>
    <row r="26074" spans="13:13" x14ac:dyDescent="0.25">
      <c r="M26074" s="31"/>
    </row>
    <row r="26075" spans="13:13" x14ac:dyDescent="0.25">
      <c r="M26075" s="31"/>
    </row>
    <row r="26076" spans="13:13" x14ac:dyDescent="0.25">
      <c r="M26076" s="31"/>
    </row>
    <row r="26077" spans="13:13" x14ac:dyDescent="0.25">
      <c r="M26077" s="31"/>
    </row>
    <row r="26078" spans="13:13" x14ac:dyDescent="0.25">
      <c r="M26078" s="31"/>
    </row>
    <row r="26079" spans="13:13" x14ac:dyDescent="0.25">
      <c r="M26079" s="31"/>
    </row>
    <row r="26080" spans="13:13" x14ac:dyDescent="0.25">
      <c r="M26080" s="31"/>
    </row>
    <row r="26081" spans="13:13" x14ac:dyDescent="0.25">
      <c r="M26081" s="31"/>
    </row>
    <row r="26082" spans="13:13" x14ac:dyDescent="0.25">
      <c r="M26082" s="31"/>
    </row>
    <row r="26083" spans="13:13" x14ac:dyDescent="0.25">
      <c r="M26083" s="31"/>
    </row>
    <row r="26084" spans="13:13" x14ac:dyDescent="0.25">
      <c r="M26084" s="31"/>
    </row>
    <row r="26085" spans="13:13" x14ac:dyDescent="0.25">
      <c r="M26085" s="31"/>
    </row>
    <row r="26086" spans="13:13" x14ac:dyDescent="0.25">
      <c r="M26086" s="31"/>
    </row>
    <row r="26087" spans="13:13" x14ac:dyDescent="0.25">
      <c r="M26087" s="31"/>
    </row>
    <row r="26088" spans="13:13" x14ac:dyDescent="0.25">
      <c r="M26088" s="31"/>
    </row>
    <row r="26089" spans="13:13" x14ac:dyDescent="0.25">
      <c r="M26089" s="31"/>
    </row>
    <row r="26090" spans="13:13" x14ac:dyDescent="0.25">
      <c r="M26090" s="31"/>
    </row>
    <row r="26091" spans="13:13" x14ac:dyDescent="0.25">
      <c r="M26091" s="31"/>
    </row>
    <row r="26092" spans="13:13" x14ac:dyDescent="0.25">
      <c r="M26092" s="31"/>
    </row>
    <row r="26093" spans="13:13" x14ac:dyDescent="0.25">
      <c r="M26093" s="31"/>
    </row>
    <row r="26094" spans="13:13" x14ac:dyDescent="0.25">
      <c r="M26094" s="31"/>
    </row>
    <row r="26095" spans="13:13" x14ac:dyDescent="0.25">
      <c r="M26095" s="31"/>
    </row>
    <row r="26096" spans="13:13" x14ac:dyDescent="0.25">
      <c r="M26096" s="31"/>
    </row>
    <row r="26097" spans="13:13" x14ac:dyDescent="0.25">
      <c r="M26097" s="31"/>
    </row>
    <row r="26098" spans="13:13" x14ac:dyDescent="0.25">
      <c r="M26098" s="31"/>
    </row>
    <row r="26099" spans="13:13" x14ac:dyDescent="0.25">
      <c r="M26099" s="31"/>
    </row>
    <row r="26100" spans="13:13" x14ac:dyDescent="0.25">
      <c r="M26100" s="31"/>
    </row>
    <row r="26101" spans="13:13" x14ac:dyDescent="0.25">
      <c r="M26101" s="31"/>
    </row>
    <row r="26102" spans="13:13" x14ac:dyDescent="0.25">
      <c r="M26102" s="31"/>
    </row>
    <row r="26103" spans="13:13" x14ac:dyDescent="0.25">
      <c r="M26103" s="31"/>
    </row>
    <row r="26104" spans="13:13" x14ac:dyDescent="0.25">
      <c r="M26104" s="31"/>
    </row>
    <row r="26105" spans="13:13" x14ac:dyDescent="0.25">
      <c r="M26105" s="31"/>
    </row>
    <row r="26106" spans="13:13" x14ac:dyDescent="0.25">
      <c r="M26106" s="31"/>
    </row>
    <row r="26107" spans="13:13" x14ac:dyDescent="0.25">
      <c r="M26107" s="31"/>
    </row>
    <row r="26108" spans="13:13" x14ac:dyDescent="0.25">
      <c r="M26108" s="31"/>
    </row>
    <row r="26109" spans="13:13" x14ac:dyDescent="0.25">
      <c r="M26109" s="31"/>
    </row>
    <row r="26110" spans="13:13" x14ac:dyDescent="0.25">
      <c r="M26110" s="31"/>
    </row>
    <row r="26111" spans="13:13" x14ac:dyDescent="0.25">
      <c r="M26111" s="31"/>
    </row>
    <row r="26112" spans="13:13" x14ac:dyDescent="0.25">
      <c r="M26112" s="31"/>
    </row>
    <row r="26113" spans="13:13" x14ac:dyDescent="0.25">
      <c r="M26113" s="31"/>
    </row>
    <row r="26114" spans="13:13" x14ac:dyDescent="0.25">
      <c r="M26114" s="31"/>
    </row>
    <row r="26115" spans="13:13" x14ac:dyDescent="0.25">
      <c r="M26115" s="31"/>
    </row>
    <row r="26116" spans="13:13" x14ac:dyDescent="0.25">
      <c r="M26116" s="31"/>
    </row>
    <row r="26117" spans="13:13" x14ac:dyDescent="0.25">
      <c r="M26117" s="31"/>
    </row>
    <row r="26118" spans="13:13" x14ac:dyDescent="0.25">
      <c r="M26118" s="31"/>
    </row>
    <row r="26119" spans="13:13" x14ac:dyDescent="0.25">
      <c r="M26119" s="31"/>
    </row>
    <row r="26120" spans="13:13" x14ac:dyDescent="0.25">
      <c r="M26120" s="31"/>
    </row>
    <row r="26121" spans="13:13" x14ac:dyDescent="0.25">
      <c r="M26121" s="31"/>
    </row>
    <row r="26122" spans="13:13" x14ac:dyDescent="0.25">
      <c r="M26122" s="31"/>
    </row>
    <row r="26123" spans="13:13" x14ac:dyDescent="0.25">
      <c r="M26123" s="31"/>
    </row>
    <row r="26124" spans="13:13" x14ac:dyDescent="0.25">
      <c r="M26124" s="31"/>
    </row>
    <row r="26125" spans="13:13" x14ac:dyDescent="0.25">
      <c r="M26125" s="31"/>
    </row>
    <row r="26126" spans="13:13" x14ac:dyDescent="0.25">
      <c r="M26126" s="31"/>
    </row>
    <row r="26127" spans="13:13" x14ac:dyDescent="0.25">
      <c r="M26127" s="31"/>
    </row>
    <row r="26128" spans="13:13" x14ac:dyDescent="0.25">
      <c r="M26128" s="31"/>
    </row>
    <row r="26129" spans="13:13" x14ac:dyDescent="0.25">
      <c r="M26129" s="31"/>
    </row>
    <row r="26130" spans="13:13" x14ac:dyDescent="0.25">
      <c r="M26130" s="31"/>
    </row>
    <row r="26131" spans="13:13" x14ac:dyDescent="0.25">
      <c r="M26131" s="31"/>
    </row>
    <row r="26132" spans="13:13" x14ac:dyDescent="0.25">
      <c r="M26132" s="31"/>
    </row>
    <row r="26133" spans="13:13" x14ac:dyDescent="0.25">
      <c r="M26133" s="31"/>
    </row>
    <row r="26134" spans="13:13" x14ac:dyDescent="0.25">
      <c r="M26134" s="31"/>
    </row>
    <row r="26135" spans="13:13" x14ac:dyDescent="0.25">
      <c r="M26135" s="31"/>
    </row>
    <row r="26136" spans="13:13" x14ac:dyDescent="0.25">
      <c r="M26136" s="31"/>
    </row>
    <row r="26137" spans="13:13" x14ac:dyDescent="0.25">
      <c r="M26137" s="31"/>
    </row>
    <row r="26138" spans="13:13" x14ac:dyDescent="0.25">
      <c r="M26138" s="31"/>
    </row>
    <row r="26139" spans="13:13" x14ac:dyDescent="0.25">
      <c r="M26139" s="31"/>
    </row>
    <row r="26140" spans="13:13" x14ac:dyDescent="0.25">
      <c r="M26140" s="31"/>
    </row>
    <row r="26141" spans="13:13" x14ac:dyDescent="0.25">
      <c r="M26141" s="31"/>
    </row>
    <row r="26142" spans="13:13" x14ac:dyDescent="0.25">
      <c r="M26142" s="31"/>
    </row>
    <row r="26143" spans="13:13" x14ac:dyDescent="0.25">
      <c r="M26143" s="31"/>
    </row>
    <row r="26144" spans="13:13" x14ac:dyDescent="0.25">
      <c r="M26144" s="31"/>
    </row>
    <row r="26145" spans="13:13" x14ac:dyDescent="0.25">
      <c r="M26145" s="31"/>
    </row>
    <row r="26146" spans="13:13" x14ac:dyDescent="0.25">
      <c r="M26146" s="31"/>
    </row>
    <row r="26147" spans="13:13" x14ac:dyDescent="0.25">
      <c r="M26147" s="31"/>
    </row>
    <row r="26148" spans="13:13" x14ac:dyDescent="0.25">
      <c r="M26148" s="31"/>
    </row>
    <row r="26149" spans="13:13" x14ac:dyDescent="0.25">
      <c r="M26149" s="31"/>
    </row>
    <row r="26150" spans="13:13" x14ac:dyDescent="0.25">
      <c r="M26150" s="31"/>
    </row>
    <row r="26151" spans="13:13" x14ac:dyDescent="0.25">
      <c r="M26151" s="31"/>
    </row>
    <row r="26152" spans="13:13" x14ac:dyDescent="0.25">
      <c r="M26152" s="31"/>
    </row>
    <row r="26153" spans="13:13" x14ac:dyDescent="0.25">
      <c r="M26153" s="31"/>
    </row>
    <row r="26154" spans="13:13" x14ac:dyDescent="0.25">
      <c r="M26154" s="31"/>
    </row>
    <row r="26155" spans="13:13" x14ac:dyDescent="0.25">
      <c r="M26155" s="31"/>
    </row>
    <row r="26156" spans="13:13" x14ac:dyDescent="0.25">
      <c r="M26156" s="31"/>
    </row>
    <row r="26157" spans="13:13" x14ac:dyDescent="0.25">
      <c r="M26157" s="31"/>
    </row>
    <row r="26158" spans="13:13" x14ac:dyDescent="0.25">
      <c r="M26158" s="31"/>
    </row>
    <row r="26159" spans="13:13" x14ac:dyDescent="0.25">
      <c r="M26159" s="31"/>
    </row>
    <row r="26160" spans="13:13" x14ac:dyDescent="0.25">
      <c r="M26160" s="31"/>
    </row>
    <row r="26161" spans="13:13" x14ac:dyDescent="0.25">
      <c r="M26161" s="31"/>
    </row>
    <row r="26162" spans="13:13" x14ac:dyDescent="0.25">
      <c r="M26162" s="31"/>
    </row>
    <row r="26163" spans="13:13" x14ac:dyDescent="0.25">
      <c r="M26163" s="31"/>
    </row>
    <row r="26164" spans="13:13" x14ac:dyDescent="0.25">
      <c r="M26164" s="31"/>
    </row>
    <row r="26165" spans="13:13" x14ac:dyDescent="0.25">
      <c r="M26165" s="31"/>
    </row>
    <row r="26166" spans="13:13" x14ac:dyDescent="0.25">
      <c r="M26166" s="31"/>
    </row>
    <row r="26167" spans="13:13" x14ac:dyDescent="0.25">
      <c r="M26167" s="31"/>
    </row>
    <row r="26168" spans="13:13" x14ac:dyDescent="0.25">
      <c r="M26168" s="31"/>
    </row>
    <row r="26169" spans="13:13" x14ac:dyDescent="0.25">
      <c r="M26169" s="31"/>
    </row>
    <row r="26170" spans="13:13" x14ac:dyDescent="0.25">
      <c r="M26170" s="31"/>
    </row>
    <row r="26171" spans="13:13" x14ac:dyDescent="0.25">
      <c r="M26171" s="31"/>
    </row>
    <row r="26172" spans="13:13" x14ac:dyDescent="0.25">
      <c r="M26172" s="31"/>
    </row>
    <row r="26173" spans="13:13" x14ac:dyDescent="0.25">
      <c r="M26173" s="31"/>
    </row>
    <row r="26174" spans="13:13" x14ac:dyDescent="0.25">
      <c r="M26174" s="31"/>
    </row>
    <row r="26175" spans="13:13" x14ac:dyDescent="0.25">
      <c r="M26175" s="31"/>
    </row>
    <row r="26176" spans="13:13" x14ac:dyDescent="0.25">
      <c r="M26176" s="31"/>
    </row>
    <row r="26177" spans="13:13" x14ac:dyDescent="0.25">
      <c r="M26177" s="31"/>
    </row>
    <row r="26178" spans="13:13" x14ac:dyDescent="0.25">
      <c r="M26178" s="31"/>
    </row>
    <row r="26179" spans="13:13" x14ac:dyDescent="0.25">
      <c r="M26179" s="31"/>
    </row>
    <row r="26180" spans="13:13" x14ac:dyDescent="0.25">
      <c r="M26180" s="31"/>
    </row>
    <row r="26181" spans="13:13" x14ac:dyDescent="0.25">
      <c r="M26181" s="31"/>
    </row>
    <row r="26182" spans="13:13" x14ac:dyDescent="0.25">
      <c r="M26182" s="31"/>
    </row>
    <row r="26183" spans="13:13" x14ac:dyDescent="0.25">
      <c r="M26183" s="31"/>
    </row>
    <row r="26184" spans="13:13" x14ac:dyDescent="0.25">
      <c r="M26184" s="31"/>
    </row>
    <row r="26185" spans="13:13" x14ac:dyDescent="0.25">
      <c r="M26185" s="31"/>
    </row>
    <row r="26186" spans="13:13" x14ac:dyDescent="0.25">
      <c r="M26186" s="31"/>
    </row>
    <row r="26187" spans="13:13" x14ac:dyDescent="0.25">
      <c r="M26187" s="31"/>
    </row>
    <row r="26188" spans="13:13" x14ac:dyDescent="0.25">
      <c r="M26188" s="31"/>
    </row>
    <row r="26189" spans="13:13" x14ac:dyDescent="0.25">
      <c r="M26189" s="31"/>
    </row>
    <row r="26190" spans="13:13" x14ac:dyDescent="0.25">
      <c r="M26190" s="31"/>
    </row>
    <row r="26191" spans="13:13" x14ac:dyDescent="0.25">
      <c r="M26191" s="31"/>
    </row>
    <row r="26192" spans="13:13" x14ac:dyDescent="0.25">
      <c r="M26192" s="31"/>
    </row>
    <row r="26193" spans="13:13" x14ac:dyDescent="0.25">
      <c r="M26193" s="31"/>
    </row>
    <row r="26194" spans="13:13" x14ac:dyDescent="0.25">
      <c r="M26194" s="31"/>
    </row>
    <row r="26195" spans="13:13" x14ac:dyDescent="0.25">
      <c r="M26195" s="31"/>
    </row>
    <row r="26196" spans="13:13" x14ac:dyDescent="0.25">
      <c r="M26196" s="31"/>
    </row>
    <row r="26197" spans="13:13" x14ac:dyDescent="0.25">
      <c r="M26197" s="31"/>
    </row>
    <row r="26198" spans="13:13" x14ac:dyDescent="0.25">
      <c r="M26198" s="31"/>
    </row>
    <row r="26199" spans="13:13" x14ac:dyDescent="0.25">
      <c r="M26199" s="31"/>
    </row>
    <row r="26200" spans="13:13" x14ac:dyDescent="0.25">
      <c r="M26200" s="31"/>
    </row>
    <row r="26201" spans="13:13" x14ac:dyDescent="0.25">
      <c r="M26201" s="31"/>
    </row>
    <row r="26202" spans="13:13" x14ac:dyDescent="0.25">
      <c r="M26202" s="31"/>
    </row>
    <row r="26203" spans="13:13" x14ac:dyDescent="0.25">
      <c r="M26203" s="31"/>
    </row>
    <row r="26204" spans="13:13" x14ac:dyDescent="0.25">
      <c r="M26204" s="31"/>
    </row>
    <row r="26205" spans="13:13" x14ac:dyDescent="0.25">
      <c r="M26205" s="31"/>
    </row>
    <row r="26206" spans="13:13" x14ac:dyDescent="0.25">
      <c r="M26206" s="31"/>
    </row>
    <row r="26207" spans="13:13" x14ac:dyDescent="0.25">
      <c r="M26207" s="31"/>
    </row>
    <row r="26208" spans="13:13" x14ac:dyDescent="0.25">
      <c r="M26208" s="31"/>
    </row>
    <row r="26209" spans="13:13" x14ac:dyDescent="0.25">
      <c r="M26209" s="31"/>
    </row>
    <row r="26210" spans="13:13" x14ac:dyDescent="0.25">
      <c r="M26210" s="31"/>
    </row>
    <row r="26211" spans="13:13" x14ac:dyDescent="0.25">
      <c r="M26211" s="31"/>
    </row>
    <row r="26212" spans="13:13" x14ac:dyDescent="0.25">
      <c r="M26212" s="31"/>
    </row>
    <row r="26213" spans="13:13" x14ac:dyDescent="0.25">
      <c r="M26213" s="31"/>
    </row>
    <row r="26214" spans="13:13" x14ac:dyDescent="0.25">
      <c r="M26214" s="31"/>
    </row>
    <row r="26215" spans="13:13" x14ac:dyDescent="0.25">
      <c r="M26215" s="31"/>
    </row>
    <row r="26216" spans="13:13" x14ac:dyDescent="0.25">
      <c r="M26216" s="31"/>
    </row>
    <row r="26217" spans="13:13" x14ac:dyDescent="0.25">
      <c r="M26217" s="31"/>
    </row>
    <row r="26218" spans="13:13" x14ac:dyDescent="0.25">
      <c r="M26218" s="31"/>
    </row>
    <row r="26219" spans="13:13" x14ac:dyDescent="0.25">
      <c r="M26219" s="31"/>
    </row>
    <row r="26220" spans="13:13" x14ac:dyDescent="0.25">
      <c r="M26220" s="31"/>
    </row>
    <row r="26221" spans="13:13" x14ac:dyDescent="0.25">
      <c r="M26221" s="31"/>
    </row>
    <row r="26222" spans="13:13" x14ac:dyDescent="0.25">
      <c r="M26222" s="31"/>
    </row>
    <row r="26223" spans="13:13" x14ac:dyDescent="0.25">
      <c r="M26223" s="31"/>
    </row>
    <row r="26224" spans="13:13" x14ac:dyDescent="0.25">
      <c r="M26224" s="31"/>
    </row>
    <row r="26225" spans="13:13" x14ac:dyDescent="0.25">
      <c r="M26225" s="31"/>
    </row>
    <row r="26226" spans="13:13" x14ac:dyDescent="0.25">
      <c r="M26226" s="31"/>
    </row>
    <row r="26227" spans="13:13" x14ac:dyDescent="0.25">
      <c r="M26227" s="31"/>
    </row>
    <row r="26228" spans="13:13" x14ac:dyDescent="0.25">
      <c r="M26228" s="31"/>
    </row>
    <row r="26229" spans="13:13" x14ac:dyDescent="0.25">
      <c r="M26229" s="31"/>
    </row>
    <row r="26230" spans="13:13" x14ac:dyDescent="0.25">
      <c r="M26230" s="31"/>
    </row>
    <row r="26231" spans="13:13" x14ac:dyDescent="0.25">
      <c r="M26231" s="31"/>
    </row>
    <row r="26232" spans="13:13" x14ac:dyDescent="0.25">
      <c r="M26232" s="31"/>
    </row>
    <row r="26233" spans="13:13" x14ac:dyDescent="0.25">
      <c r="M26233" s="31"/>
    </row>
    <row r="26234" spans="13:13" x14ac:dyDescent="0.25">
      <c r="M26234" s="31"/>
    </row>
    <row r="26235" spans="13:13" x14ac:dyDescent="0.25">
      <c r="M26235" s="31"/>
    </row>
    <row r="26236" spans="13:13" x14ac:dyDescent="0.25">
      <c r="M26236" s="31"/>
    </row>
    <row r="26237" spans="13:13" x14ac:dyDescent="0.25">
      <c r="M26237" s="31"/>
    </row>
    <row r="26238" spans="13:13" x14ac:dyDescent="0.25">
      <c r="M26238" s="31"/>
    </row>
    <row r="26239" spans="13:13" x14ac:dyDescent="0.25">
      <c r="M26239" s="31"/>
    </row>
    <row r="26240" spans="13:13" x14ac:dyDescent="0.25">
      <c r="M26240" s="31"/>
    </row>
    <row r="26241" spans="13:13" x14ac:dyDescent="0.25">
      <c r="M26241" s="31"/>
    </row>
    <row r="26242" spans="13:13" x14ac:dyDescent="0.25">
      <c r="M26242" s="31"/>
    </row>
    <row r="26243" spans="13:13" x14ac:dyDescent="0.25">
      <c r="M26243" s="31"/>
    </row>
    <row r="26244" spans="13:13" x14ac:dyDescent="0.25">
      <c r="M26244" s="31"/>
    </row>
    <row r="26245" spans="13:13" x14ac:dyDescent="0.25">
      <c r="M26245" s="31"/>
    </row>
    <row r="26246" spans="13:13" x14ac:dyDescent="0.25">
      <c r="M26246" s="31"/>
    </row>
    <row r="26247" spans="13:13" x14ac:dyDescent="0.25">
      <c r="M26247" s="31"/>
    </row>
    <row r="26248" spans="13:13" x14ac:dyDescent="0.25">
      <c r="M26248" s="31"/>
    </row>
    <row r="26249" spans="13:13" x14ac:dyDescent="0.25">
      <c r="M26249" s="31"/>
    </row>
    <row r="26250" spans="13:13" x14ac:dyDescent="0.25">
      <c r="M26250" s="31"/>
    </row>
    <row r="26251" spans="13:13" x14ac:dyDescent="0.25">
      <c r="M26251" s="31"/>
    </row>
    <row r="26252" spans="13:13" x14ac:dyDescent="0.25">
      <c r="M26252" s="31"/>
    </row>
    <row r="26253" spans="13:13" x14ac:dyDescent="0.25">
      <c r="M26253" s="31"/>
    </row>
    <row r="26254" spans="13:13" x14ac:dyDescent="0.25">
      <c r="M26254" s="31"/>
    </row>
    <row r="26255" spans="13:13" x14ac:dyDescent="0.25">
      <c r="M26255" s="31"/>
    </row>
    <row r="26256" spans="13:13" x14ac:dyDescent="0.25">
      <c r="M26256" s="31"/>
    </row>
    <row r="26257" spans="13:13" x14ac:dyDescent="0.25">
      <c r="M26257" s="31"/>
    </row>
    <row r="26258" spans="13:13" x14ac:dyDescent="0.25">
      <c r="M26258" s="31"/>
    </row>
    <row r="26259" spans="13:13" x14ac:dyDescent="0.25">
      <c r="M26259" s="31"/>
    </row>
    <row r="26260" spans="13:13" x14ac:dyDescent="0.25">
      <c r="M26260" s="31"/>
    </row>
    <row r="26261" spans="13:13" x14ac:dyDescent="0.25">
      <c r="M26261" s="31"/>
    </row>
    <row r="26262" spans="13:13" x14ac:dyDescent="0.25">
      <c r="M26262" s="31"/>
    </row>
    <row r="26263" spans="13:13" x14ac:dyDescent="0.25">
      <c r="M26263" s="31"/>
    </row>
    <row r="26264" spans="13:13" x14ac:dyDescent="0.25">
      <c r="M26264" s="31"/>
    </row>
    <row r="26265" spans="13:13" x14ac:dyDescent="0.25">
      <c r="M26265" s="31"/>
    </row>
    <row r="26266" spans="13:13" x14ac:dyDescent="0.25">
      <c r="M26266" s="31"/>
    </row>
    <row r="26267" spans="13:13" x14ac:dyDescent="0.25">
      <c r="M26267" s="31"/>
    </row>
    <row r="26268" spans="13:13" x14ac:dyDescent="0.25">
      <c r="M26268" s="31"/>
    </row>
    <row r="26269" spans="13:13" x14ac:dyDescent="0.25">
      <c r="M26269" s="31"/>
    </row>
    <row r="26270" spans="13:13" x14ac:dyDescent="0.25">
      <c r="M26270" s="31"/>
    </row>
    <row r="26271" spans="13:13" x14ac:dyDescent="0.25">
      <c r="M26271" s="31"/>
    </row>
    <row r="26272" spans="13:13" x14ac:dyDescent="0.25">
      <c r="M26272" s="31"/>
    </row>
    <row r="26273" spans="13:13" x14ac:dyDescent="0.25">
      <c r="M26273" s="31"/>
    </row>
    <row r="26274" spans="13:13" x14ac:dyDescent="0.25">
      <c r="M26274" s="31"/>
    </row>
    <row r="26275" spans="13:13" x14ac:dyDescent="0.25">
      <c r="M26275" s="31"/>
    </row>
    <row r="26276" spans="13:13" x14ac:dyDescent="0.25">
      <c r="M26276" s="31"/>
    </row>
    <row r="26277" spans="13:13" x14ac:dyDescent="0.25">
      <c r="M26277" s="31"/>
    </row>
    <row r="26278" spans="13:13" x14ac:dyDescent="0.25">
      <c r="M26278" s="31"/>
    </row>
    <row r="26279" spans="13:13" x14ac:dyDescent="0.25">
      <c r="M26279" s="31"/>
    </row>
    <row r="26280" spans="13:13" x14ac:dyDescent="0.25">
      <c r="M26280" s="31"/>
    </row>
    <row r="26281" spans="13:13" x14ac:dyDescent="0.25">
      <c r="M26281" s="31"/>
    </row>
    <row r="26282" spans="13:13" x14ac:dyDescent="0.25">
      <c r="M26282" s="31"/>
    </row>
    <row r="26283" spans="13:13" x14ac:dyDescent="0.25">
      <c r="M26283" s="31"/>
    </row>
    <row r="26284" spans="13:13" x14ac:dyDescent="0.25">
      <c r="M26284" s="31"/>
    </row>
    <row r="26285" spans="13:13" x14ac:dyDescent="0.25">
      <c r="M26285" s="31"/>
    </row>
    <row r="26286" spans="13:13" x14ac:dyDescent="0.25">
      <c r="M26286" s="31"/>
    </row>
    <row r="26287" spans="13:13" x14ac:dyDescent="0.25">
      <c r="M26287" s="31"/>
    </row>
    <row r="26288" spans="13:13" x14ac:dyDescent="0.25">
      <c r="M26288" s="31"/>
    </row>
    <row r="26289" spans="13:13" x14ac:dyDescent="0.25">
      <c r="M26289" s="31"/>
    </row>
    <row r="26290" spans="13:13" x14ac:dyDescent="0.25">
      <c r="M26290" s="31"/>
    </row>
    <row r="26291" spans="13:13" x14ac:dyDescent="0.25">
      <c r="M26291" s="31"/>
    </row>
    <row r="26292" spans="13:13" x14ac:dyDescent="0.25">
      <c r="M26292" s="31"/>
    </row>
    <row r="26293" spans="13:13" x14ac:dyDescent="0.25">
      <c r="M26293" s="31"/>
    </row>
    <row r="26294" spans="13:13" x14ac:dyDescent="0.25">
      <c r="M26294" s="31"/>
    </row>
    <row r="26295" spans="13:13" x14ac:dyDescent="0.25">
      <c r="M26295" s="31"/>
    </row>
    <row r="26296" spans="13:13" x14ac:dyDescent="0.25">
      <c r="M26296" s="31"/>
    </row>
    <row r="26297" spans="13:13" x14ac:dyDescent="0.25">
      <c r="M26297" s="31"/>
    </row>
    <row r="26298" spans="13:13" x14ac:dyDescent="0.25">
      <c r="M26298" s="31"/>
    </row>
    <row r="26299" spans="13:13" x14ac:dyDescent="0.25">
      <c r="M26299" s="31"/>
    </row>
    <row r="26300" spans="13:13" x14ac:dyDescent="0.25">
      <c r="M26300" s="31"/>
    </row>
    <row r="26301" spans="13:13" x14ac:dyDescent="0.25">
      <c r="M26301" s="31"/>
    </row>
    <row r="26302" spans="13:13" x14ac:dyDescent="0.25">
      <c r="M26302" s="31"/>
    </row>
    <row r="26303" spans="13:13" x14ac:dyDescent="0.25">
      <c r="M26303" s="31"/>
    </row>
    <row r="26304" spans="13:13" x14ac:dyDescent="0.25">
      <c r="M26304" s="31"/>
    </row>
    <row r="26305" spans="13:13" x14ac:dyDescent="0.25">
      <c r="M26305" s="31"/>
    </row>
    <row r="26306" spans="13:13" x14ac:dyDescent="0.25">
      <c r="M26306" s="31"/>
    </row>
    <row r="26307" spans="13:13" x14ac:dyDescent="0.25">
      <c r="M26307" s="31"/>
    </row>
    <row r="26308" spans="13:13" x14ac:dyDescent="0.25">
      <c r="M26308" s="31"/>
    </row>
    <row r="26309" spans="13:13" x14ac:dyDescent="0.25">
      <c r="M26309" s="31"/>
    </row>
    <row r="26310" spans="13:13" x14ac:dyDescent="0.25">
      <c r="M26310" s="31"/>
    </row>
    <row r="26311" spans="13:13" x14ac:dyDescent="0.25">
      <c r="M26311" s="31"/>
    </row>
    <row r="26312" spans="13:13" x14ac:dyDescent="0.25">
      <c r="M26312" s="31"/>
    </row>
    <row r="26313" spans="13:13" x14ac:dyDescent="0.25">
      <c r="M26313" s="31"/>
    </row>
    <row r="26314" spans="13:13" x14ac:dyDescent="0.25">
      <c r="M26314" s="31"/>
    </row>
    <row r="26315" spans="13:13" x14ac:dyDescent="0.25">
      <c r="M26315" s="31"/>
    </row>
    <row r="26316" spans="13:13" x14ac:dyDescent="0.25">
      <c r="M26316" s="31"/>
    </row>
    <row r="26317" spans="13:13" x14ac:dyDescent="0.25">
      <c r="M26317" s="31"/>
    </row>
    <row r="26318" spans="13:13" x14ac:dyDescent="0.25">
      <c r="M26318" s="31"/>
    </row>
    <row r="26319" spans="13:13" x14ac:dyDescent="0.25">
      <c r="M26319" s="31"/>
    </row>
    <row r="26320" spans="13:13" x14ac:dyDescent="0.25">
      <c r="M26320" s="31"/>
    </row>
    <row r="26321" spans="13:13" x14ac:dyDescent="0.25">
      <c r="M26321" s="31"/>
    </row>
    <row r="26322" spans="13:13" x14ac:dyDescent="0.25">
      <c r="M26322" s="31"/>
    </row>
    <row r="26323" spans="13:13" x14ac:dyDescent="0.25">
      <c r="M26323" s="31"/>
    </row>
    <row r="26324" spans="13:13" x14ac:dyDescent="0.25">
      <c r="M26324" s="31"/>
    </row>
    <row r="26325" spans="13:13" x14ac:dyDescent="0.25">
      <c r="M26325" s="31"/>
    </row>
    <row r="26326" spans="13:13" x14ac:dyDescent="0.25">
      <c r="M26326" s="31"/>
    </row>
    <row r="26327" spans="13:13" x14ac:dyDescent="0.25">
      <c r="M26327" s="31"/>
    </row>
    <row r="26328" spans="13:13" x14ac:dyDescent="0.25">
      <c r="M26328" s="31"/>
    </row>
    <row r="26329" spans="13:13" x14ac:dyDescent="0.25">
      <c r="M26329" s="31"/>
    </row>
    <row r="26330" spans="13:13" x14ac:dyDescent="0.25">
      <c r="M26330" s="31"/>
    </row>
    <row r="26331" spans="13:13" x14ac:dyDescent="0.25">
      <c r="M26331" s="31"/>
    </row>
    <row r="26332" spans="13:13" x14ac:dyDescent="0.25">
      <c r="M26332" s="31"/>
    </row>
    <row r="26333" spans="13:13" x14ac:dyDescent="0.25">
      <c r="M26333" s="31"/>
    </row>
    <row r="26334" spans="13:13" x14ac:dyDescent="0.25">
      <c r="M26334" s="31"/>
    </row>
    <row r="26335" spans="13:13" x14ac:dyDescent="0.25">
      <c r="M26335" s="31"/>
    </row>
    <row r="26336" spans="13:13" x14ac:dyDescent="0.25">
      <c r="M26336" s="31"/>
    </row>
    <row r="26337" spans="13:13" x14ac:dyDescent="0.25">
      <c r="M26337" s="31"/>
    </row>
    <row r="26338" spans="13:13" x14ac:dyDescent="0.25">
      <c r="M26338" s="31"/>
    </row>
    <row r="26339" spans="13:13" x14ac:dyDescent="0.25">
      <c r="M26339" s="31"/>
    </row>
    <row r="26340" spans="13:13" x14ac:dyDescent="0.25">
      <c r="M26340" s="31"/>
    </row>
    <row r="26341" spans="13:13" x14ac:dyDescent="0.25">
      <c r="M26341" s="31"/>
    </row>
    <row r="26342" spans="13:13" x14ac:dyDescent="0.25">
      <c r="M26342" s="31"/>
    </row>
    <row r="26343" spans="13:13" x14ac:dyDescent="0.25">
      <c r="M26343" s="31"/>
    </row>
    <row r="26344" spans="13:13" x14ac:dyDescent="0.25">
      <c r="M26344" s="31"/>
    </row>
    <row r="26345" spans="13:13" x14ac:dyDescent="0.25">
      <c r="M26345" s="31"/>
    </row>
    <row r="26346" spans="13:13" x14ac:dyDescent="0.25">
      <c r="M26346" s="31"/>
    </row>
    <row r="26347" spans="13:13" x14ac:dyDescent="0.25">
      <c r="M26347" s="31"/>
    </row>
    <row r="26348" spans="13:13" x14ac:dyDescent="0.25">
      <c r="M26348" s="31"/>
    </row>
    <row r="26349" spans="13:13" x14ac:dyDescent="0.25">
      <c r="M26349" s="31"/>
    </row>
    <row r="26350" spans="13:13" x14ac:dyDescent="0.25">
      <c r="M26350" s="31"/>
    </row>
    <row r="26351" spans="13:13" x14ac:dyDescent="0.25">
      <c r="M26351" s="31"/>
    </row>
    <row r="26352" spans="13:13" x14ac:dyDescent="0.25">
      <c r="M26352" s="31"/>
    </row>
    <row r="26353" spans="13:13" x14ac:dyDescent="0.25">
      <c r="M26353" s="31"/>
    </row>
    <row r="26354" spans="13:13" x14ac:dyDescent="0.25">
      <c r="M26354" s="31"/>
    </row>
    <row r="26355" spans="13:13" x14ac:dyDescent="0.25">
      <c r="M26355" s="31"/>
    </row>
    <row r="26356" spans="13:13" x14ac:dyDescent="0.25">
      <c r="M26356" s="31"/>
    </row>
    <row r="26357" spans="13:13" x14ac:dyDescent="0.25">
      <c r="M26357" s="31"/>
    </row>
    <row r="26358" spans="13:13" x14ac:dyDescent="0.25">
      <c r="M26358" s="31"/>
    </row>
    <row r="26359" spans="13:13" x14ac:dyDescent="0.25">
      <c r="M26359" s="31"/>
    </row>
    <row r="26360" spans="13:13" x14ac:dyDescent="0.25">
      <c r="M26360" s="31"/>
    </row>
    <row r="26361" spans="13:13" x14ac:dyDescent="0.25">
      <c r="M26361" s="31"/>
    </row>
    <row r="26362" spans="13:13" x14ac:dyDescent="0.25">
      <c r="M26362" s="31"/>
    </row>
    <row r="26363" spans="13:13" x14ac:dyDescent="0.25">
      <c r="M26363" s="31"/>
    </row>
    <row r="26364" spans="13:13" x14ac:dyDescent="0.25">
      <c r="M26364" s="31"/>
    </row>
    <row r="26365" spans="13:13" x14ac:dyDescent="0.25">
      <c r="M26365" s="31"/>
    </row>
    <row r="26366" spans="13:13" x14ac:dyDescent="0.25">
      <c r="M26366" s="31"/>
    </row>
    <row r="26367" spans="13:13" x14ac:dyDescent="0.25">
      <c r="M26367" s="31"/>
    </row>
    <row r="26368" spans="13:13" x14ac:dyDescent="0.25">
      <c r="M26368" s="31"/>
    </row>
    <row r="26369" spans="13:13" x14ac:dyDescent="0.25">
      <c r="M26369" s="31"/>
    </row>
    <row r="26370" spans="13:13" x14ac:dyDescent="0.25">
      <c r="M26370" s="31"/>
    </row>
    <row r="26371" spans="13:13" x14ac:dyDescent="0.25">
      <c r="M26371" s="31"/>
    </row>
    <row r="26372" spans="13:13" x14ac:dyDescent="0.25">
      <c r="M26372" s="31"/>
    </row>
    <row r="26373" spans="13:13" x14ac:dyDescent="0.25">
      <c r="M26373" s="31"/>
    </row>
    <row r="26374" spans="13:13" x14ac:dyDescent="0.25">
      <c r="M26374" s="31"/>
    </row>
    <row r="26375" spans="13:13" x14ac:dyDescent="0.25">
      <c r="M26375" s="31"/>
    </row>
    <row r="26376" spans="13:13" x14ac:dyDescent="0.25">
      <c r="M26376" s="31"/>
    </row>
    <row r="26377" spans="13:13" x14ac:dyDescent="0.25">
      <c r="M26377" s="31"/>
    </row>
    <row r="26378" spans="13:13" x14ac:dyDescent="0.25">
      <c r="M26378" s="31"/>
    </row>
    <row r="26379" spans="13:13" x14ac:dyDescent="0.25">
      <c r="M26379" s="31"/>
    </row>
    <row r="26380" spans="13:13" x14ac:dyDescent="0.25">
      <c r="M26380" s="31"/>
    </row>
    <row r="26381" spans="13:13" x14ac:dyDescent="0.25">
      <c r="M26381" s="31"/>
    </row>
    <row r="26382" spans="13:13" x14ac:dyDescent="0.25">
      <c r="M26382" s="31"/>
    </row>
    <row r="26383" spans="13:13" x14ac:dyDescent="0.25">
      <c r="M26383" s="31"/>
    </row>
    <row r="26384" spans="13:13" x14ac:dyDescent="0.25">
      <c r="M26384" s="31"/>
    </row>
    <row r="26385" spans="13:13" x14ac:dyDescent="0.25">
      <c r="M26385" s="31"/>
    </row>
    <row r="26386" spans="13:13" x14ac:dyDescent="0.25">
      <c r="M26386" s="31"/>
    </row>
    <row r="26387" spans="13:13" x14ac:dyDescent="0.25">
      <c r="M26387" s="31"/>
    </row>
    <row r="26388" spans="13:13" x14ac:dyDescent="0.25">
      <c r="M26388" s="31"/>
    </row>
    <row r="26389" spans="13:13" x14ac:dyDescent="0.25">
      <c r="M26389" s="31"/>
    </row>
    <row r="26390" spans="13:13" x14ac:dyDescent="0.25">
      <c r="M26390" s="31"/>
    </row>
    <row r="26391" spans="13:13" x14ac:dyDescent="0.25">
      <c r="M26391" s="31"/>
    </row>
    <row r="26392" spans="13:13" x14ac:dyDescent="0.25">
      <c r="M26392" s="31"/>
    </row>
    <row r="26393" spans="13:13" x14ac:dyDescent="0.25">
      <c r="M26393" s="31"/>
    </row>
    <row r="26394" spans="13:13" x14ac:dyDescent="0.25">
      <c r="M26394" s="31"/>
    </row>
    <row r="26395" spans="13:13" x14ac:dyDescent="0.25">
      <c r="M26395" s="31"/>
    </row>
    <row r="26396" spans="13:13" x14ac:dyDescent="0.25">
      <c r="M26396" s="31"/>
    </row>
    <row r="26397" spans="13:13" x14ac:dyDescent="0.25">
      <c r="M26397" s="31"/>
    </row>
    <row r="26398" spans="13:13" x14ac:dyDescent="0.25">
      <c r="M26398" s="31"/>
    </row>
    <row r="26399" spans="13:13" x14ac:dyDescent="0.25">
      <c r="M26399" s="31"/>
    </row>
    <row r="26400" spans="13:13" x14ac:dyDescent="0.25">
      <c r="M26400" s="31"/>
    </row>
    <row r="26401" spans="13:13" x14ac:dyDescent="0.25">
      <c r="M26401" s="31"/>
    </row>
    <row r="26402" spans="13:13" x14ac:dyDescent="0.25">
      <c r="M26402" s="31"/>
    </row>
    <row r="26403" spans="13:13" x14ac:dyDescent="0.25">
      <c r="M26403" s="31"/>
    </row>
    <row r="26404" spans="13:13" x14ac:dyDescent="0.25">
      <c r="M26404" s="31"/>
    </row>
    <row r="26405" spans="13:13" x14ac:dyDescent="0.25">
      <c r="M26405" s="31"/>
    </row>
    <row r="26406" spans="13:13" x14ac:dyDescent="0.25">
      <c r="M26406" s="31"/>
    </row>
    <row r="26407" spans="13:13" x14ac:dyDescent="0.25">
      <c r="M26407" s="31"/>
    </row>
    <row r="26408" spans="13:13" x14ac:dyDescent="0.25">
      <c r="M26408" s="31"/>
    </row>
    <row r="26409" spans="13:13" x14ac:dyDescent="0.25">
      <c r="M26409" s="31"/>
    </row>
    <row r="26410" spans="13:13" x14ac:dyDescent="0.25">
      <c r="M26410" s="31"/>
    </row>
    <row r="26411" spans="13:13" x14ac:dyDescent="0.25">
      <c r="M26411" s="31"/>
    </row>
    <row r="26412" spans="13:13" x14ac:dyDescent="0.25">
      <c r="M26412" s="31"/>
    </row>
    <row r="26413" spans="13:13" x14ac:dyDescent="0.25">
      <c r="M26413" s="31"/>
    </row>
    <row r="26414" spans="13:13" x14ac:dyDescent="0.25">
      <c r="M26414" s="31"/>
    </row>
    <row r="26415" spans="13:13" x14ac:dyDescent="0.25">
      <c r="M26415" s="31"/>
    </row>
    <row r="26416" spans="13:13" x14ac:dyDescent="0.25">
      <c r="M26416" s="31"/>
    </row>
    <row r="26417" spans="13:13" x14ac:dyDescent="0.25">
      <c r="M26417" s="31"/>
    </row>
    <row r="26418" spans="13:13" x14ac:dyDescent="0.25">
      <c r="M26418" s="31"/>
    </row>
    <row r="26419" spans="13:13" x14ac:dyDescent="0.25">
      <c r="M26419" s="31"/>
    </row>
    <row r="26420" spans="13:13" x14ac:dyDescent="0.25">
      <c r="M26420" s="31"/>
    </row>
    <row r="26421" spans="13:13" x14ac:dyDescent="0.25">
      <c r="M26421" s="31"/>
    </row>
    <row r="26422" spans="13:13" x14ac:dyDescent="0.25">
      <c r="M26422" s="31"/>
    </row>
    <row r="26423" spans="13:13" x14ac:dyDescent="0.25">
      <c r="M26423" s="31"/>
    </row>
    <row r="26424" spans="13:13" x14ac:dyDescent="0.25">
      <c r="M26424" s="31"/>
    </row>
    <row r="26425" spans="13:13" x14ac:dyDescent="0.25">
      <c r="M26425" s="31"/>
    </row>
    <row r="26426" spans="13:13" x14ac:dyDescent="0.25">
      <c r="M26426" s="31"/>
    </row>
    <row r="26427" spans="13:13" x14ac:dyDescent="0.25">
      <c r="M26427" s="31"/>
    </row>
    <row r="26428" spans="13:13" x14ac:dyDescent="0.25">
      <c r="M26428" s="31"/>
    </row>
    <row r="26429" spans="13:13" x14ac:dyDescent="0.25">
      <c r="M26429" s="31"/>
    </row>
    <row r="26430" spans="13:13" x14ac:dyDescent="0.25">
      <c r="M26430" s="31"/>
    </row>
    <row r="26431" spans="13:13" x14ac:dyDescent="0.25">
      <c r="M26431" s="31"/>
    </row>
    <row r="26432" spans="13:13" x14ac:dyDescent="0.25">
      <c r="M26432" s="31"/>
    </row>
    <row r="26433" spans="13:13" x14ac:dyDescent="0.25">
      <c r="M26433" s="31"/>
    </row>
    <row r="26434" spans="13:13" x14ac:dyDescent="0.25">
      <c r="M26434" s="31"/>
    </row>
    <row r="26435" spans="13:13" x14ac:dyDescent="0.25">
      <c r="M26435" s="31"/>
    </row>
    <row r="26436" spans="13:13" x14ac:dyDescent="0.25">
      <c r="M26436" s="31"/>
    </row>
    <row r="26437" spans="13:13" x14ac:dyDescent="0.25">
      <c r="M26437" s="31"/>
    </row>
    <row r="26438" spans="13:13" x14ac:dyDescent="0.25">
      <c r="M26438" s="31"/>
    </row>
    <row r="26439" spans="13:13" x14ac:dyDescent="0.25">
      <c r="M26439" s="31"/>
    </row>
    <row r="26440" spans="13:13" x14ac:dyDescent="0.25">
      <c r="M26440" s="31"/>
    </row>
    <row r="26441" spans="13:13" x14ac:dyDescent="0.25">
      <c r="M26441" s="31"/>
    </row>
    <row r="26442" spans="13:13" x14ac:dyDescent="0.25">
      <c r="M26442" s="31"/>
    </row>
    <row r="26443" spans="13:13" x14ac:dyDescent="0.25">
      <c r="M26443" s="31"/>
    </row>
    <row r="26444" spans="13:13" x14ac:dyDescent="0.25">
      <c r="M26444" s="31"/>
    </row>
    <row r="26445" spans="13:13" x14ac:dyDescent="0.25">
      <c r="M26445" s="31"/>
    </row>
    <row r="26446" spans="13:13" x14ac:dyDescent="0.25">
      <c r="M26446" s="31"/>
    </row>
    <row r="26447" spans="13:13" x14ac:dyDescent="0.25">
      <c r="M26447" s="31"/>
    </row>
    <row r="26448" spans="13:13" x14ac:dyDescent="0.25">
      <c r="M26448" s="31"/>
    </row>
    <row r="26449" spans="13:13" x14ac:dyDescent="0.25">
      <c r="M26449" s="31"/>
    </row>
    <row r="26450" spans="13:13" x14ac:dyDescent="0.25">
      <c r="M26450" s="31"/>
    </row>
    <row r="26451" spans="13:13" x14ac:dyDescent="0.25">
      <c r="M26451" s="31"/>
    </row>
    <row r="26452" spans="13:13" x14ac:dyDescent="0.25">
      <c r="M26452" s="31"/>
    </row>
    <row r="26453" spans="13:13" x14ac:dyDescent="0.25">
      <c r="M26453" s="31"/>
    </row>
    <row r="26454" spans="13:13" x14ac:dyDescent="0.25">
      <c r="M26454" s="31"/>
    </row>
    <row r="26455" spans="13:13" x14ac:dyDescent="0.25">
      <c r="M26455" s="31"/>
    </row>
    <row r="26456" spans="13:13" x14ac:dyDescent="0.25">
      <c r="M26456" s="31"/>
    </row>
    <row r="26457" spans="13:13" x14ac:dyDescent="0.25">
      <c r="M26457" s="31"/>
    </row>
    <row r="26458" spans="13:13" x14ac:dyDescent="0.25">
      <c r="M26458" s="31"/>
    </row>
    <row r="26459" spans="13:13" x14ac:dyDescent="0.25">
      <c r="M26459" s="31"/>
    </row>
    <row r="26460" spans="13:13" x14ac:dyDescent="0.25">
      <c r="M26460" s="31"/>
    </row>
    <row r="26461" spans="13:13" x14ac:dyDescent="0.25">
      <c r="M26461" s="31"/>
    </row>
    <row r="26462" spans="13:13" x14ac:dyDescent="0.25">
      <c r="M26462" s="31"/>
    </row>
    <row r="26463" spans="13:13" x14ac:dyDescent="0.25">
      <c r="M26463" s="31"/>
    </row>
    <row r="26464" spans="13:13" x14ac:dyDescent="0.25">
      <c r="M26464" s="31"/>
    </row>
    <row r="26465" spans="13:13" x14ac:dyDescent="0.25">
      <c r="M26465" s="31"/>
    </row>
    <row r="26466" spans="13:13" x14ac:dyDescent="0.25">
      <c r="M26466" s="31"/>
    </row>
    <row r="26467" spans="13:13" x14ac:dyDescent="0.25">
      <c r="M26467" s="31"/>
    </row>
    <row r="26468" spans="13:13" x14ac:dyDescent="0.25">
      <c r="M26468" s="31"/>
    </row>
    <row r="26469" spans="13:13" x14ac:dyDescent="0.25">
      <c r="M26469" s="31"/>
    </row>
    <row r="26470" spans="13:13" x14ac:dyDescent="0.25">
      <c r="M26470" s="31"/>
    </row>
    <row r="26471" spans="13:13" x14ac:dyDescent="0.25">
      <c r="M26471" s="31"/>
    </row>
    <row r="26472" spans="13:13" x14ac:dyDescent="0.25">
      <c r="M26472" s="31"/>
    </row>
    <row r="26473" spans="13:13" x14ac:dyDescent="0.25">
      <c r="M26473" s="31"/>
    </row>
    <row r="26474" spans="13:13" x14ac:dyDescent="0.25">
      <c r="M26474" s="31"/>
    </row>
    <row r="26475" spans="13:13" x14ac:dyDescent="0.25">
      <c r="M26475" s="31"/>
    </row>
    <row r="26476" spans="13:13" x14ac:dyDescent="0.25">
      <c r="M26476" s="31"/>
    </row>
    <row r="26477" spans="13:13" x14ac:dyDescent="0.25">
      <c r="M26477" s="31"/>
    </row>
    <row r="26478" spans="13:13" x14ac:dyDescent="0.25">
      <c r="M26478" s="31"/>
    </row>
    <row r="26479" spans="13:13" x14ac:dyDescent="0.25">
      <c r="M26479" s="31"/>
    </row>
    <row r="26480" spans="13:13" x14ac:dyDescent="0.25">
      <c r="M26480" s="31"/>
    </row>
    <row r="26481" spans="13:13" x14ac:dyDescent="0.25">
      <c r="M26481" s="31"/>
    </row>
    <row r="26482" spans="13:13" x14ac:dyDescent="0.25">
      <c r="M26482" s="31"/>
    </row>
    <row r="26483" spans="13:13" x14ac:dyDescent="0.25">
      <c r="M26483" s="31"/>
    </row>
    <row r="26484" spans="13:13" x14ac:dyDescent="0.25">
      <c r="M26484" s="31"/>
    </row>
    <row r="26485" spans="13:13" x14ac:dyDescent="0.25">
      <c r="M26485" s="31"/>
    </row>
    <row r="26486" spans="13:13" x14ac:dyDescent="0.25">
      <c r="M26486" s="31"/>
    </row>
    <row r="26487" spans="13:13" x14ac:dyDescent="0.25">
      <c r="M26487" s="31"/>
    </row>
    <row r="26488" spans="13:13" x14ac:dyDescent="0.25">
      <c r="M26488" s="31"/>
    </row>
    <row r="26489" spans="13:13" x14ac:dyDescent="0.25">
      <c r="M26489" s="31"/>
    </row>
    <row r="26490" spans="13:13" x14ac:dyDescent="0.25">
      <c r="M26490" s="31"/>
    </row>
    <row r="26491" spans="13:13" x14ac:dyDescent="0.25">
      <c r="M26491" s="31"/>
    </row>
    <row r="26492" spans="13:13" x14ac:dyDescent="0.25">
      <c r="M26492" s="31"/>
    </row>
    <row r="26493" spans="13:13" x14ac:dyDescent="0.25">
      <c r="M26493" s="31"/>
    </row>
    <row r="26494" spans="13:13" x14ac:dyDescent="0.25">
      <c r="M26494" s="31"/>
    </row>
    <row r="26495" spans="13:13" x14ac:dyDescent="0.25">
      <c r="M26495" s="31"/>
    </row>
    <row r="26496" spans="13:13" x14ac:dyDescent="0.25">
      <c r="M26496" s="31"/>
    </row>
    <row r="26497" spans="13:13" x14ac:dyDescent="0.25">
      <c r="M26497" s="31"/>
    </row>
    <row r="26498" spans="13:13" x14ac:dyDescent="0.25">
      <c r="M26498" s="31"/>
    </row>
    <row r="26499" spans="13:13" x14ac:dyDescent="0.25">
      <c r="M26499" s="31"/>
    </row>
    <row r="26500" spans="13:13" x14ac:dyDescent="0.25">
      <c r="M26500" s="31"/>
    </row>
    <row r="26501" spans="13:13" x14ac:dyDescent="0.25">
      <c r="M26501" s="31"/>
    </row>
    <row r="26502" spans="13:13" x14ac:dyDescent="0.25">
      <c r="M26502" s="31"/>
    </row>
    <row r="26503" spans="13:13" x14ac:dyDescent="0.25">
      <c r="M26503" s="31"/>
    </row>
    <row r="26504" spans="13:13" x14ac:dyDescent="0.25">
      <c r="M26504" s="31"/>
    </row>
    <row r="26505" spans="13:13" x14ac:dyDescent="0.25">
      <c r="M26505" s="31"/>
    </row>
    <row r="26506" spans="13:13" x14ac:dyDescent="0.25">
      <c r="M26506" s="31"/>
    </row>
    <row r="26507" spans="13:13" x14ac:dyDescent="0.25">
      <c r="M26507" s="31"/>
    </row>
    <row r="26508" spans="13:13" x14ac:dyDescent="0.25">
      <c r="M26508" s="31"/>
    </row>
    <row r="26509" spans="13:13" x14ac:dyDescent="0.25">
      <c r="M26509" s="31"/>
    </row>
    <row r="26510" spans="13:13" x14ac:dyDescent="0.25">
      <c r="M26510" s="31"/>
    </row>
    <row r="26511" spans="13:13" x14ac:dyDescent="0.25">
      <c r="M26511" s="31"/>
    </row>
    <row r="26512" spans="13:13" x14ac:dyDescent="0.25">
      <c r="M26512" s="31"/>
    </row>
    <row r="26513" spans="13:13" x14ac:dyDescent="0.25">
      <c r="M26513" s="31"/>
    </row>
    <row r="26514" spans="13:13" x14ac:dyDescent="0.25">
      <c r="M26514" s="31"/>
    </row>
    <row r="26515" spans="13:13" x14ac:dyDescent="0.25">
      <c r="M26515" s="31"/>
    </row>
    <row r="26516" spans="13:13" x14ac:dyDescent="0.25">
      <c r="M26516" s="31"/>
    </row>
    <row r="26517" spans="13:13" x14ac:dyDescent="0.25">
      <c r="M26517" s="31"/>
    </row>
    <row r="26518" spans="13:13" x14ac:dyDescent="0.25">
      <c r="M26518" s="31"/>
    </row>
    <row r="26519" spans="13:13" x14ac:dyDescent="0.25">
      <c r="M26519" s="31"/>
    </row>
    <row r="26520" spans="13:13" x14ac:dyDescent="0.25">
      <c r="M26520" s="31"/>
    </row>
    <row r="26521" spans="13:13" x14ac:dyDescent="0.25">
      <c r="M26521" s="31"/>
    </row>
    <row r="26522" spans="13:13" x14ac:dyDescent="0.25">
      <c r="M26522" s="31"/>
    </row>
    <row r="26523" spans="13:13" x14ac:dyDescent="0.25">
      <c r="M26523" s="31"/>
    </row>
    <row r="26524" spans="13:13" x14ac:dyDescent="0.25">
      <c r="M26524" s="31"/>
    </row>
    <row r="26525" spans="13:13" x14ac:dyDescent="0.25">
      <c r="M26525" s="31"/>
    </row>
    <row r="26526" spans="13:13" x14ac:dyDescent="0.25">
      <c r="M26526" s="31"/>
    </row>
    <row r="26527" spans="13:13" x14ac:dyDescent="0.25">
      <c r="M26527" s="31"/>
    </row>
    <row r="26528" spans="13:13" x14ac:dyDescent="0.25">
      <c r="M26528" s="31"/>
    </row>
    <row r="26529" spans="13:13" x14ac:dyDescent="0.25">
      <c r="M26529" s="31"/>
    </row>
    <row r="26530" spans="13:13" x14ac:dyDescent="0.25">
      <c r="M26530" s="31"/>
    </row>
    <row r="26531" spans="13:13" x14ac:dyDescent="0.25">
      <c r="M26531" s="31"/>
    </row>
    <row r="26532" spans="13:13" x14ac:dyDescent="0.25">
      <c r="M26532" s="31"/>
    </row>
    <row r="26533" spans="13:13" x14ac:dyDescent="0.25">
      <c r="M26533" s="31"/>
    </row>
    <row r="26534" spans="13:13" x14ac:dyDescent="0.25">
      <c r="M26534" s="31"/>
    </row>
    <row r="26535" spans="13:13" x14ac:dyDescent="0.25">
      <c r="M26535" s="31"/>
    </row>
    <row r="26536" spans="13:13" x14ac:dyDescent="0.25">
      <c r="M26536" s="31"/>
    </row>
    <row r="26537" spans="13:13" x14ac:dyDescent="0.25">
      <c r="M26537" s="31"/>
    </row>
    <row r="26538" spans="13:13" x14ac:dyDescent="0.25">
      <c r="M26538" s="31"/>
    </row>
    <row r="26539" spans="13:13" x14ac:dyDescent="0.25">
      <c r="M26539" s="31"/>
    </row>
    <row r="26540" spans="13:13" x14ac:dyDescent="0.25">
      <c r="M26540" s="31"/>
    </row>
    <row r="26541" spans="13:13" x14ac:dyDescent="0.25">
      <c r="M26541" s="31"/>
    </row>
    <row r="26542" spans="13:13" x14ac:dyDescent="0.25">
      <c r="M26542" s="31"/>
    </row>
    <row r="26543" spans="13:13" x14ac:dyDescent="0.25">
      <c r="M26543" s="31"/>
    </row>
    <row r="26544" spans="13:13" x14ac:dyDescent="0.25">
      <c r="M26544" s="31"/>
    </row>
    <row r="26545" spans="13:13" x14ac:dyDescent="0.25">
      <c r="M26545" s="31"/>
    </row>
    <row r="26546" spans="13:13" x14ac:dyDescent="0.25">
      <c r="M26546" s="31"/>
    </row>
    <row r="26547" spans="13:13" x14ac:dyDescent="0.25">
      <c r="M26547" s="31"/>
    </row>
    <row r="26548" spans="13:13" x14ac:dyDescent="0.25">
      <c r="M26548" s="31"/>
    </row>
    <row r="26549" spans="13:13" x14ac:dyDescent="0.25">
      <c r="M26549" s="31"/>
    </row>
    <row r="26550" spans="13:13" x14ac:dyDescent="0.25">
      <c r="M26550" s="31"/>
    </row>
    <row r="26551" spans="13:13" x14ac:dyDescent="0.25">
      <c r="M26551" s="31"/>
    </row>
    <row r="26552" spans="13:13" x14ac:dyDescent="0.25">
      <c r="M26552" s="31"/>
    </row>
    <row r="26553" spans="13:13" x14ac:dyDescent="0.25">
      <c r="M26553" s="31"/>
    </row>
    <row r="26554" spans="13:13" x14ac:dyDescent="0.25">
      <c r="M26554" s="31"/>
    </row>
    <row r="26555" spans="13:13" x14ac:dyDescent="0.25">
      <c r="M26555" s="31"/>
    </row>
    <row r="26556" spans="13:13" x14ac:dyDescent="0.25">
      <c r="M26556" s="31"/>
    </row>
    <row r="26557" spans="13:13" x14ac:dyDescent="0.25">
      <c r="M26557" s="31"/>
    </row>
    <row r="26558" spans="13:13" x14ac:dyDescent="0.25">
      <c r="M26558" s="31"/>
    </row>
    <row r="26559" spans="13:13" x14ac:dyDescent="0.25">
      <c r="M26559" s="31"/>
    </row>
    <row r="26560" spans="13:13" x14ac:dyDescent="0.25">
      <c r="M26560" s="31"/>
    </row>
    <row r="26561" spans="13:13" x14ac:dyDescent="0.25">
      <c r="M26561" s="31"/>
    </row>
    <row r="26562" spans="13:13" x14ac:dyDescent="0.25">
      <c r="M26562" s="31"/>
    </row>
    <row r="26563" spans="13:13" x14ac:dyDescent="0.25">
      <c r="M26563" s="31"/>
    </row>
    <row r="26564" spans="13:13" x14ac:dyDescent="0.25">
      <c r="M26564" s="31"/>
    </row>
    <row r="26565" spans="13:13" x14ac:dyDescent="0.25">
      <c r="M26565" s="31"/>
    </row>
    <row r="26566" spans="13:13" x14ac:dyDescent="0.25">
      <c r="M26566" s="31"/>
    </row>
    <row r="26567" spans="13:13" x14ac:dyDescent="0.25">
      <c r="M26567" s="31"/>
    </row>
    <row r="26568" spans="13:13" x14ac:dyDescent="0.25">
      <c r="M26568" s="31"/>
    </row>
    <row r="26569" spans="13:13" x14ac:dyDescent="0.25">
      <c r="M26569" s="31"/>
    </row>
    <row r="26570" spans="13:13" x14ac:dyDescent="0.25">
      <c r="M26570" s="31"/>
    </row>
    <row r="26571" spans="13:13" x14ac:dyDescent="0.25">
      <c r="M26571" s="31"/>
    </row>
    <row r="26572" spans="13:13" x14ac:dyDescent="0.25">
      <c r="M26572" s="31"/>
    </row>
    <row r="26573" spans="13:13" x14ac:dyDescent="0.25">
      <c r="M26573" s="31"/>
    </row>
    <row r="26574" spans="13:13" x14ac:dyDescent="0.25">
      <c r="M26574" s="31"/>
    </row>
    <row r="26575" spans="13:13" x14ac:dyDescent="0.25">
      <c r="M26575" s="31"/>
    </row>
    <row r="26576" spans="13:13" x14ac:dyDescent="0.25">
      <c r="M26576" s="31"/>
    </row>
    <row r="26577" spans="13:13" x14ac:dyDescent="0.25">
      <c r="M26577" s="31"/>
    </row>
    <row r="26578" spans="13:13" x14ac:dyDescent="0.25">
      <c r="M26578" s="31"/>
    </row>
    <row r="26579" spans="13:13" x14ac:dyDescent="0.25">
      <c r="M26579" s="31"/>
    </row>
    <row r="26580" spans="13:13" x14ac:dyDescent="0.25">
      <c r="M26580" s="31"/>
    </row>
    <row r="26581" spans="13:13" x14ac:dyDescent="0.25">
      <c r="M26581" s="31"/>
    </row>
    <row r="26582" spans="13:13" x14ac:dyDescent="0.25">
      <c r="M26582" s="31"/>
    </row>
    <row r="26583" spans="13:13" x14ac:dyDescent="0.25">
      <c r="M26583" s="31"/>
    </row>
    <row r="26584" spans="13:13" x14ac:dyDescent="0.25">
      <c r="M26584" s="31"/>
    </row>
    <row r="26585" spans="13:13" x14ac:dyDescent="0.25">
      <c r="M26585" s="31"/>
    </row>
    <row r="26586" spans="13:13" x14ac:dyDescent="0.25">
      <c r="M26586" s="31"/>
    </row>
    <row r="26587" spans="13:13" x14ac:dyDescent="0.25">
      <c r="M26587" s="31"/>
    </row>
    <row r="26588" spans="13:13" x14ac:dyDescent="0.25">
      <c r="M26588" s="31"/>
    </row>
    <row r="26589" spans="13:13" x14ac:dyDescent="0.25">
      <c r="M26589" s="31"/>
    </row>
    <row r="26590" spans="13:13" x14ac:dyDescent="0.25">
      <c r="M26590" s="31"/>
    </row>
    <row r="26591" spans="13:13" x14ac:dyDescent="0.25">
      <c r="M26591" s="31"/>
    </row>
    <row r="26592" spans="13:13" x14ac:dyDescent="0.25">
      <c r="M26592" s="31"/>
    </row>
    <row r="26593" spans="13:13" x14ac:dyDescent="0.25">
      <c r="M26593" s="31"/>
    </row>
    <row r="26594" spans="13:13" x14ac:dyDescent="0.25">
      <c r="M26594" s="31"/>
    </row>
    <row r="26595" spans="13:13" x14ac:dyDescent="0.25">
      <c r="M26595" s="31"/>
    </row>
    <row r="26596" spans="13:13" x14ac:dyDescent="0.25">
      <c r="M26596" s="31"/>
    </row>
    <row r="26597" spans="13:13" x14ac:dyDescent="0.25">
      <c r="M26597" s="31"/>
    </row>
    <row r="26598" spans="13:13" x14ac:dyDescent="0.25">
      <c r="M26598" s="31"/>
    </row>
    <row r="26599" spans="13:13" x14ac:dyDescent="0.25">
      <c r="M26599" s="31"/>
    </row>
    <row r="26600" spans="13:13" x14ac:dyDescent="0.25">
      <c r="M26600" s="31"/>
    </row>
    <row r="26601" spans="13:13" x14ac:dyDescent="0.25">
      <c r="M26601" s="31"/>
    </row>
    <row r="26602" spans="13:13" x14ac:dyDescent="0.25">
      <c r="M26602" s="31"/>
    </row>
    <row r="26603" spans="13:13" x14ac:dyDescent="0.25">
      <c r="M26603" s="31"/>
    </row>
    <row r="26604" spans="13:13" x14ac:dyDescent="0.25">
      <c r="M26604" s="31"/>
    </row>
    <row r="26605" spans="13:13" x14ac:dyDescent="0.25">
      <c r="M26605" s="31"/>
    </row>
    <row r="26606" spans="13:13" x14ac:dyDescent="0.25">
      <c r="M26606" s="31"/>
    </row>
    <row r="26607" spans="13:13" x14ac:dyDescent="0.25">
      <c r="M26607" s="31"/>
    </row>
    <row r="26608" spans="13:13" x14ac:dyDescent="0.25">
      <c r="M26608" s="31"/>
    </row>
    <row r="26609" spans="13:13" x14ac:dyDescent="0.25">
      <c r="M26609" s="31"/>
    </row>
    <row r="26610" spans="13:13" x14ac:dyDescent="0.25">
      <c r="M26610" s="31"/>
    </row>
    <row r="26611" spans="13:13" x14ac:dyDescent="0.25">
      <c r="M26611" s="31"/>
    </row>
    <row r="26612" spans="13:13" x14ac:dyDescent="0.25">
      <c r="M26612" s="31"/>
    </row>
    <row r="26613" spans="13:13" x14ac:dyDescent="0.25">
      <c r="M26613" s="31"/>
    </row>
    <row r="26614" spans="13:13" x14ac:dyDescent="0.25">
      <c r="M26614" s="31"/>
    </row>
    <row r="26615" spans="13:13" x14ac:dyDescent="0.25">
      <c r="M26615" s="31"/>
    </row>
    <row r="26616" spans="13:13" x14ac:dyDescent="0.25">
      <c r="M26616" s="31"/>
    </row>
    <row r="26617" spans="13:13" x14ac:dyDescent="0.25">
      <c r="M26617" s="31"/>
    </row>
    <row r="26618" spans="13:13" x14ac:dyDescent="0.25">
      <c r="M26618" s="31"/>
    </row>
    <row r="26619" spans="13:13" x14ac:dyDescent="0.25">
      <c r="M26619" s="31"/>
    </row>
    <row r="26620" spans="13:13" x14ac:dyDescent="0.25">
      <c r="M26620" s="31"/>
    </row>
    <row r="26621" spans="13:13" x14ac:dyDescent="0.25">
      <c r="M26621" s="31"/>
    </row>
    <row r="26622" spans="13:13" x14ac:dyDescent="0.25">
      <c r="M26622" s="31"/>
    </row>
    <row r="26623" spans="13:13" x14ac:dyDescent="0.25">
      <c r="M26623" s="31"/>
    </row>
    <row r="26624" spans="13:13" x14ac:dyDescent="0.25">
      <c r="M26624" s="31"/>
    </row>
    <row r="26625" spans="13:13" x14ac:dyDescent="0.25">
      <c r="M26625" s="31"/>
    </row>
    <row r="26626" spans="13:13" x14ac:dyDescent="0.25">
      <c r="M26626" s="31"/>
    </row>
    <row r="26627" spans="13:13" x14ac:dyDescent="0.25">
      <c r="M26627" s="31"/>
    </row>
    <row r="26628" spans="13:13" x14ac:dyDescent="0.25">
      <c r="M26628" s="31"/>
    </row>
    <row r="26629" spans="13:13" x14ac:dyDescent="0.25">
      <c r="M26629" s="31"/>
    </row>
    <row r="26630" spans="13:13" x14ac:dyDescent="0.25">
      <c r="M26630" s="31"/>
    </row>
    <row r="26631" spans="13:13" x14ac:dyDescent="0.25">
      <c r="M26631" s="31"/>
    </row>
    <row r="26632" spans="13:13" x14ac:dyDescent="0.25">
      <c r="M26632" s="31"/>
    </row>
    <row r="26633" spans="13:13" x14ac:dyDescent="0.25">
      <c r="M26633" s="31"/>
    </row>
    <row r="26634" spans="13:13" x14ac:dyDescent="0.25">
      <c r="M26634" s="31"/>
    </row>
    <row r="26635" spans="13:13" x14ac:dyDescent="0.25">
      <c r="M26635" s="31"/>
    </row>
    <row r="26636" spans="13:13" x14ac:dyDescent="0.25">
      <c r="M26636" s="31"/>
    </row>
    <row r="26637" spans="13:13" x14ac:dyDescent="0.25">
      <c r="M26637" s="31"/>
    </row>
    <row r="26638" spans="13:13" x14ac:dyDescent="0.25">
      <c r="M26638" s="31"/>
    </row>
    <row r="26639" spans="13:13" x14ac:dyDescent="0.25">
      <c r="M26639" s="31"/>
    </row>
    <row r="26640" spans="13:13" x14ac:dyDescent="0.25">
      <c r="M26640" s="31"/>
    </row>
    <row r="26641" spans="13:13" x14ac:dyDescent="0.25">
      <c r="M26641" s="31"/>
    </row>
    <row r="26642" spans="13:13" x14ac:dyDescent="0.25">
      <c r="M26642" s="31"/>
    </row>
    <row r="26643" spans="13:13" x14ac:dyDescent="0.25">
      <c r="M26643" s="31"/>
    </row>
    <row r="26644" spans="13:13" x14ac:dyDescent="0.25">
      <c r="M26644" s="31"/>
    </row>
    <row r="26645" spans="13:13" x14ac:dyDescent="0.25">
      <c r="M26645" s="31"/>
    </row>
    <row r="26646" spans="13:13" x14ac:dyDescent="0.25">
      <c r="M26646" s="31"/>
    </row>
    <row r="26647" spans="13:13" x14ac:dyDescent="0.25">
      <c r="M26647" s="31"/>
    </row>
    <row r="26648" spans="13:13" x14ac:dyDescent="0.25">
      <c r="M26648" s="31"/>
    </row>
    <row r="26649" spans="13:13" x14ac:dyDescent="0.25">
      <c r="M26649" s="31"/>
    </row>
    <row r="26650" spans="13:13" x14ac:dyDescent="0.25">
      <c r="M26650" s="31"/>
    </row>
    <row r="26651" spans="13:13" x14ac:dyDescent="0.25">
      <c r="M26651" s="31"/>
    </row>
    <row r="26652" spans="13:13" x14ac:dyDescent="0.25">
      <c r="M26652" s="31"/>
    </row>
    <row r="26653" spans="13:13" x14ac:dyDescent="0.25">
      <c r="M26653" s="31"/>
    </row>
    <row r="26654" spans="13:13" x14ac:dyDescent="0.25">
      <c r="M26654" s="31"/>
    </row>
    <row r="26655" spans="13:13" x14ac:dyDescent="0.25">
      <c r="M26655" s="31"/>
    </row>
    <row r="26656" spans="13:13" x14ac:dyDescent="0.25">
      <c r="M26656" s="31"/>
    </row>
    <row r="26657" spans="13:13" x14ac:dyDescent="0.25">
      <c r="M26657" s="31"/>
    </row>
    <row r="26658" spans="13:13" x14ac:dyDescent="0.25">
      <c r="M26658" s="31"/>
    </row>
    <row r="26659" spans="13:13" x14ac:dyDescent="0.25">
      <c r="M26659" s="31"/>
    </row>
    <row r="26660" spans="13:13" x14ac:dyDescent="0.25">
      <c r="M26660" s="31"/>
    </row>
    <row r="26661" spans="13:13" x14ac:dyDescent="0.25">
      <c r="M26661" s="31"/>
    </row>
    <row r="26662" spans="13:13" x14ac:dyDescent="0.25">
      <c r="M26662" s="31"/>
    </row>
    <row r="26663" spans="13:13" x14ac:dyDescent="0.25">
      <c r="M26663" s="31"/>
    </row>
    <row r="26664" spans="13:13" x14ac:dyDescent="0.25">
      <c r="M26664" s="31"/>
    </row>
    <row r="26665" spans="13:13" x14ac:dyDescent="0.25">
      <c r="M26665" s="31"/>
    </row>
    <row r="26666" spans="13:13" x14ac:dyDescent="0.25">
      <c r="M26666" s="31"/>
    </row>
    <row r="26667" spans="13:13" x14ac:dyDescent="0.25">
      <c r="M26667" s="31"/>
    </row>
    <row r="26668" spans="13:13" x14ac:dyDescent="0.25">
      <c r="M26668" s="31"/>
    </row>
    <row r="26669" spans="13:13" x14ac:dyDescent="0.25">
      <c r="M26669" s="31"/>
    </row>
    <row r="26670" spans="13:13" x14ac:dyDescent="0.25">
      <c r="M26670" s="31"/>
    </row>
    <row r="26671" spans="13:13" x14ac:dyDescent="0.25">
      <c r="M26671" s="31"/>
    </row>
    <row r="26672" spans="13:13" x14ac:dyDescent="0.25">
      <c r="M26672" s="31"/>
    </row>
    <row r="26673" spans="13:13" x14ac:dyDescent="0.25">
      <c r="M26673" s="31"/>
    </row>
    <row r="26674" spans="13:13" x14ac:dyDescent="0.25">
      <c r="M26674" s="31"/>
    </row>
    <row r="26675" spans="13:13" x14ac:dyDescent="0.25">
      <c r="M26675" s="31"/>
    </row>
    <row r="26676" spans="13:13" x14ac:dyDescent="0.25">
      <c r="M26676" s="31"/>
    </row>
    <row r="26677" spans="13:13" x14ac:dyDescent="0.25">
      <c r="M26677" s="31"/>
    </row>
    <row r="26678" spans="13:13" x14ac:dyDescent="0.25">
      <c r="M26678" s="31"/>
    </row>
    <row r="26679" spans="13:13" x14ac:dyDescent="0.25">
      <c r="M26679" s="31"/>
    </row>
    <row r="26680" spans="13:13" x14ac:dyDescent="0.25">
      <c r="M26680" s="31"/>
    </row>
    <row r="26681" spans="13:13" x14ac:dyDescent="0.25">
      <c r="M26681" s="31"/>
    </row>
    <row r="26682" spans="13:13" x14ac:dyDescent="0.25">
      <c r="M26682" s="31"/>
    </row>
    <row r="26683" spans="13:13" x14ac:dyDescent="0.25">
      <c r="M26683" s="31"/>
    </row>
    <row r="26684" spans="13:13" x14ac:dyDescent="0.25">
      <c r="M26684" s="31"/>
    </row>
    <row r="26685" spans="13:13" x14ac:dyDescent="0.25">
      <c r="M26685" s="31"/>
    </row>
    <row r="26686" spans="13:13" x14ac:dyDescent="0.25">
      <c r="M26686" s="31"/>
    </row>
    <row r="26687" spans="13:13" x14ac:dyDescent="0.25">
      <c r="M26687" s="31"/>
    </row>
    <row r="26688" spans="13:13" x14ac:dyDescent="0.25">
      <c r="M26688" s="31"/>
    </row>
    <row r="26689" spans="13:13" x14ac:dyDescent="0.25">
      <c r="M26689" s="31"/>
    </row>
    <row r="26690" spans="13:13" x14ac:dyDescent="0.25">
      <c r="M26690" s="31"/>
    </row>
    <row r="26691" spans="13:13" x14ac:dyDescent="0.25">
      <c r="M26691" s="31"/>
    </row>
    <row r="26692" spans="13:13" x14ac:dyDescent="0.25">
      <c r="M26692" s="31"/>
    </row>
    <row r="26693" spans="13:13" x14ac:dyDescent="0.25">
      <c r="M26693" s="31"/>
    </row>
    <row r="26694" spans="13:13" x14ac:dyDescent="0.25">
      <c r="M26694" s="31"/>
    </row>
    <row r="26695" spans="13:13" x14ac:dyDescent="0.25">
      <c r="M26695" s="31"/>
    </row>
    <row r="26696" spans="13:13" x14ac:dyDescent="0.25">
      <c r="M26696" s="31"/>
    </row>
    <row r="26697" spans="13:13" x14ac:dyDescent="0.25">
      <c r="M26697" s="31"/>
    </row>
    <row r="26698" spans="13:13" x14ac:dyDescent="0.25">
      <c r="M26698" s="31"/>
    </row>
    <row r="26699" spans="13:13" x14ac:dyDescent="0.25">
      <c r="M26699" s="31"/>
    </row>
    <row r="26700" spans="13:13" x14ac:dyDescent="0.25">
      <c r="M26700" s="31"/>
    </row>
    <row r="26701" spans="13:13" x14ac:dyDescent="0.25">
      <c r="M26701" s="31"/>
    </row>
    <row r="26702" spans="13:13" x14ac:dyDescent="0.25">
      <c r="M26702" s="31"/>
    </row>
    <row r="26703" spans="13:13" x14ac:dyDescent="0.25">
      <c r="M26703" s="31"/>
    </row>
    <row r="26704" spans="13:13" x14ac:dyDescent="0.25">
      <c r="M26704" s="31"/>
    </row>
    <row r="26705" spans="13:13" x14ac:dyDescent="0.25">
      <c r="M26705" s="31"/>
    </row>
    <row r="26706" spans="13:13" x14ac:dyDescent="0.25">
      <c r="M26706" s="31"/>
    </row>
    <row r="26707" spans="13:13" x14ac:dyDescent="0.25">
      <c r="M26707" s="31"/>
    </row>
    <row r="26708" spans="13:13" x14ac:dyDescent="0.25">
      <c r="M26708" s="31"/>
    </row>
    <row r="26709" spans="13:13" x14ac:dyDescent="0.25">
      <c r="M26709" s="31"/>
    </row>
    <row r="26710" spans="13:13" x14ac:dyDescent="0.25">
      <c r="M26710" s="31"/>
    </row>
    <row r="26711" spans="13:13" x14ac:dyDescent="0.25">
      <c r="M26711" s="31"/>
    </row>
    <row r="26712" spans="13:13" x14ac:dyDescent="0.25">
      <c r="M26712" s="31"/>
    </row>
    <row r="26713" spans="13:13" x14ac:dyDescent="0.25">
      <c r="M26713" s="31"/>
    </row>
    <row r="26714" spans="13:13" x14ac:dyDescent="0.25">
      <c r="M26714" s="31"/>
    </row>
    <row r="26715" spans="13:13" x14ac:dyDescent="0.25">
      <c r="M26715" s="31"/>
    </row>
    <row r="26716" spans="13:13" x14ac:dyDescent="0.25">
      <c r="M26716" s="31"/>
    </row>
    <row r="26717" spans="13:13" x14ac:dyDescent="0.25">
      <c r="M26717" s="31"/>
    </row>
    <row r="26718" spans="13:13" x14ac:dyDescent="0.25">
      <c r="M26718" s="31"/>
    </row>
    <row r="26719" spans="13:13" x14ac:dyDescent="0.25">
      <c r="M26719" s="31"/>
    </row>
    <row r="26720" spans="13:13" x14ac:dyDescent="0.25">
      <c r="M26720" s="31"/>
    </row>
    <row r="26721" spans="13:13" x14ac:dyDescent="0.25">
      <c r="M26721" s="31"/>
    </row>
    <row r="26722" spans="13:13" x14ac:dyDescent="0.25">
      <c r="M26722" s="31"/>
    </row>
    <row r="26723" spans="13:13" x14ac:dyDescent="0.25">
      <c r="M26723" s="31"/>
    </row>
    <row r="26724" spans="13:13" x14ac:dyDescent="0.25">
      <c r="M26724" s="31"/>
    </row>
    <row r="26725" spans="13:13" x14ac:dyDescent="0.25">
      <c r="M26725" s="31"/>
    </row>
    <row r="26726" spans="13:13" x14ac:dyDescent="0.25">
      <c r="M26726" s="31"/>
    </row>
    <row r="26727" spans="13:13" x14ac:dyDescent="0.25">
      <c r="M26727" s="31"/>
    </row>
    <row r="26728" spans="13:13" x14ac:dyDescent="0.25">
      <c r="M26728" s="31"/>
    </row>
    <row r="26729" spans="13:13" x14ac:dyDescent="0.25">
      <c r="M26729" s="31"/>
    </row>
    <row r="26730" spans="13:13" x14ac:dyDescent="0.25">
      <c r="M26730" s="31"/>
    </row>
    <row r="26731" spans="13:13" x14ac:dyDescent="0.25">
      <c r="M26731" s="31"/>
    </row>
    <row r="26732" spans="13:13" x14ac:dyDescent="0.25">
      <c r="M26732" s="31"/>
    </row>
    <row r="26733" spans="13:13" x14ac:dyDescent="0.25">
      <c r="M26733" s="31"/>
    </row>
    <row r="26734" spans="13:13" x14ac:dyDescent="0.25">
      <c r="M26734" s="31"/>
    </row>
    <row r="26735" spans="13:13" x14ac:dyDescent="0.25">
      <c r="M26735" s="31"/>
    </row>
    <row r="26736" spans="13:13" x14ac:dyDescent="0.25">
      <c r="M26736" s="31"/>
    </row>
    <row r="26737" spans="13:13" x14ac:dyDescent="0.25">
      <c r="M26737" s="31"/>
    </row>
    <row r="26738" spans="13:13" x14ac:dyDescent="0.25">
      <c r="M26738" s="31"/>
    </row>
    <row r="26739" spans="13:13" x14ac:dyDescent="0.25">
      <c r="M26739" s="31"/>
    </row>
    <row r="26740" spans="13:13" x14ac:dyDescent="0.25">
      <c r="M26740" s="31"/>
    </row>
    <row r="26741" spans="13:13" x14ac:dyDescent="0.25">
      <c r="M26741" s="31"/>
    </row>
    <row r="26742" spans="13:13" x14ac:dyDescent="0.25">
      <c r="M26742" s="31"/>
    </row>
    <row r="26743" spans="13:13" x14ac:dyDescent="0.25">
      <c r="M26743" s="31"/>
    </row>
    <row r="26744" spans="13:13" x14ac:dyDescent="0.25">
      <c r="M26744" s="31"/>
    </row>
    <row r="26745" spans="13:13" x14ac:dyDescent="0.25">
      <c r="M26745" s="31"/>
    </row>
    <row r="26746" spans="13:13" x14ac:dyDescent="0.25">
      <c r="M26746" s="31"/>
    </row>
    <row r="26747" spans="13:13" x14ac:dyDescent="0.25">
      <c r="M26747" s="31"/>
    </row>
    <row r="26748" spans="13:13" x14ac:dyDescent="0.25">
      <c r="M26748" s="31"/>
    </row>
    <row r="26749" spans="13:13" x14ac:dyDescent="0.25">
      <c r="M26749" s="31"/>
    </row>
    <row r="26750" spans="13:13" x14ac:dyDescent="0.25">
      <c r="M26750" s="31"/>
    </row>
    <row r="26751" spans="13:13" x14ac:dyDescent="0.25">
      <c r="M26751" s="31"/>
    </row>
    <row r="26752" spans="13:13" x14ac:dyDescent="0.25">
      <c r="M26752" s="31"/>
    </row>
    <row r="26753" spans="13:13" x14ac:dyDescent="0.25">
      <c r="M26753" s="31"/>
    </row>
    <row r="26754" spans="13:13" x14ac:dyDescent="0.25">
      <c r="M26754" s="31"/>
    </row>
    <row r="26755" spans="13:13" x14ac:dyDescent="0.25">
      <c r="M26755" s="31"/>
    </row>
    <row r="26756" spans="13:13" x14ac:dyDescent="0.25">
      <c r="M26756" s="31"/>
    </row>
    <row r="26757" spans="13:13" x14ac:dyDescent="0.25">
      <c r="M26757" s="31"/>
    </row>
    <row r="26758" spans="13:13" x14ac:dyDescent="0.25">
      <c r="M26758" s="31"/>
    </row>
    <row r="26759" spans="13:13" x14ac:dyDescent="0.25">
      <c r="M26759" s="31"/>
    </row>
    <row r="26760" spans="13:13" x14ac:dyDescent="0.25">
      <c r="M26760" s="31"/>
    </row>
    <row r="26761" spans="13:13" x14ac:dyDescent="0.25">
      <c r="M26761" s="31"/>
    </row>
    <row r="26762" spans="13:13" x14ac:dyDescent="0.25">
      <c r="M26762" s="31"/>
    </row>
    <row r="26763" spans="13:13" x14ac:dyDescent="0.25">
      <c r="M26763" s="31"/>
    </row>
    <row r="26764" spans="13:13" x14ac:dyDescent="0.25">
      <c r="M26764" s="31"/>
    </row>
    <row r="26765" spans="13:13" x14ac:dyDescent="0.25">
      <c r="M26765" s="31"/>
    </row>
    <row r="26766" spans="13:13" x14ac:dyDescent="0.25">
      <c r="M26766" s="31"/>
    </row>
    <row r="26767" spans="13:13" x14ac:dyDescent="0.25">
      <c r="M26767" s="31"/>
    </row>
    <row r="26768" spans="13:13" x14ac:dyDescent="0.25">
      <c r="M26768" s="31"/>
    </row>
    <row r="26769" spans="13:13" x14ac:dyDescent="0.25">
      <c r="M26769" s="31"/>
    </row>
    <row r="26770" spans="13:13" x14ac:dyDescent="0.25">
      <c r="M26770" s="31"/>
    </row>
    <row r="26771" spans="13:13" x14ac:dyDescent="0.25">
      <c r="M26771" s="31"/>
    </row>
    <row r="26772" spans="13:13" x14ac:dyDescent="0.25">
      <c r="M26772" s="31"/>
    </row>
    <row r="26773" spans="13:13" x14ac:dyDescent="0.25">
      <c r="M26773" s="31"/>
    </row>
    <row r="26774" spans="13:13" x14ac:dyDescent="0.25">
      <c r="M26774" s="31"/>
    </row>
    <row r="26775" spans="13:13" x14ac:dyDescent="0.25">
      <c r="M26775" s="31"/>
    </row>
    <row r="26776" spans="13:13" x14ac:dyDescent="0.25">
      <c r="M26776" s="31"/>
    </row>
    <row r="26777" spans="13:13" x14ac:dyDescent="0.25">
      <c r="M26777" s="31"/>
    </row>
    <row r="26778" spans="13:13" x14ac:dyDescent="0.25">
      <c r="M26778" s="31"/>
    </row>
    <row r="26779" spans="13:13" x14ac:dyDescent="0.25">
      <c r="M26779" s="31"/>
    </row>
    <row r="26780" spans="13:13" x14ac:dyDescent="0.25">
      <c r="M26780" s="31"/>
    </row>
    <row r="26781" spans="13:13" x14ac:dyDescent="0.25">
      <c r="M26781" s="31"/>
    </row>
    <row r="26782" spans="13:13" x14ac:dyDescent="0.25">
      <c r="M26782" s="31"/>
    </row>
    <row r="26783" spans="13:13" x14ac:dyDescent="0.25">
      <c r="M26783" s="31"/>
    </row>
    <row r="26784" spans="13:13" x14ac:dyDescent="0.25">
      <c r="M26784" s="31"/>
    </row>
    <row r="26785" spans="13:13" x14ac:dyDescent="0.25">
      <c r="M26785" s="31"/>
    </row>
    <row r="26786" spans="13:13" x14ac:dyDescent="0.25">
      <c r="M26786" s="31"/>
    </row>
    <row r="26787" spans="13:13" x14ac:dyDescent="0.25">
      <c r="M26787" s="31"/>
    </row>
    <row r="26788" spans="13:13" x14ac:dyDescent="0.25">
      <c r="M26788" s="31"/>
    </row>
    <row r="26789" spans="13:13" x14ac:dyDescent="0.25">
      <c r="M26789" s="31"/>
    </row>
    <row r="26790" spans="13:13" x14ac:dyDescent="0.25">
      <c r="M26790" s="31"/>
    </row>
    <row r="26791" spans="13:13" x14ac:dyDescent="0.25">
      <c r="M26791" s="31"/>
    </row>
    <row r="26792" spans="13:13" x14ac:dyDescent="0.25">
      <c r="M26792" s="31"/>
    </row>
    <row r="26793" spans="13:13" x14ac:dyDescent="0.25">
      <c r="M26793" s="31"/>
    </row>
    <row r="26794" spans="13:13" x14ac:dyDescent="0.25">
      <c r="M26794" s="31"/>
    </row>
    <row r="26795" spans="13:13" x14ac:dyDescent="0.25">
      <c r="M26795" s="31"/>
    </row>
    <row r="26796" spans="13:13" x14ac:dyDescent="0.25">
      <c r="M26796" s="31"/>
    </row>
    <row r="26797" spans="13:13" x14ac:dyDescent="0.25">
      <c r="M26797" s="31"/>
    </row>
    <row r="26798" spans="13:13" x14ac:dyDescent="0.25">
      <c r="M26798" s="31"/>
    </row>
    <row r="26799" spans="13:13" x14ac:dyDescent="0.25">
      <c r="M26799" s="31"/>
    </row>
    <row r="26800" spans="13:13" x14ac:dyDescent="0.25">
      <c r="M26800" s="31"/>
    </row>
    <row r="26801" spans="13:13" x14ac:dyDescent="0.25">
      <c r="M26801" s="31"/>
    </row>
    <row r="26802" spans="13:13" x14ac:dyDescent="0.25">
      <c r="M26802" s="31"/>
    </row>
    <row r="26803" spans="13:13" x14ac:dyDescent="0.25">
      <c r="M26803" s="31"/>
    </row>
    <row r="26804" spans="13:13" x14ac:dyDescent="0.25">
      <c r="M26804" s="31"/>
    </row>
    <row r="26805" spans="13:13" x14ac:dyDescent="0.25">
      <c r="M26805" s="31"/>
    </row>
    <row r="26806" spans="13:13" x14ac:dyDescent="0.25">
      <c r="M26806" s="31"/>
    </row>
    <row r="26807" spans="13:13" x14ac:dyDescent="0.25">
      <c r="M26807" s="31"/>
    </row>
    <row r="26808" spans="13:13" x14ac:dyDescent="0.25">
      <c r="M26808" s="31"/>
    </row>
    <row r="26809" spans="13:13" x14ac:dyDescent="0.25">
      <c r="M26809" s="31"/>
    </row>
    <row r="26810" spans="13:13" x14ac:dyDescent="0.25">
      <c r="M26810" s="31"/>
    </row>
    <row r="26811" spans="13:13" x14ac:dyDescent="0.25">
      <c r="M26811" s="31"/>
    </row>
    <row r="26812" spans="13:13" x14ac:dyDescent="0.25">
      <c r="M26812" s="31"/>
    </row>
    <row r="26813" spans="13:13" x14ac:dyDescent="0.25">
      <c r="M26813" s="31"/>
    </row>
    <row r="26814" spans="13:13" x14ac:dyDescent="0.25">
      <c r="M26814" s="31"/>
    </row>
    <row r="26815" spans="13:13" x14ac:dyDescent="0.25">
      <c r="M26815" s="31"/>
    </row>
    <row r="26816" spans="13:13" x14ac:dyDescent="0.25">
      <c r="M26816" s="31"/>
    </row>
    <row r="26817" spans="13:13" x14ac:dyDescent="0.25">
      <c r="M26817" s="31"/>
    </row>
    <row r="26818" spans="13:13" x14ac:dyDescent="0.25">
      <c r="M26818" s="31"/>
    </row>
    <row r="26819" spans="13:13" x14ac:dyDescent="0.25">
      <c r="M26819" s="31"/>
    </row>
    <row r="26820" spans="13:13" x14ac:dyDescent="0.25">
      <c r="M26820" s="31"/>
    </row>
    <row r="26821" spans="13:13" x14ac:dyDescent="0.25">
      <c r="M26821" s="31"/>
    </row>
    <row r="26822" spans="13:13" x14ac:dyDescent="0.25">
      <c r="M26822" s="31"/>
    </row>
    <row r="26823" spans="13:13" x14ac:dyDescent="0.25">
      <c r="M26823" s="31"/>
    </row>
    <row r="26824" spans="13:13" x14ac:dyDescent="0.25">
      <c r="M26824" s="31"/>
    </row>
    <row r="26825" spans="13:13" x14ac:dyDescent="0.25">
      <c r="M26825" s="31"/>
    </row>
    <row r="26826" spans="13:13" x14ac:dyDescent="0.25">
      <c r="M26826" s="31"/>
    </row>
    <row r="26827" spans="13:13" x14ac:dyDescent="0.25">
      <c r="M26827" s="31"/>
    </row>
    <row r="26828" spans="13:13" x14ac:dyDescent="0.25">
      <c r="M26828" s="31"/>
    </row>
    <row r="26829" spans="13:13" x14ac:dyDescent="0.25">
      <c r="M26829" s="31"/>
    </row>
    <row r="26830" spans="13:13" x14ac:dyDescent="0.25">
      <c r="M26830" s="31"/>
    </row>
    <row r="26831" spans="13:13" x14ac:dyDescent="0.25">
      <c r="M26831" s="31"/>
    </row>
    <row r="26832" spans="13:13" x14ac:dyDescent="0.25">
      <c r="M26832" s="31"/>
    </row>
    <row r="26833" spans="13:13" x14ac:dyDescent="0.25">
      <c r="M26833" s="31"/>
    </row>
    <row r="26834" spans="13:13" x14ac:dyDescent="0.25">
      <c r="M26834" s="31"/>
    </row>
    <row r="26835" spans="13:13" x14ac:dyDescent="0.25">
      <c r="M26835" s="31"/>
    </row>
    <row r="26836" spans="13:13" x14ac:dyDescent="0.25">
      <c r="M26836" s="31"/>
    </row>
    <row r="26837" spans="13:13" x14ac:dyDescent="0.25">
      <c r="M26837" s="31"/>
    </row>
    <row r="26838" spans="13:13" x14ac:dyDescent="0.25">
      <c r="M26838" s="31"/>
    </row>
    <row r="26839" spans="13:13" x14ac:dyDescent="0.25">
      <c r="M26839" s="31"/>
    </row>
    <row r="26840" spans="13:13" x14ac:dyDescent="0.25">
      <c r="M26840" s="31"/>
    </row>
    <row r="26841" spans="13:13" x14ac:dyDescent="0.25">
      <c r="M26841" s="31"/>
    </row>
    <row r="26842" spans="13:13" x14ac:dyDescent="0.25">
      <c r="M26842" s="31"/>
    </row>
    <row r="26843" spans="13:13" x14ac:dyDescent="0.25">
      <c r="M26843" s="31"/>
    </row>
    <row r="26844" spans="13:13" x14ac:dyDescent="0.25">
      <c r="M26844" s="31"/>
    </row>
    <row r="26845" spans="13:13" x14ac:dyDescent="0.25">
      <c r="M26845" s="31"/>
    </row>
    <row r="26846" spans="13:13" x14ac:dyDescent="0.25">
      <c r="M26846" s="31"/>
    </row>
    <row r="26847" spans="13:13" x14ac:dyDescent="0.25">
      <c r="M26847" s="31"/>
    </row>
    <row r="26848" spans="13:13" x14ac:dyDescent="0.25">
      <c r="M26848" s="31"/>
    </row>
    <row r="26849" spans="13:13" x14ac:dyDescent="0.25">
      <c r="M26849" s="31"/>
    </row>
    <row r="26850" spans="13:13" x14ac:dyDescent="0.25">
      <c r="M26850" s="31"/>
    </row>
    <row r="26851" spans="13:13" x14ac:dyDescent="0.25">
      <c r="M26851" s="31"/>
    </row>
    <row r="26852" spans="13:13" x14ac:dyDescent="0.25">
      <c r="M26852" s="31"/>
    </row>
    <row r="26853" spans="13:13" x14ac:dyDescent="0.25">
      <c r="M26853" s="31"/>
    </row>
    <row r="26854" spans="13:13" x14ac:dyDescent="0.25">
      <c r="M26854" s="31"/>
    </row>
    <row r="26855" spans="13:13" x14ac:dyDescent="0.25">
      <c r="M26855" s="31"/>
    </row>
    <row r="26856" spans="13:13" x14ac:dyDescent="0.25">
      <c r="M26856" s="31"/>
    </row>
    <row r="26857" spans="13:13" x14ac:dyDescent="0.25">
      <c r="M26857" s="31"/>
    </row>
    <row r="26858" spans="13:13" x14ac:dyDescent="0.25">
      <c r="M26858" s="31"/>
    </row>
    <row r="26859" spans="13:13" x14ac:dyDescent="0.25">
      <c r="M26859" s="31"/>
    </row>
    <row r="26860" spans="13:13" x14ac:dyDescent="0.25">
      <c r="M26860" s="31"/>
    </row>
    <row r="26861" spans="13:13" x14ac:dyDescent="0.25">
      <c r="M26861" s="31"/>
    </row>
    <row r="26862" spans="13:13" x14ac:dyDescent="0.25">
      <c r="M26862" s="31"/>
    </row>
    <row r="26863" spans="13:13" x14ac:dyDescent="0.25">
      <c r="M26863" s="31"/>
    </row>
    <row r="26864" spans="13:13" x14ac:dyDescent="0.25">
      <c r="M26864" s="31"/>
    </row>
    <row r="26865" spans="13:13" x14ac:dyDescent="0.25">
      <c r="M26865" s="31"/>
    </row>
    <row r="26866" spans="13:13" x14ac:dyDescent="0.25">
      <c r="M26866" s="31"/>
    </row>
    <row r="26867" spans="13:13" x14ac:dyDescent="0.25">
      <c r="M26867" s="31"/>
    </row>
    <row r="26868" spans="13:13" x14ac:dyDescent="0.25">
      <c r="M26868" s="31"/>
    </row>
    <row r="26869" spans="13:13" x14ac:dyDescent="0.25">
      <c r="M26869" s="31"/>
    </row>
    <row r="26870" spans="13:13" x14ac:dyDescent="0.25">
      <c r="M26870" s="31"/>
    </row>
    <row r="26871" spans="13:13" x14ac:dyDescent="0.25">
      <c r="M26871" s="31"/>
    </row>
    <row r="26872" spans="13:13" x14ac:dyDescent="0.25">
      <c r="M26872" s="31"/>
    </row>
    <row r="26873" spans="13:13" x14ac:dyDescent="0.25">
      <c r="M26873" s="31"/>
    </row>
    <row r="26874" spans="13:13" x14ac:dyDescent="0.25">
      <c r="M26874" s="31"/>
    </row>
    <row r="26875" spans="13:13" x14ac:dyDescent="0.25">
      <c r="M26875" s="31"/>
    </row>
    <row r="26876" spans="13:13" x14ac:dyDescent="0.25">
      <c r="M26876" s="31"/>
    </row>
    <row r="26877" spans="13:13" x14ac:dyDescent="0.25">
      <c r="M26877" s="31"/>
    </row>
    <row r="26878" spans="13:13" x14ac:dyDescent="0.25">
      <c r="M26878" s="31"/>
    </row>
    <row r="26879" spans="13:13" x14ac:dyDescent="0.25">
      <c r="M26879" s="31"/>
    </row>
    <row r="26880" spans="13:13" x14ac:dyDescent="0.25">
      <c r="M26880" s="31"/>
    </row>
    <row r="26881" spans="13:13" x14ac:dyDescent="0.25">
      <c r="M26881" s="31"/>
    </row>
    <row r="26882" spans="13:13" x14ac:dyDescent="0.25">
      <c r="M26882" s="31"/>
    </row>
    <row r="26883" spans="13:13" x14ac:dyDescent="0.25">
      <c r="M26883" s="31"/>
    </row>
    <row r="26884" spans="13:13" x14ac:dyDescent="0.25">
      <c r="M26884" s="31"/>
    </row>
    <row r="26885" spans="13:13" x14ac:dyDescent="0.25">
      <c r="M26885" s="31"/>
    </row>
    <row r="26886" spans="13:13" x14ac:dyDescent="0.25">
      <c r="M26886" s="31"/>
    </row>
    <row r="26887" spans="13:13" x14ac:dyDescent="0.25">
      <c r="M26887" s="31"/>
    </row>
    <row r="26888" spans="13:13" x14ac:dyDescent="0.25">
      <c r="M26888" s="31"/>
    </row>
    <row r="26889" spans="13:13" x14ac:dyDescent="0.25">
      <c r="M26889" s="31"/>
    </row>
    <row r="26890" spans="13:13" x14ac:dyDescent="0.25">
      <c r="M26890" s="31"/>
    </row>
    <row r="26891" spans="13:13" x14ac:dyDescent="0.25">
      <c r="M26891" s="31"/>
    </row>
    <row r="26892" spans="13:13" x14ac:dyDescent="0.25">
      <c r="M26892" s="31"/>
    </row>
    <row r="26893" spans="13:13" x14ac:dyDescent="0.25">
      <c r="M26893" s="31"/>
    </row>
    <row r="26894" spans="13:13" x14ac:dyDescent="0.25">
      <c r="M26894" s="31"/>
    </row>
    <row r="26895" spans="13:13" x14ac:dyDescent="0.25">
      <c r="M26895" s="31"/>
    </row>
    <row r="26896" spans="13:13" x14ac:dyDescent="0.25">
      <c r="M26896" s="31"/>
    </row>
    <row r="26897" spans="13:13" x14ac:dyDescent="0.25">
      <c r="M26897" s="31"/>
    </row>
    <row r="26898" spans="13:13" x14ac:dyDescent="0.25">
      <c r="M26898" s="31"/>
    </row>
    <row r="26899" spans="13:13" x14ac:dyDescent="0.25">
      <c r="M26899" s="31"/>
    </row>
    <row r="26900" spans="13:13" x14ac:dyDescent="0.25">
      <c r="M26900" s="31"/>
    </row>
    <row r="26901" spans="13:13" x14ac:dyDescent="0.25">
      <c r="M26901" s="31"/>
    </row>
    <row r="26902" spans="13:13" x14ac:dyDescent="0.25">
      <c r="M26902" s="31"/>
    </row>
    <row r="26903" spans="13:13" x14ac:dyDescent="0.25">
      <c r="M26903" s="31"/>
    </row>
    <row r="26904" spans="13:13" x14ac:dyDescent="0.25">
      <c r="M26904" s="31"/>
    </row>
    <row r="26905" spans="13:13" x14ac:dyDescent="0.25">
      <c r="M26905" s="31"/>
    </row>
    <row r="26906" spans="13:13" x14ac:dyDescent="0.25">
      <c r="M26906" s="31"/>
    </row>
    <row r="26907" spans="13:13" x14ac:dyDescent="0.25">
      <c r="M26907" s="31"/>
    </row>
    <row r="26908" spans="13:13" x14ac:dyDescent="0.25">
      <c r="M26908" s="31"/>
    </row>
    <row r="26909" spans="13:13" x14ac:dyDescent="0.25">
      <c r="M26909" s="31"/>
    </row>
    <row r="26910" spans="13:13" x14ac:dyDescent="0.25">
      <c r="M26910" s="31"/>
    </row>
    <row r="26911" spans="13:13" x14ac:dyDescent="0.25">
      <c r="M26911" s="31"/>
    </row>
    <row r="26912" spans="13:13" x14ac:dyDescent="0.25">
      <c r="M26912" s="31"/>
    </row>
    <row r="26913" spans="13:13" x14ac:dyDescent="0.25">
      <c r="M26913" s="31"/>
    </row>
    <row r="26914" spans="13:13" x14ac:dyDescent="0.25">
      <c r="M26914" s="31"/>
    </row>
    <row r="26915" spans="13:13" x14ac:dyDescent="0.25">
      <c r="M26915" s="31"/>
    </row>
    <row r="26916" spans="13:13" x14ac:dyDescent="0.25">
      <c r="M26916" s="31"/>
    </row>
    <row r="26917" spans="13:13" x14ac:dyDescent="0.25">
      <c r="M26917" s="31"/>
    </row>
    <row r="26918" spans="13:13" x14ac:dyDescent="0.25">
      <c r="M26918" s="31"/>
    </row>
    <row r="26919" spans="13:13" x14ac:dyDescent="0.25">
      <c r="M26919" s="31"/>
    </row>
    <row r="26920" spans="13:13" x14ac:dyDescent="0.25">
      <c r="M26920" s="31"/>
    </row>
    <row r="26921" spans="13:13" x14ac:dyDescent="0.25">
      <c r="M26921" s="31"/>
    </row>
    <row r="26922" spans="13:13" x14ac:dyDescent="0.25">
      <c r="M26922" s="31"/>
    </row>
    <row r="26923" spans="13:13" x14ac:dyDescent="0.25">
      <c r="M26923" s="31"/>
    </row>
    <row r="26924" spans="13:13" x14ac:dyDescent="0.25">
      <c r="M26924" s="31"/>
    </row>
    <row r="26925" spans="13:13" x14ac:dyDescent="0.25">
      <c r="M26925" s="31"/>
    </row>
    <row r="26926" spans="13:13" x14ac:dyDescent="0.25">
      <c r="M26926" s="31"/>
    </row>
    <row r="26927" spans="13:13" x14ac:dyDescent="0.25">
      <c r="M26927" s="31"/>
    </row>
    <row r="26928" spans="13:13" x14ac:dyDescent="0.25">
      <c r="M26928" s="31"/>
    </row>
    <row r="26929" spans="13:13" x14ac:dyDescent="0.25">
      <c r="M26929" s="31"/>
    </row>
    <row r="26930" spans="13:13" x14ac:dyDescent="0.25">
      <c r="M26930" s="31"/>
    </row>
    <row r="26931" spans="13:13" x14ac:dyDescent="0.25">
      <c r="M26931" s="31"/>
    </row>
    <row r="26932" spans="13:13" x14ac:dyDescent="0.25">
      <c r="M26932" s="31"/>
    </row>
    <row r="26933" spans="13:13" x14ac:dyDescent="0.25">
      <c r="M26933" s="31"/>
    </row>
    <row r="26934" spans="13:13" x14ac:dyDescent="0.25">
      <c r="M26934" s="31"/>
    </row>
    <row r="26935" spans="13:13" x14ac:dyDescent="0.25">
      <c r="M26935" s="31"/>
    </row>
    <row r="26936" spans="13:13" x14ac:dyDescent="0.25">
      <c r="M26936" s="31"/>
    </row>
    <row r="26937" spans="13:13" x14ac:dyDescent="0.25">
      <c r="M26937" s="31"/>
    </row>
    <row r="26938" spans="13:13" x14ac:dyDescent="0.25">
      <c r="M26938" s="31"/>
    </row>
    <row r="26939" spans="13:13" x14ac:dyDescent="0.25">
      <c r="M26939" s="31"/>
    </row>
    <row r="26940" spans="13:13" x14ac:dyDescent="0.25">
      <c r="M26940" s="31"/>
    </row>
    <row r="26941" spans="13:13" x14ac:dyDescent="0.25">
      <c r="M26941" s="31"/>
    </row>
    <row r="26942" spans="13:13" x14ac:dyDescent="0.25">
      <c r="M26942" s="31"/>
    </row>
    <row r="26943" spans="13:13" x14ac:dyDescent="0.25">
      <c r="M26943" s="31"/>
    </row>
    <row r="26944" spans="13:13" x14ac:dyDescent="0.25">
      <c r="M26944" s="31"/>
    </row>
    <row r="26945" spans="13:13" x14ac:dyDescent="0.25">
      <c r="M26945" s="31"/>
    </row>
    <row r="26946" spans="13:13" x14ac:dyDescent="0.25">
      <c r="M26946" s="31"/>
    </row>
    <row r="26947" spans="13:13" x14ac:dyDescent="0.25">
      <c r="M26947" s="31"/>
    </row>
    <row r="26948" spans="13:13" x14ac:dyDescent="0.25">
      <c r="M26948" s="31"/>
    </row>
    <row r="26949" spans="13:13" x14ac:dyDescent="0.25">
      <c r="M26949" s="31"/>
    </row>
    <row r="26950" spans="13:13" x14ac:dyDescent="0.25">
      <c r="M26950" s="31"/>
    </row>
    <row r="26951" spans="13:13" x14ac:dyDescent="0.25">
      <c r="M26951" s="31"/>
    </row>
    <row r="26952" spans="13:13" x14ac:dyDescent="0.25">
      <c r="M26952" s="31"/>
    </row>
    <row r="26953" spans="13:13" x14ac:dyDescent="0.25">
      <c r="M26953" s="31"/>
    </row>
    <row r="26954" spans="13:13" x14ac:dyDescent="0.25">
      <c r="M26954" s="31"/>
    </row>
    <row r="26955" spans="13:13" x14ac:dyDescent="0.25">
      <c r="M26955" s="31"/>
    </row>
    <row r="26956" spans="13:13" x14ac:dyDescent="0.25">
      <c r="M26956" s="31"/>
    </row>
    <row r="26957" spans="13:13" x14ac:dyDescent="0.25">
      <c r="M26957" s="31"/>
    </row>
    <row r="26958" spans="13:13" x14ac:dyDescent="0.25">
      <c r="M26958" s="31"/>
    </row>
    <row r="26959" spans="13:13" x14ac:dyDescent="0.25">
      <c r="M26959" s="31"/>
    </row>
    <row r="26960" spans="13:13" x14ac:dyDescent="0.25">
      <c r="M26960" s="31"/>
    </row>
    <row r="26961" spans="13:13" x14ac:dyDescent="0.25">
      <c r="M26961" s="31"/>
    </row>
    <row r="26962" spans="13:13" x14ac:dyDescent="0.25">
      <c r="M26962" s="31"/>
    </row>
    <row r="26963" spans="13:13" x14ac:dyDescent="0.25">
      <c r="M26963" s="31"/>
    </row>
    <row r="26964" spans="13:13" x14ac:dyDescent="0.25">
      <c r="M26964" s="31"/>
    </row>
    <row r="26965" spans="13:13" x14ac:dyDescent="0.25">
      <c r="M26965" s="31"/>
    </row>
    <row r="26966" spans="13:13" x14ac:dyDescent="0.25">
      <c r="M26966" s="31"/>
    </row>
    <row r="26967" spans="13:13" x14ac:dyDescent="0.25">
      <c r="M26967" s="31"/>
    </row>
    <row r="26968" spans="13:13" x14ac:dyDescent="0.25">
      <c r="M26968" s="31"/>
    </row>
    <row r="26969" spans="13:13" x14ac:dyDescent="0.25">
      <c r="M26969" s="31"/>
    </row>
    <row r="26970" spans="13:13" x14ac:dyDescent="0.25">
      <c r="M26970" s="31"/>
    </row>
    <row r="26971" spans="13:13" x14ac:dyDescent="0.25">
      <c r="M26971" s="31"/>
    </row>
    <row r="26972" spans="13:13" x14ac:dyDescent="0.25">
      <c r="M26972" s="31"/>
    </row>
    <row r="26973" spans="13:13" x14ac:dyDescent="0.25">
      <c r="M26973" s="31"/>
    </row>
    <row r="26974" spans="13:13" x14ac:dyDescent="0.25">
      <c r="M26974" s="31"/>
    </row>
    <row r="26975" spans="13:13" x14ac:dyDescent="0.25">
      <c r="M26975" s="31"/>
    </row>
    <row r="26976" spans="13:13" x14ac:dyDescent="0.25">
      <c r="M26976" s="31"/>
    </row>
    <row r="26977" spans="13:13" x14ac:dyDescent="0.25">
      <c r="M26977" s="31"/>
    </row>
    <row r="26978" spans="13:13" x14ac:dyDescent="0.25">
      <c r="M26978" s="31"/>
    </row>
    <row r="26979" spans="13:13" x14ac:dyDescent="0.25">
      <c r="M26979" s="31"/>
    </row>
    <row r="26980" spans="13:13" x14ac:dyDescent="0.25">
      <c r="M26980" s="31"/>
    </row>
    <row r="26981" spans="13:13" x14ac:dyDescent="0.25">
      <c r="M26981" s="31"/>
    </row>
    <row r="26982" spans="13:13" x14ac:dyDescent="0.25">
      <c r="M26982" s="31"/>
    </row>
    <row r="26983" spans="13:13" x14ac:dyDescent="0.25">
      <c r="M26983" s="31"/>
    </row>
    <row r="26984" spans="13:13" x14ac:dyDescent="0.25">
      <c r="M26984" s="31"/>
    </row>
    <row r="26985" spans="13:13" x14ac:dyDescent="0.25">
      <c r="M26985" s="31"/>
    </row>
    <row r="26986" spans="13:13" x14ac:dyDescent="0.25">
      <c r="M26986" s="31"/>
    </row>
    <row r="26987" spans="13:13" x14ac:dyDescent="0.25">
      <c r="M26987" s="31"/>
    </row>
    <row r="26988" spans="13:13" x14ac:dyDescent="0.25">
      <c r="M26988" s="31"/>
    </row>
    <row r="26989" spans="13:13" x14ac:dyDescent="0.25">
      <c r="M26989" s="31"/>
    </row>
    <row r="26990" spans="13:13" x14ac:dyDescent="0.25">
      <c r="M26990" s="31"/>
    </row>
    <row r="26991" spans="13:13" x14ac:dyDescent="0.25">
      <c r="M26991" s="31"/>
    </row>
    <row r="26992" spans="13:13" x14ac:dyDescent="0.25">
      <c r="M26992" s="31"/>
    </row>
    <row r="26993" spans="13:13" x14ac:dyDescent="0.25">
      <c r="M26993" s="31"/>
    </row>
    <row r="26994" spans="13:13" x14ac:dyDescent="0.25">
      <c r="M26994" s="31"/>
    </row>
    <row r="26995" spans="13:13" x14ac:dyDescent="0.25">
      <c r="M26995" s="31"/>
    </row>
    <row r="26996" spans="13:13" x14ac:dyDescent="0.25">
      <c r="M26996" s="31"/>
    </row>
    <row r="26997" spans="13:13" x14ac:dyDescent="0.25">
      <c r="M26997" s="31"/>
    </row>
    <row r="26998" spans="13:13" x14ac:dyDescent="0.25">
      <c r="M26998" s="31"/>
    </row>
    <row r="26999" spans="13:13" x14ac:dyDescent="0.25">
      <c r="M26999" s="31"/>
    </row>
    <row r="27000" spans="13:13" x14ac:dyDescent="0.25">
      <c r="M27000" s="31"/>
    </row>
    <row r="27001" spans="13:13" x14ac:dyDescent="0.25">
      <c r="M27001" s="31"/>
    </row>
    <row r="27002" spans="13:13" x14ac:dyDescent="0.25">
      <c r="M27002" s="31"/>
    </row>
    <row r="27003" spans="13:13" x14ac:dyDescent="0.25">
      <c r="M27003" s="31"/>
    </row>
    <row r="27004" spans="13:13" x14ac:dyDescent="0.25">
      <c r="M27004" s="31"/>
    </row>
    <row r="27005" spans="13:13" x14ac:dyDescent="0.25">
      <c r="M27005" s="31"/>
    </row>
    <row r="27006" spans="13:13" x14ac:dyDescent="0.25">
      <c r="M27006" s="31"/>
    </row>
    <row r="27007" spans="13:13" x14ac:dyDescent="0.25">
      <c r="M27007" s="31"/>
    </row>
    <row r="27008" spans="13:13" x14ac:dyDescent="0.25">
      <c r="M27008" s="31"/>
    </row>
    <row r="27009" spans="13:13" x14ac:dyDescent="0.25">
      <c r="M27009" s="31"/>
    </row>
    <row r="27010" spans="13:13" x14ac:dyDescent="0.25">
      <c r="M27010" s="31"/>
    </row>
    <row r="27011" spans="13:13" x14ac:dyDescent="0.25">
      <c r="M27011" s="31"/>
    </row>
    <row r="27012" spans="13:13" x14ac:dyDescent="0.25">
      <c r="M27012" s="31"/>
    </row>
    <row r="27013" spans="13:13" x14ac:dyDescent="0.25">
      <c r="M27013" s="31"/>
    </row>
    <row r="27014" spans="13:13" x14ac:dyDescent="0.25">
      <c r="M27014" s="31"/>
    </row>
    <row r="27015" spans="13:13" x14ac:dyDescent="0.25">
      <c r="M27015" s="31"/>
    </row>
    <row r="27016" spans="13:13" x14ac:dyDescent="0.25">
      <c r="M27016" s="31"/>
    </row>
    <row r="27017" spans="13:13" x14ac:dyDescent="0.25">
      <c r="M27017" s="31"/>
    </row>
    <row r="27018" spans="13:13" x14ac:dyDescent="0.25">
      <c r="M27018" s="31"/>
    </row>
    <row r="27019" spans="13:13" x14ac:dyDescent="0.25">
      <c r="M27019" s="31"/>
    </row>
    <row r="27020" spans="13:13" x14ac:dyDescent="0.25">
      <c r="M27020" s="31"/>
    </row>
    <row r="27021" spans="13:13" x14ac:dyDescent="0.25">
      <c r="M27021" s="31"/>
    </row>
    <row r="27022" spans="13:13" x14ac:dyDescent="0.25">
      <c r="M27022" s="31"/>
    </row>
    <row r="27023" spans="13:13" x14ac:dyDescent="0.25">
      <c r="M27023" s="31"/>
    </row>
    <row r="27024" spans="13:13" x14ac:dyDescent="0.25">
      <c r="M27024" s="31"/>
    </row>
    <row r="27025" spans="13:13" x14ac:dyDescent="0.25">
      <c r="M27025" s="31"/>
    </row>
    <row r="27026" spans="13:13" x14ac:dyDescent="0.25">
      <c r="M27026" s="31"/>
    </row>
    <row r="27027" spans="13:13" x14ac:dyDescent="0.25">
      <c r="M27027" s="31"/>
    </row>
    <row r="27028" spans="13:13" x14ac:dyDescent="0.25">
      <c r="M27028" s="31"/>
    </row>
    <row r="27029" spans="13:13" x14ac:dyDescent="0.25">
      <c r="M27029" s="31"/>
    </row>
    <row r="27030" spans="13:13" x14ac:dyDescent="0.25">
      <c r="M27030" s="31"/>
    </row>
    <row r="27031" spans="13:13" x14ac:dyDescent="0.25">
      <c r="M27031" s="31"/>
    </row>
    <row r="27032" spans="13:13" x14ac:dyDescent="0.25">
      <c r="M27032" s="31"/>
    </row>
    <row r="27033" spans="13:13" x14ac:dyDescent="0.25">
      <c r="M27033" s="31"/>
    </row>
    <row r="27034" spans="13:13" x14ac:dyDescent="0.25">
      <c r="M27034" s="31"/>
    </row>
    <row r="27035" spans="13:13" x14ac:dyDescent="0.25">
      <c r="M27035" s="31"/>
    </row>
    <row r="27036" spans="13:13" x14ac:dyDescent="0.25">
      <c r="M27036" s="31"/>
    </row>
    <row r="27037" spans="13:13" x14ac:dyDescent="0.25">
      <c r="M27037" s="31"/>
    </row>
    <row r="27038" spans="13:13" x14ac:dyDescent="0.25">
      <c r="M27038" s="31"/>
    </row>
    <row r="27039" spans="13:13" x14ac:dyDescent="0.25">
      <c r="M27039" s="31"/>
    </row>
    <row r="27040" spans="13:13" x14ac:dyDescent="0.25">
      <c r="M27040" s="31"/>
    </row>
    <row r="27041" spans="13:13" x14ac:dyDescent="0.25">
      <c r="M27041" s="31"/>
    </row>
    <row r="27042" spans="13:13" x14ac:dyDescent="0.25">
      <c r="M27042" s="31"/>
    </row>
    <row r="27043" spans="13:13" x14ac:dyDescent="0.25">
      <c r="M27043" s="31"/>
    </row>
    <row r="27044" spans="13:13" x14ac:dyDescent="0.25">
      <c r="M27044" s="31"/>
    </row>
    <row r="27045" spans="13:13" x14ac:dyDescent="0.25">
      <c r="M27045" s="31"/>
    </row>
    <row r="27046" spans="13:13" x14ac:dyDescent="0.25">
      <c r="M27046" s="31"/>
    </row>
    <row r="27047" spans="13:13" x14ac:dyDescent="0.25">
      <c r="M27047" s="31"/>
    </row>
    <row r="27048" spans="13:13" x14ac:dyDescent="0.25">
      <c r="M27048" s="31"/>
    </row>
    <row r="27049" spans="13:13" x14ac:dyDescent="0.25">
      <c r="M27049" s="31"/>
    </row>
    <row r="27050" spans="13:13" x14ac:dyDescent="0.25">
      <c r="M27050" s="31"/>
    </row>
    <row r="27051" spans="13:13" x14ac:dyDescent="0.25">
      <c r="M27051" s="31"/>
    </row>
    <row r="27052" spans="13:13" x14ac:dyDescent="0.25">
      <c r="M27052" s="31"/>
    </row>
    <row r="27053" spans="13:13" x14ac:dyDescent="0.25">
      <c r="M27053" s="31"/>
    </row>
    <row r="27054" spans="13:13" x14ac:dyDescent="0.25">
      <c r="M27054" s="31"/>
    </row>
    <row r="27055" spans="13:13" x14ac:dyDescent="0.25">
      <c r="M27055" s="31"/>
    </row>
    <row r="27056" spans="13:13" x14ac:dyDescent="0.25">
      <c r="M27056" s="31"/>
    </row>
    <row r="27057" spans="13:13" x14ac:dyDescent="0.25">
      <c r="M27057" s="31"/>
    </row>
    <row r="27058" spans="13:13" x14ac:dyDescent="0.25">
      <c r="M27058" s="31"/>
    </row>
    <row r="27059" spans="13:13" x14ac:dyDescent="0.25">
      <c r="M27059" s="31"/>
    </row>
    <row r="27060" spans="13:13" x14ac:dyDescent="0.25">
      <c r="M27060" s="31"/>
    </row>
    <row r="27061" spans="13:13" x14ac:dyDescent="0.25">
      <c r="M27061" s="31"/>
    </row>
    <row r="27062" spans="13:13" x14ac:dyDescent="0.25">
      <c r="M27062" s="31"/>
    </row>
    <row r="27063" spans="13:13" x14ac:dyDescent="0.25">
      <c r="M27063" s="31"/>
    </row>
    <row r="27064" spans="13:13" x14ac:dyDescent="0.25">
      <c r="M27064" s="31"/>
    </row>
    <row r="27065" spans="13:13" x14ac:dyDescent="0.25">
      <c r="M27065" s="31"/>
    </row>
    <row r="27066" spans="13:13" x14ac:dyDescent="0.25">
      <c r="M27066" s="31"/>
    </row>
    <row r="27067" spans="13:13" x14ac:dyDescent="0.25">
      <c r="M27067" s="31"/>
    </row>
    <row r="27068" spans="13:13" x14ac:dyDescent="0.25">
      <c r="M27068" s="31"/>
    </row>
    <row r="27069" spans="13:13" x14ac:dyDescent="0.25">
      <c r="M27069" s="31"/>
    </row>
    <row r="27070" spans="13:13" x14ac:dyDescent="0.25">
      <c r="M27070" s="31"/>
    </row>
    <row r="27071" spans="13:13" x14ac:dyDescent="0.25">
      <c r="M27071" s="31"/>
    </row>
    <row r="27072" spans="13:13" x14ac:dyDescent="0.25">
      <c r="M27072" s="31"/>
    </row>
    <row r="27073" spans="13:13" x14ac:dyDescent="0.25">
      <c r="M27073" s="31"/>
    </row>
    <row r="27074" spans="13:13" x14ac:dyDescent="0.25">
      <c r="M27074" s="31"/>
    </row>
    <row r="27075" spans="13:13" x14ac:dyDescent="0.25">
      <c r="M27075" s="31"/>
    </row>
    <row r="27076" spans="13:13" x14ac:dyDescent="0.25">
      <c r="M27076" s="31"/>
    </row>
    <row r="27077" spans="13:13" x14ac:dyDescent="0.25">
      <c r="M27077" s="31"/>
    </row>
    <row r="27078" spans="13:13" x14ac:dyDescent="0.25">
      <c r="M27078" s="31"/>
    </row>
    <row r="27079" spans="13:13" x14ac:dyDescent="0.25">
      <c r="M27079" s="31"/>
    </row>
    <row r="27080" spans="13:13" x14ac:dyDescent="0.25">
      <c r="M27080" s="31"/>
    </row>
    <row r="27081" spans="13:13" x14ac:dyDescent="0.25">
      <c r="M27081" s="31"/>
    </row>
    <row r="27082" spans="13:13" x14ac:dyDescent="0.25">
      <c r="M27082" s="31"/>
    </row>
    <row r="27083" spans="13:13" x14ac:dyDescent="0.25">
      <c r="M27083" s="31"/>
    </row>
    <row r="27084" spans="13:13" x14ac:dyDescent="0.25">
      <c r="M27084" s="31"/>
    </row>
    <row r="27085" spans="13:13" x14ac:dyDescent="0.25">
      <c r="M27085" s="31"/>
    </row>
    <row r="27086" spans="13:13" x14ac:dyDescent="0.25">
      <c r="M27086" s="31"/>
    </row>
    <row r="27087" spans="13:13" x14ac:dyDescent="0.25">
      <c r="M27087" s="31"/>
    </row>
    <row r="27088" spans="13:13" x14ac:dyDescent="0.25">
      <c r="M27088" s="31"/>
    </row>
    <row r="27089" spans="13:13" x14ac:dyDescent="0.25">
      <c r="M27089" s="31"/>
    </row>
    <row r="27090" spans="13:13" x14ac:dyDescent="0.25">
      <c r="M27090" s="31"/>
    </row>
    <row r="27091" spans="13:13" x14ac:dyDescent="0.25">
      <c r="M27091" s="31"/>
    </row>
    <row r="27092" spans="13:13" x14ac:dyDescent="0.25">
      <c r="M27092" s="31"/>
    </row>
    <row r="27093" spans="13:13" x14ac:dyDescent="0.25">
      <c r="M27093" s="31"/>
    </row>
    <row r="27094" spans="13:13" x14ac:dyDescent="0.25">
      <c r="M27094" s="31"/>
    </row>
    <row r="27095" spans="13:13" x14ac:dyDescent="0.25">
      <c r="M27095" s="31"/>
    </row>
    <row r="27096" spans="13:13" x14ac:dyDescent="0.25">
      <c r="M27096" s="31"/>
    </row>
    <row r="27097" spans="13:13" x14ac:dyDescent="0.25">
      <c r="M27097" s="31"/>
    </row>
    <row r="27098" spans="13:13" x14ac:dyDescent="0.25">
      <c r="M27098" s="31"/>
    </row>
    <row r="27099" spans="13:13" x14ac:dyDescent="0.25">
      <c r="M27099" s="31"/>
    </row>
    <row r="27100" spans="13:13" x14ac:dyDescent="0.25">
      <c r="M27100" s="31"/>
    </row>
    <row r="27101" spans="13:13" x14ac:dyDescent="0.25">
      <c r="M27101" s="31"/>
    </row>
    <row r="27102" spans="13:13" x14ac:dyDescent="0.25">
      <c r="M27102" s="31"/>
    </row>
    <row r="27103" spans="13:13" x14ac:dyDescent="0.25">
      <c r="M27103" s="31"/>
    </row>
    <row r="27104" spans="13:13" x14ac:dyDescent="0.25">
      <c r="M27104" s="31"/>
    </row>
    <row r="27105" spans="13:13" x14ac:dyDescent="0.25">
      <c r="M27105" s="31"/>
    </row>
    <row r="27106" spans="13:13" x14ac:dyDescent="0.25">
      <c r="M27106" s="31"/>
    </row>
    <row r="27107" spans="13:13" x14ac:dyDescent="0.25">
      <c r="M27107" s="31"/>
    </row>
    <row r="27108" spans="13:13" x14ac:dyDescent="0.25">
      <c r="M27108" s="31"/>
    </row>
    <row r="27109" spans="13:13" x14ac:dyDescent="0.25">
      <c r="M27109" s="31"/>
    </row>
    <row r="27110" spans="13:13" x14ac:dyDescent="0.25">
      <c r="M27110" s="31"/>
    </row>
    <row r="27111" spans="13:13" x14ac:dyDescent="0.25">
      <c r="M27111" s="31"/>
    </row>
    <row r="27112" spans="13:13" x14ac:dyDescent="0.25">
      <c r="M27112" s="31"/>
    </row>
    <row r="27113" spans="13:13" x14ac:dyDescent="0.25">
      <c r="M27113" s="31"/>
    </row>
    <row r="27114" spans="13:13" x14ac:dyDescent="0.25">
      <c r="M27114" s="31"/>
    </row>
    <row r="27115" spans="13:13" x14ac:dyDescent="0.25">
      <c r="M27115" s="31"/>
    </row>
    <row r="27116" spans="13:13" x14ac:dyDescent="0.25">
      <c r="M27116" s="31"/>
    </row>
    <row r="27117" spans="13:13" x14ac:dyDescent="0.25">
      <c r="M27117" s="31"/>
    </row>
    <row r="27118" spans="13:13" x14ac:dyDescent="0.25">
      <c r="M27118" s="31"/>
    </row>
    <row r="27119" spans="13:13" x14ac:dyDescent="0.25">
      <c r="M27119" s="31"/>
    </row>
    <row r="27120" spans="13:13" x14ac:dyDescent="0.25">
      <c r="M27120" s="31"/>
    </row>
    <row r="27121" spans="13:13" x14ac:dyDescent="0.25">
      <c r="M27121" s="31"/>
    </row>
    <row r="27122" spans="13:13" x14ac:dyDescent="0.25">
      <c r="M27122" s="31"/>
    </row>
    <row r="27123" spans="13:13" x14ac:dyDescent="0.25">
      <c r="M27123" s="31"/>
    </row>
    <row r="27124" spans="13:13" x14ac:dyDescent="0.25">
      <c r="M27124" s="31"/>
    </row>
    <row r="27125" spans="13:13" x14ac:dyDescent="0.25">
      <c r="M27125" s="31"/>
    </row>
    <row r="27126" spans="13:13" x14ac:dyDescent="0.25">
      <c r="M27126" s="31"/>
    </row>
    <row r="27127" spans="13:13" x14ac:dyDescent="0.25">
      <c r="M27127" s="31"/>
    </row>
    <row r="27128" spans="13:13" x14ac:dyDescent="0.25">
      <c r="M27128" s="31"/>
    </row>
    <row r="27129" spans="13:13" x14ac:dyDescent="0.25">
      <c r="M27129" s="31"/>
    </row>
    <row r="27130" spans="13:13" x14ac:dyDescent="0.25">
      <c r="M27130" s="31"/>
    </row>
    <row r="27131" spans="13:13" x14ac:dyDescent="0.25">
      <c r="M27131" s="31"/>
    </row>
    <row r="27132" spans="13:13" x14ac:dyDescent="0.25">
      <c r="M27132" s="31"/>
    </row>
    <row r="27133" spans="13:13" x14ac:dyDescent="0.25">
      <c r="M27133" s="31"/>
    </row>
    <row r="27134" spans="13:13" x14ac:dyDescent="0.25">
      <c r="M27134" s="31"/>
    </row>
    <row r="27135" spans="13:13" x14ac:dyDescent="0.25">
      <c r="M27135" s="31"/>
    </row>
    <row r="27136" spans="13:13" x14ac:dyDescent="0.25">
      <c r="M27136" s="31"/>
    </row>
    <row r="27137" spans="13:13" x14ac:dyDescent="0.25">
      <c r="M27137" s="31"/>
    </row>
    <row r="27138" spans="13:13" x14ac:dyDescent="0.25">
      <c r="M27138" s="31"/>
    </row>
    <row r="27139" spans="13:13" x14ac:dyDescent="0.25">
      <c r="M27139" s="31"/>
    </row>
    <row r="27140" spans="13:13" x14ac:dyDescent="0.25">
      <c r="M27140" s="31"/>
    </row>
    <row r="27141" spans="13:13" x14ac:dyDescent="0.25">
      <c r="M27141" s="31"/>
    </row>
    <row r="27142" spans="13:13" x14ac:dyDescent="0.25">
      <c r="M27142" s="31"/>
    </row>
    <row r="27143" spans="13:13" x14ac:dyDescent="0.25">
      <c r="M27143" s="31"/>
    </row>
    <row r="27144" spans="13:13" x14ac:dyDescent="0.25">
      <c r="M27144" s="31"/>
    </row>
    <row r="27145" spans="13:13" x14ac:dyDescent="0.25">
      <c r="M27145" s="31"/>
    </row>
    <row r="27146" spans="13:13" x14ac:dyDescent="0.25">
      <c r="M27146" s="31"/>
    </row>
    <row r="27147" spans="13:13" x14ac:dyDescent="0.25">
      <c r="M27147" s="31"/>
    </row>
    <row r="27148" spans="13:13" x14ac:dyDescent="0.25">
      <c r="M27148" s="31"/>
    </row>
    <row r="27149" spans="13:13" x14ac:dyDescent="0.25">
      <c r="M27149" s="31"/>
    </row>
    <row r="27150" spans="13:13" x14ac:dyDescent="0.25">
      <c r="M27150" s="31"/>
    </row>
    <row r="27151" spans="13:13" x14ac:dyDescent="0.25">
      <c r="M27151" s="31"/>
    </row>
    <row r="27152" spans="13:13" x14ac:dyDescent="0.25">
      <c r="M27152" s="31"/>
    </row>
    <row r="27153" spans="13:13" x14ac:dyDescent="0.25">
      <c r="M27153" s="31"/>
    </row>
    <row r="27154" spans="13:13" x14ac:dyDescent="0.25">
      <c r="M27154" s="31"/>
    </row>
    <row r="27155" spans="13:13" x14ac:dyDescent="0.25">
      <c r="M27155" s="31"/>
    </row>
    <row r="27156" spans="13:13" x14ac:dyDescent="0.25">
      <c r="M27156" s="31"/>
    </row>
    <row r="27157" spans="13:13" x14ac:dyDescent="0.25">
      <c r="M27157" s="31"/>
    </row>
    <row r="27158" spans="13:13" x14ac:dyDescent="0.25">
      <c r="M27158" s="31"/>
    </row>
    <row r="27159" spans="13:13" x14ac:dyDescent="0.25">
      <c r="M27159" s="31"/>
    </row>
    <row r="27160" spans="13:13" x14ac:dyDescent="0.25">
      <c r="M27160" s="31"/>
    </row>
    <row r="27161" spans="13:13" x14ac:dyDescent="0.25">
      <c r="M27161" s="31"/>
    </row>
    <row r="27162" spans="13:13" x14ac:dyDescent="0.25">
      <c r="M27162" s="31"/>
    </row>
    <row r="27163" spans="13:13" x14ac:dyDescent="0.25">
      <c r="M27163" s="31"/>
    </row>
    <row r="27164" spans="13:13" x14ac:dyDescent="0.25">
      <c r="M27164" s="31"/>
    </row>
    <row r="27165" spans="13:13" x14ac:dyDescent="0.25">
      <c r="M27165" s="31"/>
    </row>
    <row r="27166" spans="13:13" x14ac:dyDescent="0.25">
      <c r="M27166" s="31"/>
    </row>
    <row r="27167" spans="13:13" x14ac:dyDescent="0.25">
      <c r="M27167" s="31"/>
    </row>
    <row r="27168" spans="13:13" x14ac:dyDescent="0.25">
      <c r="M27168" s="31"/>
    </row>
    <row r="27169" spans="13:13" x14ac:dyDescent="0.25">
      <c r="M27169" s="31"/>
    </row>
    <row r="27170" spans="13:13" x14ac:dyDescent="0.25">
      <c r="M27170" s="31"/>
    </row>
    <row r="27171" spans="13:13" x14ac:dyDescent="0.25">
      <c r="M27171" s="31"/>
    </row>
    <row r="27172" spans="13:13" x14ac:dyDescent="0.25">
      <c r="M27172" s="31"/>
    </row>
    <row r="27173" spans="13:13" x14ac:dyDescent="0.25">
      <c r="M27173" s="31"/>
    </row>
    <row r="27174" spans="13:13" x14ac:dyDescent="0.25">
      <c r="M27174" s="31"/>
    </row>
    <row r="27175" spans="13:13" x14ac:dyDescent="0.25">
      <c r="M27175" s="31"/>
    </row>
    <row r="27176" spans="13:13" x14ac:dyDescent="0.25">
      <c r="M27176" s="31"/>
    </row>
    <row r="27177" spans="13:13" x14ac:dyDescent="0.25">
      <c r="M27177" s="31"/>
    </row>
    <row r="27178" spans="13:13" x14ac:dyDescent="0.25">
      <c r="M27178" s="31"/>
    </row>
    <row r="27179" spans="13:13" x14ac:dyDescent="0.25">
      <c r="M27179" s="31"/>
    </row>
    <row r="27180" spans="13:13" x14ac:dyDescent="0.25">
      <c r="M27180" s="31"/>
    </row>
    <row r="27181" spans="13:13" x14ac:dyDescent="0.25">
      <c r="M27181" s="31"/>
    </row>
    <row r="27182" spans="13:13" x14ac:dyDescent="0.25">
      <c r="M27182" s="31"/>
    </row>
    <row r="27183" spans="13:13" x14ac:dyDescent="0.25">
      <c r="M27183" s="31"/>
    </row>
    <row r="27184" spans="13:13" x14ac:dyDescent="0.25">
      <c r="M27184" s="31"/>
    </row>
    <row r="27185" spans="13:13" x14ac:dyDescent="0.25">
      <c r="M27185" s="31"/>
    </row>
    <row r="27186" spans="13:13" x14ac:dyDescent="0.25">
      <c r="M27186" s="31"/>
    </row>
    <row r="27187" spans="13:13" x14ac:dyDescent="0.25">
      <c r="M27187" s="31"/>
    </row>
    <row r="27188" spans="13:13" x14ac:dyDescent="0.25">
      <c r="M27188" s="31"/>
    </row>
    <row r="27189" spans="13:13" x14ac:dyDescent="0.25">
      <c r="M27189" s="31"/>
    </row>
    <row r="27190" spans="13:13" x14ac:dyDescent="0.25">
      <c r="M27190" s="31"/>
    </row>
    <row r="27191" spans="13:13" x14ac:dyDescent="0.25">
      <c r="M27191" s="31"/>
    </row>
    <row r="27192" spans="13:13" x14ac:dyDescent="0.25">
      <c r="M27192" s="31"/>
    </row>
    <row r="27193" spans="13:13" x14ac:dyDescent="0.25">
      <c r="M27193" s="31"/>
    </row>
    <row r="27194" spans="13:13" x14ac:dyDescent="0.25">
      <c r="M27194" s="31"/>
    </row>
    <row r="27195" spans="13:13" x14ac:dyDescent="0.25">
      <c r="M27195" s="31"/>
    </row>
    <row r="27196" spans="13:13" x14ac:dyDescent="0.25">
      <c r="M27196" s="31"/>
    </row>
    <row r="27197" spans="13:13" x14ac:dyDescent="0.25">
      <c r="M27197" s="31"/>
    </row>
    <row r="27198" spans="13:13" x14ac:dyDescent="0.25">
      <c r="M27198" s="31"/>
    </row>
    <row r="27199" spans="13:13" x14ac:dyDescent="0.25">
      <c r="M27199" s="31"/>
    </row>
    <row r="27200" spans="13:13" x14ac:dyDescent="0.25">
      <c r="M27200" s="31"/>
    </row>
    <row r="27201" spans="13:13" x14ac:dyDescent="0.25">
      <c r="M27201" s="31"/>
    </row>
    <row r="27202" spans="13:13" x14ac:dyDescent="0.25">
      <c r="M27202" s="31"/>
    </row>
    <row r="27203" spans="13:13" x14ac:dyDescent="0.25">
      <c r="M27203" s="31"/>
    </row>
    <row r="27204" spans="13:13" x14ac:dyDescent="0.25">
      <c r="M27204" s="31"/>
    </row>
    <row r="27205" spans="13:13" x14ac:dyDescent="0.25">
      <c r="M27205" s="31"/>
    </row>
    <row r="27206" spans="13:13" x14ac:dyDescent="0.25">
      <c r="M27206" s="31"/>
    </row>
    <row r="27207" spans="13:13" x14ac:dyDescent="0.25">
      <c r="M27207" s="31"/>
    </row>
    <row r="27208" spans="13:13" x14ac:dyDescent="0.25">
      <c r="M27208" s="31"/>
    </row>
    <row r="27209" spans="13:13" x14ac:dyDescent="0.25">
      <c r="M27209" s="31"/>
    </row>
    <row r="27210" spans="13:13" x14ac:dyDescent="0.25">
      <c r="M27210" s="31"/>
    </row>
    <row r="27211" spans="13:13" x14ac:dyDescent="0.25">
      <c r="M27211" s="31"/>
    </row>
    <row r="27212" spans="13:13" x14ac:dyDescent="0.25">
      <c r="M27212" s="31"/>
    </row>
    <row r="27213" spans="13:13" x14ac:dyDescent="0.25">
      <c r="M27213" s="31"/>
    </row>
    <row r="27214" spans="13:13" x14ac:dyDescent="0.25">
      <c r="M27214" s="31"/>
    </row>
    <row r="27215" spans="13:13" x14ac:dyDescent="0.25">
      <c r="M27215" s="31"/>
    </row>
    <row r="27216" spans="13:13" x14ac:dyDescent="0.25">
      <c r="M27216" s="31"/>
    </row>
    <row r="27217" spans="13:13" x14ac:dyDescent="0.25">
      <c r="M27217" s="31"/>
    </row>
    <row r="27218" spans="13:13" x14ac:dyDescent="0.25">
      <c r="M27218" s="31"/>
    </row>
    <row r="27219" spans="13:13" x14ac:dyDescent="0.25">
      <c r="M27219" s="31"/>
    </row>
    <row r="27220" spans="13:13" x14ac:dyDescent="0.25">
      <c r="M27220" s="31"/>
    </row>
    <row r="27221" spans="13:13" x14ac:dyDescent="0.25">
      <c r="M27221" s="31"/>
    </row>
    <row r="27222" spans="13:13" x14ac:dyDescent="0.25">
      <c r="M27222" s="31"/>
    </row>
    <row r="27223" spans="13:13" x14ac:dyDescent="0.25">
      <c r="M27223" s="31"/>
    </row>
    <row r="27224" spans="13:13" x14ac:dyDescent="0.25">
      <c r="M27224" s="31"/>
    </row>
    <row r="27225" spans="13:13" x14ac:dyDescent="0.25">
      <c r="M27225" s="31"/>
    </row>
    <row r="27226" spans="13:13" x14ac:dyDescent="0.25">
      <c r="M27226" s="31"/>
    </row>
    <row r="27227" spans="13:13" x14ac:dyDescent="0.25">
      <c r="M27227" s="31"/>
    </row>
    <row r="27228" spans="13:13" x14ac:dyDescent="0.25">
      <c r="M27228" s="31"/>
    </row>
    <row r="27229" spans="13:13" x14ac:dyDescent="0.25">
      <c r="M27229" s="31"/>
    </row>
    <row r="27230" spans="13:13" x14ac:dyDescent="0.25">
      <c r="M27230" s="31"/>
    </row>
    <row r="27231" spans="13:13" x14ac:dyDescent="0.25">
      <c r="M27231" s="31"/>
    </row>
    <row r="27232" spans="13:13" x14ac:dyDescent="0.25">
      <c r="M27232" s="31"/>
    </row>
    <row r="27233" spans="13:13" x14ac:dyDescent="0.25">
      <c r="M27233" s="31"/>
    </row>
    <row r="27234" spans="13:13" x14ac:dyDescent="0.25">
      <c r="M27234" s="31"/>
    </row>
    <row r="27235" spans="13:13" x14ac:dyDescent="0.25">
      <c r="M27235" s="31"/>
    </row>
    <row r="27236" spans="13:13" x14ac:dyDescent="0.25">
      <c r="M27236" s="31"/>
    </row>
    <row r="27237" spans="13:13" x14ac:dyDescent="0.25">
      <c r="M27237" s="31"/>
    </row>
    <row r="27238" spans="13:13" x14ac:dyDescent="0.25">
      <c r="M27238" s="31"/>
    </row>
    <row r="27239" spans="13:13" x14ac:dyDescent="0.25">
      <c r="M27239" s="31"/>
    </row>
    <row r="27240" spans="13:13" x14ac:dyDescent="0.25">
      <c r="M27240" s="31"/>
    </row>
    <row r="27241" spans="13:13" x14ac:dyDescent="0.25">
      <c r="M27241" s="31"/>
    </row>
    <row r="27242" spans="13:13" x14ac:dyDescent="0.25">
      <c r="M27242" s="31"/>
    </row>
    <row r="27243" spans="13:13" x14ac:dyDescent="0.25">
      <c r="M27243" s="31"/>
    </row>
    <row r="27244" spans="13:13" x14ac:dyDescent="0.25">
      <c r="M27244" s="31"/>
    </row>
    <row r="27245" spans="13:13" x14ac:dyDescent="0.25">
      <c r="M27245" s="31"/>
    </row>
    <row r="27246" spans="13:13" x14ac:dyDescent="0.25">
      <c r="M27246" s="31"/>
    </row>
    <row r="27247" spans="13:13" x14ac:dyDescent="0.25">
      <c r="M27247" s="31"/>
    </row>
    <row r="27248" spans="13:13" x14ac:dyDescent="0.25">
      <c r="M27248" s="31"/>
    </row>
    <row r="27249" spans="13:13" x14ac:dyDescent="0.25">
      <c r="M27249" s="31"/>
    </row>
    <row r="27250" spans="13:13" x14ac:dyDescent="0.25">
      <c r="M27250" s="31"/>
    </row>
    <row r="27251" spans="13:13" x14ac:dyDescent="0.25">
      <c r="M27251" s="31"/>
    </row>
    <row r="27252" spans="13:13" x14ac:dyDescent="0.25">
      <c r="M27252" s="31"/>
    </row>
    <row r="27253" spans="13:13" x14ac:dyDescent="0.25">
      <c r="M27253" s="31"/>
    </row>
    <row r="27254" spans="13:13" x14ac:dyDescent="0.25">
      <c r="M27254" s="31"/>
    </row>
    <row r="27255" spans="13:13" x14ac:dyDescent="0.25">
      <c r="M27255" s="31"/>
    </row>
    <row r="27256" spans="13:13" x14ac:dyDescent="0.25">
      <c r="M27256" s="31"/>
    </row>
    <row r="27257" spans="13:13" x14ac:dyDescent="0.25">
      <c r="M27257" s="31"/>
    </row>
    <row r="27258" spans="13:13" x14ac:dyDescent="0.25">
      <c r="M27258" s="31"/>
    </row>
    <row r="27259" spans="13:13" x14ac:dyDescent="0.25">
      <c r="M27259" s="31"/>
    </row>
    <row r="27260" spans="13:13" x14ac:dyDescent="0.25">
      <c r="M27260" s="31"/>
    </row>
    <row r="27261" spans="13:13" x14ac:dyDescent="0.25">
      <c r="M27261" s="31"/>
    </row>
    <row r="27262" spans="13:13" x14ac:dyDescent="0.25">
      <c r="M27262" s="31"/>
    </row>
    <row r="27263" spans="13:13" x14ac:dyDescent="0.25">
      <c r="M27263" s="31"/>
    </row>
    <row r="27264" spans="13:13" x14ac:dyDescent="0.25">
      <c r="M27264" s="31"/>
    </row>
    <row r="27265" spans="13:13" x14ac:dyDescent="0.25">
      <c r="M27265" s="31"/>
    </row>
    <row r="27266" spans="13:13" x14ac:dyDescent="0.25">
      <c r="M27266" s="31"/>
    </row>
    <row r="27267" spans="13:13" x14ac:dyDescent="0.25">
      <c r="M27267" s="31"/>
    </row>
    <row r="27268" spans="13:13" x14ac:dyDescent="0.25">
      <c r="M27268" s="31"/>
    </row>
    <row r="27269" spans="13:13" x14ac:dyDescent="0.25">
      <c r="M27269" s="31"/>
    </row>
    <row r="27270" spans="13:13" x14ac:dyDescent="0.25">
      <c r="M27270" s="31"/>
    </row>
    <row r="27271" spans="13:13" x14ac:dyDescent="0.25">
      <c r="M27271" s="31"/>
    </row>
    <row r="27272" spans="13:13" x14ac:dyDescent="0.25">
      <c r="M27272" s="31"/>
    </row>
    <row r="27273" spans="13:13" x14ac:dyDescent="0.25">
      <c r="M27273" s="31"/>
    </row>
    <row r="27274" spans="13:13" x14ac:dyDescent="0.25">
      <c r="M27274" s="31"/>
    </row>
    <row r="27275" spans="13:13" x14ac:dyDescent="0.25">
      <c r="M27275" s="31"/>
    </row>
    <row r="27276" spans="13:13" x14ac:dyDescent="0.25">
      <c r="M27276" s="31"/>
    </row>
    <row r="27277" spans="13:13" x14ac:dyDescent="0.25">
      <c r="M27277" s="31"/>
    </row>
    <row r="27278" spans="13:13" x14ac:dyDescent="0.25">
      <c r="M27278" s="31"/>
    </row>
    <row r="27279" spans="13:13" x14ac:dyDescent="0.25">
      <c r="M27279" s="31"/>
    </row>
    <row r="27280" spans="13:13" x14ac:dyDescent="0.25">
      <c r="M27280" s="31"/>
    </row>
    <row r="27281" spans="13:13" x14ac:dyDescent="0.25">
      <c r="M27281" s="31"/>
    </row>
    <row r="27282" spans="13:13" x14ac:dyDescent="0.25">
      <c r="M27282" s="31"/>
    </row>
    <row r="27283" spans="13:13" x14ac:dyDescent="0.25">
      <c r="M27283" s="31"/>
    </row>
    <row r="27284" spans="13:13" x14ac:dyDescent="0.25">
      <c r="M27284" s="31"/>
    </row>
    <row r="27285" spans="13:13" x14ac:dyDescent="0.25">
      <c r="M27285" s="31"/>
    </row>
    <row r="27286" spans="13:13" x14ac:dyDescent="0.25">
      <c r="M27286" s="31"/>
    </row>
    <row r="27287" spans="13:13" x14ac:dyDescent="0.25">
      <c r="M27287" s="31"/>
    </row>
    <row r="27288" spans="13:13" x14ac:dyDescent="0.25">
      <c r="M27288" s="31"/>
    </row>
    <row r="27289" spans="13:13" x14ac:dyDescent="0.25">
      <c r="M27289" s="31"/>
    </row>
    <row r="27290" spans="13:13" x14ac:dyDescent="0.25">
      <c r="M27290" s="31"/>
    </row>
    <row r="27291" spans="13:13" x14ac:dyDescent="0.25">
      <c r="M27291" s="31"/>
    </row>
    <row r="27292" spans="13:13" x14ac:dyDescent="0.25">
      <c r="M27292" s="31"/>
    </row>
    <row r="27293" spans="13:13" x14ac:dyDescent="0.25">
      <c r="M27293" s="31"/>
    </row>
    <row r="27294" spans="13:13" x14ac:dyDescent="0.25">
      <c r="M27294" s="31"/>
    </row>
    <row r="27295" spans="13:13" x14ac:dyDescent="0.25">
      <c r="M27295" s="31"/>
    </row>
    <row r="27296" spans="13:13" x14ac:dyDescent="0.25">
      <c r="M27296" s="31"/>
    </row>
    <row r="27297" spans="13:13" x14ac:dyDescent="0.25">
      <c r="M27297" s="31"/>
    </row>
    <row r="27298" spans="13:13" x14ac:dyDescent="0.25">
      <c r="M27298" s="31"/>
    </row>
    <row r="27299" spans="13:13" x14ac:dyDescent="0.25">
      <c r="M27299" s="31"/>
    </row>
    <row r="27300" spans="13:13" x14ac:dyDescent="0.25">
      <c r="M27300" s="31"/>
    </row>
    <row r="27301" spans="13:13" x14ac:dyDescent="0.25">
      <c r="M27301" s="31"/>
    </row>
    <row r="27302" spans="13:13" x14ac:dyDescent="0.25">
      <c r="M27302" s="31"/>
    </row>
    <row r="27303" spans="13:13" x14ac:dyDescent="0.25">
      <c r="M27303" s="31"/>
    </row>
    <row r="27304" spans="13:13" x14ac:dyDescent="0.25">
      <c r="M27304" s="31"/>
    </row>
    <row r="27305" spans="13:13" x14ac:dyDescent="0.25">
      <c r="M27305" s="31"/>
    </row>
    <row r="27306" spans="13:13" x14ac:dyDescent="0.25">
      <c r="M27306" s="31"/>
    </row>
    <row r="27307" spans="13:13" x14ac:dyDescent="0.25">
      <c r="M27307" s="31"/>
    </row>
    <row r="27308" spans="13:13" x14ac:dyDescent="0.25">
      <c r="M27308" s="31"/>
    </row>
    <row r="27309" spans="13:13" x14ac:dyDescent="0.25">
      <c r="M27309" s="31"/>
    </row>
    <row r="27310" spans="13:13" x14ac:dyDescent="0.25">
      <c r="M27310" s="31"/>
    </row>
    <row r="27311" spans="13:13" x14ac:dyDescent="0.25">
      <c r="M27311" s="31"/>
    </row>
    <row r="27312" spans="13:13" x14ac:dyDescent="0.25">
      <c r="M27312" s="31"/>
    </row>
    <row r="27313" spans="13:13" x14ac:dyDescent="0.25">
      <c r="M27313" s="31"/>
    </row>
    <row r="27314" spans="13:13" x14ac:dyDescent="0.25">
      <c r="M27314" s="31"/>
    </row>
    <row r="27315" spans="13:13" x14ac:dyDescent="0.25">
      <c r="M27315" s="31"/>
    </row>
    <row r="27316" spans="13:13" x14ac:dyDescent="0.25">
      <c r="M27316" s="31"/>
    </row>
    <row r="27317" spans="13:13" x14ac:dyDescent="0.25">
      <c r="M27317" s="31"/>
    </row>
    <row r="27318" spans="13:13" x14ac:dyDescent="0.25">
      <c r="M27318" s="31"/>
    </row>
    <row r="27319" spans="13:13" x14ac:dyDescent="0.25">
      <c r="M27319" s="31"/>
    </row>
    <row r="27320" spans="13:13" x14ac:dyDescent="0.25">
      <c r="M27320" s="31"/>
    </row>
    <row r="27321" spans="13:13" x14ac:dyDescent="0.25">
      <c r="M27321" s="31"/>
    </row>
    <row r="27322" spans="13:13" x14ac:dyDescent="0.25">
      <c r="M27322" s="31"/>
    </row>
    <row r="27323" spans="13:13" x14ac:dyDescent="0.25">
      <c r="M27323" s="31"/>
    </row>
    <row r="27324" spans="13:13" x14ac:dyDescent="0.25">
      <c r="M27324" s="31"/>
    </row>
    <row r="27325" spans="13:13" x14ac:dyDescent="0.25">
      <c r="M27325" s="31"/>
    </row>
    <row r="27326" spans="13:13" x14ac:dyDescent="0.25">
      <c r="M27326" s="31"/>
    </row>
    <row r="27327" spans="13:13" x14ac:dyDescent="0.25">
      <c r="M27327" s="31"/>
    </row>
    <row r="27328" spans="13:13" x14ac:dyDescent="0.25">
      <c r="M27328" s="31"/>
    </row>
    <row r="27329" spans="13:13" x14ac:dyDescent="0.25">
      <c r="M27329" s="31"/>
    </row>
    <row r="27330" spans="13:13" x14ac:dyDescent="0.25">
      <c r="M27330" s="31"/>
    </row>
    <row r="27331" spans="13:13" x14ac:dyDescent="0.25">
      <c r="M27331" s="31"/>
    </row>
    <row r="27332" spans="13:13" x14ac:dyDescent="0.25">
      <c r="M27332" s="31"/>
    </row>
    <row r="27333" spans="13:13" x14ac:dyDescent="0.25">
      <c r="M27333" s="31"/>
    </row>
    <row r="27334" spans="13:13" x14ac:dyDescent="0.25">
      <c r="M27334" s="31"/>
    </row>
    <row r="27335" spans="13:13" x14ac:dyDescent="0.25">
      <c r="M27335" s="31"/>
    </row>
    <row r="27336" spans="13:13" x14ac:dyDescent="0.25">
      <c r="M27336" s="31"/>
    </row>
    <row r="27337" spans="13:13" x14ac:dyDescent="0.25">
      <c r="M27337" s="31"/>
    </row>
    <row r="27338" spans="13:13" x14ac:dyDescent="0.25">
      <c r="M27338" s="31"/>
    </row>
    <row r="27339" spans="13:13" x14ac:dyDescent="0.25">
      <c r="M27339" s="31"/>
    </row>
    <row r="27340" spans="13:13" x14ac:dyDescent="0.25">
      <c r="M27340" s="31"/>
    </row>
    <row r="27341" spans="13:13" x14ac:dyDescent="0.25">
      <c r="M27341" s="31"/>
    </row>
    <row r="27342" spans="13:13" x14ac:dyDescent="0.25">
      <c r="M27342" s="31"/>
    </row>
    <row r="27343" spans="13:13" x14ac:dyDescent="0.25">
      <c r="M27343" s="31"/>
    </row>
    <row r="27344" spans="13:13" x14ac:dyDescent="0.25">
      <c r="M27344" s="31"/>
    </row>
    <row r="27345" spans="13:13" x14ac:dyDescent="0.25">
      <c r="M27345" s="31"/>
    </row>
    <row r="27346" spans="13:13" x14ac:dyDescent="0.25">
      <c r="M27346" s="31"/>
    </row>
    <row r="27347" spans="13:13" x14ac:dyDescent="0.25">
      <c r="M27347" s="31"/>
    </row>
    <row r="27348" spans="13:13" x14ac:dyDescent="0.25">
      <c r="M27348" s="31"/>
    </row>
    <row r="27349" spans="13:13" x14ac:dyDescent="0.25">
      <c r="M27349" s="31"/>
    </row>
    <row r="27350" spans="13:13" x14ac:dyDescent="0.25">
      <c r="M27350" s="31"/>
    </row>
    <row r="27351" spans="13:13" x14ac:dyDescent="0.25">
      <c r="M27351" s="31"/>
    </row>
    <row r="27352" spans="13:13" x14ac:dyDescent="0.25">
      <c r="M27352" s="31"/>
    </row>
    <row r="27353" spans="13:13" x14ac:dyDescent="0.25">
      <c r="M27353" s="31"/>
    </row>
    <row r="27354" spans="13:13" x14ac:dyDescent="0.25">
      <c r="M27354" s="31"/>
    </row>
    <row r="27355" spans="13:13" x14ac:dyDescent="0.25">
      <c r="M27355" s="31"/>
    </row>
    <row r="27356" spans="13:13" x14ac:dyDescent="0.25">
      <c r="M27356" s="31"/>
    </row>
    <row r="27357" spans="13:13" x14ac:dyDescent="0.25">
      <c r="M27357" s="31"/>
    </row>
    <row r="27358" spans="13:13" x14ac:dyDescent="0.25">
      <c r="M27358" s="31"/>
    </row>
    <row r="27359" spans="13:13" x14ac:dyDescent="0.25">
      <c r="M27359" s="31"/>
    </row>
    <row r="27360" spans="13:13" x14ac:dyDescent="0.25">
      <c r="M27360" s="31"/>
    </row>
    <row r="27361" spans="13:13" x14ac:dyDescent="0.25">
      <c r="M27361" s="31"/>
    </row>
    <row r="27362" spans="13:13" x14ac:dyDescent="0.25">
      <c r="M27362" s="31"/>
    </row>
    <row r="27363" spans="13:13" x14ac:dyDescent="0.25">
      <c r="M27363" s="31"/>
    </row>
    <row r="27364" spans="13:13" x14ac:dyDescent="0.25">
      <c r="M27364" s="31"/>
    </row>
    <row r="27365" spans="13:13" x14ac:dyDescent="0.25">
      <c r="M27365" s="31"/>
    </row>
    <row r="27366" spans="13:13" x14ac:dyDescent="0.25">
      <c r="M27366" s="31"/>
    </row>
    <row r="27367" spans="13:13" x14ac:dyDescent="0.25">
      <c r="M27367" s="31"/>
    </row>
    <row r="27368" spans="13:13" x14ac:dyDescent="0.25">
      <c r="M27368" s="31"/>
    </row>
    <row r="27369" spans="13:13" x14ac:dyDescent="0.25">
      <c r="M27369" s="31"/>
    </row>
    <row r="27370" spans="13:13" x14ac:dyDescent="0.25">
      <c r="M27370" s="31"/>
    </row>
    <row r="27371" spans="13:13" x14ac:dyDescent="0.25">
      <c r="M27371" s="31"/>
    </row>
    <row r="27372" spans="13:13" x14ac:dyDescent="0.25">
      <c r="M27372" s="31"/>
    </row>
    <row r="27373" spans="13:13" x14ac:dyDescent="0.25">
      <c r="M27373" s="31"/>
    </row>
    <row r="27374" spans="13:13" x14ac:dyDescent="0.25">
      <c r="M27374" s="31"/>
    </row>
    <row r="27375" spans="13:13" x14ac:dyDescent="0.25">
      <c r="M27375" s="31"/>
    </row>
    <row r="27376" spans="13:13" x14ac:dyDescent="0.25">
      <c r="M27376" s="31"/>
    </row>
    <row r="27377" spans="13:13" x14ac:dyDescent="0.25">
      <c r="M27377" s="31"/>
    </row>
    <row r="27378" spans="13:13" x14ac:dyDescent="0.25">
      <c r="M27378" s="31"/>
    </row>
    <row r="27379" spans="13:13" x14ac:dyDescent="0.25">
      <c r="M27379" s="31"/>
    </row>
    <row r="27380" spans="13:13" x14ac:dyDescent="0.25">
      <c r="M27380" s="31"/>
    </row>
    <row r="27381" spans="13:13" x14ac:dyDescent="0.25">
      <c r="M27381" s="31"/>
    </row>
    <row r="27382" spans="13:13" x14ac:dyDescent="0.25">
      <c r="M27382" s="31"/>
    </row>
    <row r="27383" spans="13:13" x14ac:dyDescent="0.25">
      <c r="M27383" s="31"/>
    </row>
    <row r="27384" spans="13:13" x14ac:dyDescent="0.25">
      <c r="M27384" s="31"/>
    </row>
    <row r="27385" spans="13:13" x14ac:dyDescent="0.25">
      <c r="M27385" s="31"/>
    </row>
    <row r="27386" spans="13:13" x14ac:dyDescent="0.25">
      <c r="M27386" s="31"/>
    </row>
    <row r="27387" spans="13:13" x14ac:dyDescent="0.25">
      <c r="M27387" s="31"/>
    </row>
    <row r="27388" spans="13:13" x14ac:dyDescent="0.25">
      <c r="M27388" s="31"/>
    </row>
    <row r="27389" spans="13:13" x14ac:dyDescent="0.25">
      <c r="M27389" s="31"/>
    </row>
    <row r="27390" spans="13:13" x14ac:dyDescent="0.25">
      <c r="M27390" s="31"/>
    </row>
    <row r="27391" spans="13:13" x14ac:dyDescent="0.25">
      <c r="M27391" s="31"/>
    </row>
    <row r="27392" spans="13:13" x14ac:dyDescent="0.25">
      <c r="M27392" s="31"/>
    </row>
    <row r="27393" spans="13:13" x14ac:dyDescent="0.25">
      <c r="M27393" s="31"/>
    </row>
    <row r="27394" spans="13:13" x14ac:dyDescent="0.25">
      <c r="M27394" s="31"/>
    </row>
    <row r="27395" spans="13:13" x14ac:dyDescent="0.25">
      <c r="M27395" s="31"/>
    </row>
    <row r="27396" spans="13:13" x14ac:dyDescent="0.25">
      <c r="M27396" s="31"/>
    </row>
    <row r="27397" spans="13:13" x14ac:dyDescent="0.25">
      <c r="M27397" s="31"/>
    </row>
    <row r="27398" spans="13:13" x14ac:dyDescent="0.25">
      <c r="M27398" s="31"/>
    </row>
    <row r="27399" spans="13:13" x14ac:dyDescent="0.25">
      <c r="M27399" s="31"/>
    </row>
    <row r="27400" spans="13:13" x14ac:dyDescent="0.25">
      <c r="M27400" s="31"/>
    </row>
    <row r="27401" spans="13:13" x14ac:dyDescent="0.25">
      <c r="M27401" s="31"/>
    </row>
    <row r="27402" spans="13:13" x14ac:dyDescent="0.25">
      <c r="M27402" s="31"/>
    </row>
    <row r="27403" spans="13:13" x14ac:dyDescent="0.25">
      <c r="M27403" s="31"/>
    </row>
    <row r="27404" spans="13:13" x14ac:dyDescent="0.25">
      <c r="M27404" s="31"/>
    </row>
    <row r="27405" spans="13:13" x14ac:dyDescent="0.25">
      <c r="M27405" s="31"/>
    </row>
    <row r="27406" spans="13:13" x14ac:dyDescent="0.25">
      <c r="M27406" s="31"/>
    </row>
    <row r="27407" spans="13:13" x14ac:dyDescent="0.25">
      <c r="M27407" s="31"/>
    </row>
    <row r="27408" spans="13:13" x14ac:dyDescent="0.25">
      <c r="M27408" s="31"/>
    </row>
    <row r="27409" spans="13:13" x14ac:dyDescent="0.25">
      <c r="M27409" s="31"/>
    </row>
    <row r="27410" spans="13:13" x14ac:dyDescent="0.25">
      <c r="M27410" s="31"/>
    </row>
    <row r="27411" spans="13:13" x14ac:dyDescent="0.25">
      <c r="M27411" s="31"/>
    </row>
    <row r="27412" spans="13:13" x14ac:dyDescent="0.25">
      <c r="M27412" s="31"/>
    </row>
    <row r="27413" spans="13:13" x14ac:dyDescent="0.25">
      <c r="M27413" s="31"/>
    </row>
    <row r="27414" spans="13:13" x14ac:dyDescent="0.25">
      <c r="M27414" s="31"/>
    </row>
    <row r="27415" spans="13:13" x14ac:dyDescent="0.25">
      <c r="M27415" s="31"/>
    </row>
    <row r="27416" spans="13:13" x14ac:dyDescent="0.25">
      <c r="M27416" s="31"/>
    </row>
    <row r="27417" spans="13:13" x14ac:dyDescent="0.25">
      <c r="M27417" s="31"/>
    </row>
    <row r="27418" spans="13:13" x14ac:dyDescent="0.25">
      <c r="M27418" s="31"/>
    </row>
    <row r="27419" spans="13:13" x14ac:dyDescent="0.25">
      <c r="M27419" s="31"/>
    </row>
    <row r="27420" spans="13:13" x14ac:dyDescent="0.25">
      <c r="M27420" s="31"/>
    </row>
    <row r="27421" spans="13:13" x14ac:dyDescent="0.25">
      <c r="M27421" s="31"/>
    </row>
    <row r="27422" spans="13:13" x14ac:dyDescent="0.25">
      <c r="M27422" s="31"/>
    </row>
    <row r="27423" spans="13:13" x14ac:dyDescent="0.25">
      <c r="M27423" s="31"/>
    </row>
    <row r="27424" spans="13:13" x14ac:dyDescent="0.25">
      <c r="M27424" s="31"/>
    </row>
    <row r="27425" spans="13:13" x14ac:dyDescent="0.25">
      <c r="M27425" s="31"/>
    </row>
    <row r="27426" spans="13:13" x14ac:dyDescent="0.25">
      <c r="M27426" s="31"/>
    </row>
    <row r="27427" spans="13:13" x14ac:dyDescent="0.25">
      <c r="M27427" s="31"/>
    </row>
    <row r="27428" spans="13:13" x14ac:dyDescent="0.25">
      <c r="M27428" s="31"/>
    </row>
    <row r="27429" spans="13:13" x14ac:dyDescent="0.25">
      <c r="M27429" s="31"/>
    </row>
    <row r="27430" spans="13:13" x14ac:dyDescent="0.25">
      <c r="M27430" s="31"/>
    </row>
    <row r="27431" spans="13:13" x14ac:dyDescent="0.25">
      <c r="M27431" s="31"/>
    </row>
    <row r="27432" spans="13:13" x14ac:dyDescent="0.25">
      <c r="M27432" s="31"/>
    </row>
    <row r="27433" spans="13:13" x14ac:dyDescent="0.25">
      <c r="M27433" s="31"/>
    </row>
    <row r="27434" spans="13:13" x14ac:dyDescent="0.25">
      <c r="M27434" s="31"/>
    </row>
    <row r="27435" spans="13:13" x14ac:dyDescent="0.25">
      <c r="M27435" s="31"/>
    </row>
    <row r="27436" spans="13:13" x14ac:dyDescent="0.25">
      <c r="M27436" s="31"/>
    </row>
    <row r="27437" spans="13:13" x14ac:dyDescent="0.25">
      <c r="M27437" s="31"/>
    </row>
    <row r="27438" spans="13:13" x14ac:dyDescent="0.25">
      <c r="M27438" s="31"/>
    </row>
    <row r="27439" spans="13:13" x14ac:dyDescent="0.25">
      <c r="M27439" s="31"/>
    </row>
    <row r="27440" spans="13:13" x14ac:dyDescent="0.25">
      <c r="M27440" s="31"/>
    </row>
    <row r="27441" spans="13:13" x14ac:dyDescent="0.25">
      <c r="M27441" s="31"/>
    </row>
    <row r="27442" spans="13:13" x14ac:dyDescent="0.25">
      <c r="M27442" s="31"/>
    </row>
    <row r="27443" spans="13:13" x14ac:dyDescent="0.25">
      <c r="M27443" s="31"/>
    </row>
    <row r="27444" spans="13:13" x14ac:dyDescent="0.25">
      <c r="M27444" s="31"/>
    </row>
    <row r="27445" spans="13:13" x14ac:dyDescent="0.25">
      <c r="M27445" s="31"/>
    </row>
    <row r="27446" spans="13:13" x14ac:dyDescent="0.25">
      <c r="M27446" s="31"/>
    </row>
    <row r="27447" spans="13:13" x14ac:dyDescent="0.25">
      <c r="M27447" s="31"/>
    </row>
    <row r="27448" spans="13:13" x14ac:dyDescent="0.25">
      <c r="M27448" s="31"/>
    </row>
    <row r="27449" spans="13:13" x14ac:dyDescent="0.25">
      <c r="M27449" s="31"/>
    </row>
    <row r="27450" spans="13:13" x14ac:dyDescent="0.25">
      <c r="M27450" s="31"/>
    </row>
    <row r="27451" spans="13:13" x14ac:dyDescent="0.25">
      <c r="M27451" s="31"/>
    </row>
    <row r="27452" spans="13:13" x14ac:dyDescent="0.25">
      <c r="M27452" s="31"/>
    </row>
    <row r="27453" spans="13:13" x14ac:dyDescent="0.25">
      <c r="M27453" s="31"/>
    </row>
    <row r="27454" spans="13:13" x14ac:dyDescent="0.25">
      <c r="M27454" s="31"/>
    </row>
    <row r="27455" spans="13:13" x14ac:dyDescent="0.25">
      <c r="M27455" s="31"/>
    </row>
    <row r="27456" spans="13:13" x14ac:dyDescent="0.25">
      <c r="M27456" s="31"/>
    </row>
    <row r="27457" spans="13:13" x14ac:dyDescent="0.25">
      <c r="M27457" s="31"/>
    </row>
    <row r="27458" spans="13:13" x14ac:dyDescent="0.25">
      <c r="M27458" s="31"/>
    </row>
    <row r="27459" spans="13:13" x14ac:dyDescent="0.25">
      <c r="M27459" s="31"/>
    </row>
    <row r="27460" spans="13:13" x14ac:dyDescent="0.25">
      <c r="M27460" s="31"/>
    </row>
    <row r="27461" spans="13:13" x14ac:dyDescent="0.25">
      <c r="M27461" s="31"/>
    </row>
    <row r="27462" spans="13:13" x14ac:dyDescent="0.25">
      <c r="M27462" s="31"/>
    </row>
    <row r="27463" spans="13:13" x14ac:dyDescent="0.25">
      <c r="M27463" s="31"/>
    </row>
    <row r="27464" spans="13:13" x14ac:dyDescent="0.25">
      <c r="M27464" s="31"/>
    </row>
    <row r="27465" spans="13:13" x14ac:dyDescent="0.25">
      <c r="M27465" s="31"/>
    </row>
    <row r="27466" spans="13:13" x14ac:dyDescent="0.25">
      <c r="M27466" s="31"/>
    </row>
    <row r="27467" spans="13:13" x14ac:dyDescent="0.25">
      <c r="M27467" s="31"/>
    </row>
    <row r="27468" spans="13:13" x14ac:dyDescent="0.25">
      <c r="M27468" s="31"/>
    </row>
    <row r="27469" spans="13:13" x14ac:dyDescent="0.25">
      <c r="M27469" s="31"/>
    </row>
    <row r="27470" spans="13:13" x14ac:dyDescent="0.25">
      <c r="M27470" s="31"/>
    </row>
    <row r="27471" spans="13:13" x14ac:dyDescent="0.25">
      <c r="M27471" s="31"/>
    </row>
    <row r="27472" spans="13:13" x14ac:dyDescent="0.25">
      <c r="M27472" s="31"/>
    </row>
    <row r="27473" spans="13:13" x14ac:dyDescent="0.25">
      <c r="M27473" s="31"/>
    </row>
    <row r="27474" spans="13:13" x14ac:dyDescent="0.25">
      <c r="M27474" s="31"/>
    </row>
    <row r="27475" spans="13:13" x14ac:dyDescent="0.25">
      <c r="M27475" s="31"/>
    </row>
    <row r="27476" spans="13:13" x14ac:dyDescent="0.25">
      <c r="M27476" s="31"/>
    </row>
    <row r="27477" spans="13:13" x14ac:dyDescent="0.25">
      <c r="M27477" s="31"/>
    </row>
    <row r="27478" spans="13:13" x14ac:dyDescent="0.25">
      <c r="M27478" s="31"/>
    </row>
    <row r="27479" spans="13:13" x14ac:dyDescent="0.25">
      <c r="M27479" s="31"/>
    </row>
    <row r="27480" spans="13:13" x14ac:dyDescent="0.25">
      <c r="M27480" s="31"/>
    </row>
    <row r="27481" spans="13:13" x14ac:dyDescent="0.25">
      <c r="M27481" s="31"/>
    </row>
    <row r="27482" spans="13:13" x14ac:dyDescent="0.25">
      <c r="M27482" s="31"/>
    </row>
    <row r="27483" spans="13:13" x14ac:dyDescent="0.25">
      <c r="M27483" s="31"/>
    </row>
    <row r="27484" spans="13:13" x14ac:dyDescent="0.25">
      <c r="M27484" s="31"/>
    </row>
    <row r="27485" spans="13:13" x14ac:dyDescent="0.25">
      <c r="M27485" s="31"/>
    </row>
    <row r="27486" spans="13:13" x14ac:dyDescent="0.25">
      <c r="M27486" s="31"/>
    </row>
    <row r="27487" spans="13:13" x14ac:dyDescent="0.25">
      <c r="M27487" s="31"/>
    </row>
    <row r="27488" spans="13:13" x14ac:dyDescent="0.25">
      <c r="M27488" s="31"/>
    </row>
    <row r="27489" spans="13:13" x14ac:dyDescent="0.25">
      <c r="M27489" s="31"/>
    </row>
    <row r="27490" spans="13:13" x14ac:dyDescent="0.25">
      <c r="M27490" s="31"/>
    </row>
    <row r="27491" spans="13:13" x14ac:dyDescent="0.25">
      <c r="M27491" s="31"/>
    </row>
    <row r="27492" spans="13:13" x14ac:dyDescent="0.25">
      <c r="M27492" s="31"/>
    </row>
    <row r="27493" spans="13:13" x14ac:dyDescent="0.25">
      <c r="M27493" s="31"/>
    </row>
    <row r="27494" spans="13:13" x14ac:dyDescent="0.25">
      <c r="M27494" s="31"/>
    </row>
    <row r="27495" spans="13:13" x14ac:dyDescent="0.25">
      <c r="M27495" s="31"/>
    </row>
    <row r="27496" spans="13:13" x14ac:dyDescent="0.25">
      <c r="M27496" s="31"/>
    </row>
    <row r="27497" spans="13:13" x14ac:dyDescent="0.25">
      <c r="M27497" s="31"/>
    </row>
    <row r="27498" spans="13:13" x14ac:dyDescent="0.25">
      <c r="M27498" s="31"/>
    </row>
    <row r="27499" spans="13:13" x14ac:dyDescent="0.25">
      <c r="M27499" s="31"/>
    </row>
    <row r="27500" spans="13:13" x14ac:dyDescent="0.25">
      <c r="M27500" s="31"/>
    </row>
    <row r="27501" spans="13:13" x14ac:dyDescent="0.25">
      <c r="M27501" s="31"/>
    </row>
    <row r="27502" spans="13:13" x14ac:dyDescent="0.25">
      <c r="M27502" s="31"/>
    </row>
    <row r="27503" spans="13:13" x14ac:dyDescent="0.25">
      <c r="M27503" s="31"/>
    </row>
    <row r="27504" spans="13:13" x14ac:dyDescent="0.25">
      <c r="M27504" s="31"/>
    </row>
    <row r="27505" spans="13:13" x14ac:dyDescent="0.25">
      <c r="M27505" s="31"/>
    </row>
    <row r="27506" spans="13:13" x14ac:dyDescent="0.25">
      <c r="M27506" s="31"/>
    </row>
    <row r="27507" spans="13:13" x14ac:dyDescent="0.25">
      <c r="M27507" s="31"/>
    </row>
    <row r="27508" spans="13:13" x14ac:dyDescent="0.25">
      <c r="M27508" s="31"/>
    </row>
    <row r="27509" spans="13:13" x14ac:dyDescent="0.25">
      <c r="M27509" s="31"/>
    </row>
    <row r="27510" spans="13:13" x14ac:dyDescent="0.25">
      <c r="M27510" s="31"/>
    </row>
    <row r="27511" spans="13:13" x14ac:dyDescent="0.25">
      <c r="M27511" s="31"/>
    </row>
    <row r="27512" spans="13:13" x14ac:dyDescent="0.25">
      <c r="M27512" s="31"/>
    </row>
    <row r="27513" spans="13:13" x14ac:dyDescent="0.25">
      <c r="M27513" s="31"/>
    </row>
    <row r="27514" spans="13:13" x14ac:dyDescent="0.25">
      <c r="M27514" s="31"/>
    </row>
    <row r="27515" spans="13:13" x14ac:dyDescent="0.25">
      <c r="M27515" s="31"/>
    </row>
    <row r="27516" spans="13:13" x14ac:dyDescent="0.25">
      <c r="M27516" s="31"/>
    </row>
    <row r="27517" spans="13:13" x14ac:dyDescent="0.25">
      <c r="M27517" s="31"/>
    </row>
    <row r="27518" spans="13:13" x14ac:dyDescent="0.25">
      <c r="M27518" s="31"/>
    </row>
    <row r="27519" spans="13:13" x14ac:dyDescent="0.25">
      <c r="M27519" s="31"/>
    </row>
    <row r="27520" spans="13:13" x14ac:dyDescent="0.25">
      <c r="M27520" s="31"/>
    </row>
    <row r="27521" spans="13:13" x14ac:dyDescent="0.25">
      <c r="M27521" s="31"/>
    </row>
    <row r="27522" spans="13:13" x14ac:dyDescent="0.25">
      <c r="M27522" s="31"/>
    </row>
    <row r="27523" spans="13:13" x14ac:dyDescent="0.25">
      <c r="M27523" s="31"/>
    </row>
    <row r="27524" spans="13:13" x14ac:dyDescent="0.25">
      <c r="M27524" s="31"/>
    </row>
    <row r="27525" spans="13:13" x14ac:dyDescent="0.25">
      <c r="M27525" s="31"/>
    </row>
    <row r="27526" spans="13:13" x14ac:dyDescent="0.25">
      <c r="M27526" s="31"/>
    </row>
    <row r="27527" spans="13:13" x14ac:dyDescent="0.25">
      <c r="M27527" s="31"/>
    </row>
    <row r="27528" spans="13:13" x14ac:dyDescent="0.25">
      <c r="M27528" s="31"/>
    </row>
    <row r="27529" spans="13:13" x14ac:dyDescent="0.25">
      <c r="M27529" s="31"/>
    </row>
    <row r="27530" spans="13:13" x14ac:dyDescent="0.25">
      <c r="M27530" s="31"/>
    </row>
    <row r="27531" spans="13:13" x14ac:dyDescent="0.25">
      <c r="M27531" s="31"/>
    </row>
    <row r="27532" spans="13:13" x14ac:dyDescent="0.25">
      <c r="M27532" s="31"/>
    </row>
    <row r="27533" spans="13:13" x14ac:dyDescent="0.25">
      <c r="M27533" s="31"/>
    </row>
    <row r="27534" spans="13:13" x14ac:dyDescent="0.25">
      <c r="M27534" s="31"/>
    </row>
    <row r="27535" spans="13:13" x14ac:dyDescent="0.25">
      <c r="M27535" s="31"/>
    </row>
    <row r="27536" spans="13:13" x14ac:dyDescent="0.25">
      <c r="M27536" s="31"/>
    </row>
    <row r="27537" spans="13:13" x14ac:dyDescent="0.25">
      <c r="M27537" s="31"/>
    </row>
    <row r="27538" spans="13:13" x14ac:dyDescent="0.25">
      <c r="M27538" s="31"/>
    </row>
    <row r="27539" spans="13:13" x14ac:dyDescent="0.25">
      <c r="M27539" s="31"/>
    </row>
    <row r="27540" spans="13:13" x14ac:dyDescent="0.25">
      <c r="M27540" s="31"/>
    </row>
    <row r="27541" spans="13:13" x14ac:dyDescent="0.25">
      <c r="M27541" s="31"/>
    </row>
    <row r="27542" spans="13:13" x14ac:dyDescent="0.25">
      <c r="M27542" s="31"/>
    </row>
    <row r="27543" spans="13:13" x14ac:dyDescent="0.25">
      <c r="M27543" s="31"/>
    </row>
    <row r="27544" spans="13:13" x14ac:dyDescent="0.25">
      <c r="M27544" s="31"/>
    </row>
    <row r="27545" spans="13:13" x14ac:dyDescent="0.25">
      <c r="M27545" s="31"/>
    </row>
    <row r="27546" spans="13:13" x14ac:dyDescent="0.25">
      <c r="M27546" s="31"/>
    </row>
    <row r="27547" spans="13:13" x14ac:dyDescent="0.25">
      <c r="M27547" s="31"/>
    </row>
    <row r="27548" spans="13:13" x14ac:dyDescent="0.25">
      <c r="M27548" s="31"/>
    </row>
    <row r="27549" spans="13:13" x14ac:dyDescent="0.25">
      <c r="M27549" s="31"/>
    </row>
    <row r="27550" spans="13:13" x14ac:dyDescent="0.25">
      <c r="M27550" s="31"/>
    </row>
    <row r="27551" spans="13:13" x14ac:dyDescent="0.25">
      <c r="M27551" s="31"/>
    </row>
    <row r="27552" spans="13:13" x14ac:dyDescent="0.25">
      <c r="M27552" s="31"/>
    </row>
    <row r="27553" spans="13:13" x14ac:dyDescent="0.25">
      <c r="M27553" s="31"/>
    </row>
    <row r="27554" spans="13:13" x14ac:dyDescent="0.25">
      <c r="M27554" s="31"/>
    </row>
    <row r="27555" spans="13:13" x14ac:dyDescent="0.25">
      <c r="M27555" s="31"/>
    </row>
    <row r="27556" spans="13:13" x14ac:dyDescent="0.25">
      <c r="M27556" s="31"/>
    </row>
    <row r="27557" spans="13:13" x14ac:dyDescent="0.25">
      <c r="M27557" s="31"/>
    </row>
    <row r="27558" spans="13:13" x14ac:dyDescent="0.25">
      <c r="M27558" s="31"/>
    </row>
    <row r="27559" spans="13:13" x14ac:dyDescent="0.25">
      <c r="M27559" s="31"/>
    </row>
    <row r="27560" spans="13:13" x14ac:dyDescent="0.25">
      <c r="M27560" s="31"/>
    </row>
    <row r="27561" spans="13:13" x14ac:dyDescent="0.25">
      <c r="M27561" s="31"/>
    </row>
    <row r="27562" spans="13:13" x14ac:dyDescent="0.25">
      <c r="M27562" s="31"/>
    </row>
    <row r="27563" spans="13:13" x14ac:dyDescent="0.25">
      <c r="M27563" s="31"/>
    </row>
    <row r="27564" spans="13:13" x14ac:dyDescent="0.25">
      <c r="M27564" s="31"/>
    </row>
    <row r="27565" spans="13:13" x14ac:dyDescent="0.25">
      <c r="M27565" s="31"/>
    </row>
    <row r="27566" spans="13:13" x14ac:dyDescent="0.25">
      <c r="M27566" s="31"/>
    </row>
    <row r="27567" spans="13:13" x14ac:dyDescent="0.25">
      <c r="M27567" s="31"/>
    </row>
    <row r="27568" spans="13:13" x14ac:dyDescent="0.25">
      <c r="M27568" s="31"/>
    </row>
    <row r="27569" spans="13:13" x14ac:dyDescent="0.25">
      <c r="M27569" s="31"/>
    </row>
    <row r="27570" spans="13:13" x14ac:dyDescent="0.25">
      <c r="M27570" s="31"/>
    </row>
    <row r="27571" spans="13:13" x14ac:dyDescent="0.25">
      <c r="M27571" s="31"/>
    </row>
    <row r="27572" spans="13:13" x14ac:dyDescent="0.25">
      <c r="M27572" s="31"/>
    </row>
    <row r="27573" spans="13:13" x14ac:dyDescent="0.25">
      <c r="M27573" s="31"/>
    </row>
    <row r="27574" spans="13:13" x14ac:dyDescent="0.25">
      <c r="M27574" s="31"/>
    </row>
    <row r="27575" spans="13:13" x14ac:dyDescent="0.25">
      <c r="M27575" s="31"/>
    </row>
    <row r="27576" spans="13:13" x14ac:dyDescent="0.25">
      <c r="M27576" s="31"/>
    </row>
    <row r="27577" spans="13:13" x14ac:dyDescent="0.25">
      <c r="M27577" s="31"/>
    </row>
    <row r="27578" spans="13:13" x14ac:dyDescent="0.25">
      <c r="M27578" s="31"/>
    </row>
    <row r="27579" spans="13:13" x14ac:dyDescent="0.25">
      <c r="M27579" s="31"/>
    </row>
    <row r="27580" spans="13:13" x14ac:dyDescent="0.25">
      <c r="M27580" s="31"/>
    </row>
    <row r="27581" spans="13:13" x14ac:dyDescent="0.25">
      <c r="M27581" s="31"/>
    </row>
    <row r="27582" spans="13:13" x14ac:dyDescent="0.25">
      <c r="M27582" s="31"/>
    </row>
    <row r="27583" spans="13:13" x14ac:dyDescent="0.25">
      <c r="M27583" s="31"/>
    </row>
    <row r="27584" spans="13:13" x14ac:dyDescent="0.25">
      <c r="M27584" s="31"/>
    </row>
    <row r="27585" spans="13:13" x14ac:dyDescent="0.25">
      <c r="M27585" s="31"/>
    </row>
    <row r="27586" spans="13:13" x14ac:dyDescent="0.25">
      <c r="M27586" s="31"/>
    </row>
    <row r="27587" spans="13:13" x14ac:dyDescent="0.25">
      <c r="M27587" s="31"/>
    </row>
    <row r="27588" spans="13:13" x14ac:dyDescent="0.25">
      <c r="M27588" s="31"/>
    </row>
    <row r="27589" spans="13:13" x14ac:dyDescent="0.25">
      <c r="M27589" s="31"/>
    </row>
    <row r="27590" spans="13:13" x14ac:dyDescent="0.25">
      <c r="M27590" s="31"/>
    </row>
    <row r="27591" spans="13:13" x14ac:dyDescent="0.25">
      <c r="M27591" s="31"/>
    </row>
    <row r="27592" spans="13:13" x14ac:dyDescent="0.25">
      <c r="M27592" s="31"/>
    </row>
    <row r="27593" spans="13:13" x14ac:dyDescent="0.25">
      <c r="M27593" s="31"/>
    </row>
    <row r="27594" spans="13:13" x14ac:dyDescent="0.25">
      <c r="M27594" s="31"/>
    </row>
    <row r="27595" spans="13:13" x14ac:dyDescent="0.25">
      <c r="M27595" s="31"/>
    </row>
    <row r="27596" spans="13:13" x14ac:dyDescent="0.25">
      <c r="M27596" s="31"/>
    </row>
    <row r="27597" spans="13:13" x14ac:dyDescent="0.25">
      <c r="M27597" s="31"/>
    </row>
    <row r="27598" spans="13:13" x14ac:dyDescent="0.25">
      <c r="M27598" s="31"/>
    </row>
    <row r="27599" spans="13:13" x14ac:dyDescent="0.25">
      <c r="M27599" s="31"/>
    </row>
    <row r="27600" spans="13:13" x14ac:dyDescent="0.25">
      <c r="M27600" s="31"/>
    </row>
    <row r="27601" spans="13:13" x14ac:dyDescent="0.25">
      <c r="M27601" s="31"/>
    </row>
    <row r="27602" spans="13:13" x14ac:dyDescent="0.25">
      <c r="M27602" s="31"/>
    </row>
    <row r="27603" spans="13:13" x14ac:dyDescent="0.25">
      <c r="M27603" s="31"/>
    </row>
    <row r="27604" spans="13:13" x14ac:dyDescent="0.25">
      <c r="M27604" s="31"/>
    </row>
    <row r="27605" spans="13:13" x14ac:dyDescent="0.25">
      <c r="M27605" s="31"/>
    </row>
    <row r="27606" spans="13:13" x14ac:dyDescent="0.25">
      <c r="M27606" s="31"/>
    </row>
    <row r="27607" spans="13:13" x14ac:dyDescent="0.25">
      <c r="M27607" s="31"/>
    </row>
    <row r="27608" spans="13:13" x14ac:dyDescent="0.25">
      <c r="M27608" s="31"/>
    </row>
    <row r="27609" spans="13:13" x14ac:dyDescent="0.25">
      <c r="M27609" s="31"/>
    </row>
    <row r="27610" spans="13:13" x14ac:dyDescent="0.25">
      <c r="M27610" s="31"/>
    </row>
    <row r="27611" spans="13:13" x14ac:dyDescent="0.25">
      <c r="M27611" s="31"/>
    </row>
    <row r="27612" spans="13:13" x14ac:dyDescent="0.25">
      <c r="M27612" s="31"/>
    </row>
    <row r="27613" spans="13:13" x14ac:dyDescent="0.25">
      <c r="M27613" s="31"/>
    </row>
    <row r="27614" spans="13:13" x14ac:dyDescent="0.25">
      <c r="M27614" s="31"/>
    </row>
    <row r="27615" spans="13:13" x14ac:dyDescent="0.25">
      <c r="M27615" s="31"/>
    </row>
    <row r="27616" spans="13:13" x14ac:dyDescent="0.25">
      <c r="M27616" s="31"/>
    </row>
    <row r="27617" spans="13:13" x14ac:dyDescent="0.25">
      <c r="M27617" s="31"/>
    </row>
    <row r="27618" spans="13:13" x14ac:dyDescent="0.25">
      <c r="M27618" s="31"/>
    </row>
    <row r="27619" spans="13:13" x14ac:dyDescent="0.25">
      <c r="M27619" s="31"/>
    </row>
    <row r="27620" spans="13:13" x14ac:dyDescent="0.25">
      <c r="M27620" s="31"/>
    </row>
    <row r="27621" spans="13:13" x14ac:dyDescent="0.25">
      <c r="M27621" s="31"/>
    </row>
    <row r="27622" spans="13:13" x14ac:dyDescent="0.25">
      <c r="M27622" s="31"/>
    </row>
    <row r="27623" spans="13:13" x14ac:dyDescent="0.25">
      <c r="M27623" s="31"/>
    </row>
    <row r="27624" spans="13:13" x14ac:dyDescent="0.25">
      <c r="M27624" s="31"/>
    </row>
    <row r="27625" spans="13:13" x14ac:dyDescent="0.25">
      <c r="M27625" s="31"/>
    </row>
    <row r="27626" spans="13:13" x14ac:dyDescent="0.25">
      <c r="M27626" s="31"/>
    </row>
    <row r="27627" spans="13:13" x14ac:dyDescent="0.25">
      <c r="M27627" s="31"/>
    </row>
    <row r="27628" spans="13:13" x14ac:dyDescent="0.25">
      <c r="M27628" s="31"/>
    </row>
    <row r="27629" spans="13:13" x14ac:dyDescent="0.25">
      <c r="M27629" s="31"/>
    </row>
    <row r="27630" spans="13:13" x14ac:dyDescent="0.25">
      <c r="M27630" s="31"/>
    </row>
    <row r="27631" spans="13:13" x14ac:dyDescent="0.25">
      <c r="M27631" s="31"/>
    </row>
    <row r="27632" spans="13:13" x14ac:dyDescent="0.25">
      <c r="M27632" s="31"/>
    </row>
    <row r="27633" spans="13:13" x14ac:dyDescent="0.25">
      <c r="M27633" s="31"/>
    </row>
    <row r="27634" spans="13:13" x14ac:dyDescent="0.25">
      <c r="M27634" s="31"/>
    </row>
    <row r="27635" spans="13:13" x14ac:dyDescent="0.25">
      <c r="M27635" s="31"/>
    </row>
    <row r="27636" spans="13:13" x14ac:dyDescent="0.25">
      <c r="M27636" s="31"/>
    </row>
    <row r="27637" spans="13:13" x14ac:dyDescent="0.25">
      <c r="M27637" s="31"/>
    </row>
    <row r="27638" spans="13:13" x14ac:dyDescent="0.25">
      <c r="M27638" s="31"/>
    </row>
    <row r="27639" spans="13:13" x14ac:dyDescent="0.25">
      <c r="M27639" s="31"/>
    </row>
    <row r="27640" spans="13:13" x14ac:dyDescent="0.25">
      <c r="M27640" s="31"/>
    </row>
    <row r="27641" spans="13:13" x14ac:dyDescent="0.25">
      <c r="M27641" s="31"/>
    </row>
    <row r="27642" spans="13:13" x14ac:dyDescent="0.25">
      <c r="M27642" s="31"/>
    </row>
    <row r="27643" spans="13:13" x14ac:dyDescent="0.25">
      <c r="M27643" s="31"/>
    </row>
    <row r="27644" spans="13:13" x14ac:dyDescent="0.25">
      <c r="M27644" s="31"/>
    </row>
    <row r="27645" spans="13:13" x14ac:dyDescent="0.25">
      <c r="M27645" s="31"/>
    </row>
    <row r="27646" spans="13:13" x14ac:dyDescent="0.25">
      <c r="M27646" s="31"/>
    </row>
    <row r="27647" spans="13:13" x14ac:dyDescent="0.25">
      <c r="M27647" s="31"/>
    </row>
    <row r="27648" spans="13:13" x14ac:dyDescent="0.25">
      <c r="M27648" s="31"/>
    </row>
    <row r="27649" spans="13:13" x14ac:dyDescent="0.25">
      <c r="M27649" s="31"/>
    </row>
    <row r="27650" spans="13:13" x14ac:dyDescent="0.25">
      <c r="M27650" s="31"/>
    </row>
    <row r="27651" spans="13:13" x14ac:dyDescent="0.25">
      <c r="M27651" s="31"/>
    </row>
    <row r="27652" spans="13:13" x14ac:dyDescent="0.25">
      <c r="M27652" s="31"/>
    </row>
    <row r="27653" spans="13:13" x14ac:dyDescent="0.25">
      <c r="M27653" s="31"/>
    </row>
    <row r="27654" spans="13:13" x14ac:dyDescent="0.25">
      <c r="M27654" s="31"/>
    </row>
    <row r="27655" spans="13:13" x14ac:dyDescent="0.25">
      <c r="M27655" s="31"/>
    </row>
    <row r="27656" spans="13:13" x14ac:dyDescent="0.25">
      <c r="M27656" s="31"/>
    </row>
    <row r="27657" spans="13:13" x14ac:dyDescent="0.25">
      <c r="M27657" s="31"/>
    </row>
    <row r="27658" spans="13:13" x14ac:dyDescent="0.25">
      <c r="M27658" s="31"/>
    </row>
    <row r="27659" spans="13:13" x14ac:dyDescent="0.25">
      <c r="M27659" s="31"/>
    </row>
    <row r="27660" spans="13:13" x14ac:dyDescent="0.25">
      <c r="M27660" s="31"/>
    </row>
    <row r="27661" spans="13:13" x14ac:dyDescent="0.25">
      <c r="M27661" s="31"/>
    </row>
    <row r="27662" spans="13:13" x14ac:dyDescent="0.25">
      <c r="M27662" s="31"/>
    </row>
    <row r="27663" spans="13:13" x14ac:dyDescent="0.25">
      <c r="M27663" s="31"/>
    </row>
    <row r="27664" spans="13:13" x14ac:dyDescent="0.25">
      <c r="M27664" s="31"/>
    </row>
    <row r="27665" spans="13:13" x14ac:dyDescent="0.25">
      <c r="M27665" s="31"/>
    </row>
    <row r="27666" spans="13:13" x14ac:dyDescent="0.25">
      <c r="M27666" s="31"/>
    </row>
    <row r="27667" spans="13:13" x14ac:dyDescent="0.25">
      <c r="M27667" s="31"/>
    </row>
    <row r="27668" spans="13:13" x14ac:dyDescent="0.25">
      <c r="M27668" s="31"/>
    </row>
    <row r="27669" spans="13:13" x14ac:dyDescent="0.25">
      <c r="M27669" s="31"/>
    </row>
    <row r="27670" spans="13:13" x14ac:dyDescent="0.25">
      <c r="M27670" s="31"/>
    </row>
    <row r="27671" spans="13:13" x14ac:dyDescent="0.25">
      <c r="M27671" s="31"/>
    </row>
    <row r="27672" spans="13:13" x14ac:dyDescent="0.25">
      <c r="M27672" s="31"/>
    </row>
    <row r="27673" spans="13:13" x14ac:dyDescent="0.25">
      <c r="M27673" s="31"/>
    </row>
    <row r="27674" spans="13:13" x14ac:dyDescent="0.25">
      <c r="M27674" s="31"/>
    </row>
    <row r="27675" spans="13:13" x14ac:dyDescent="0.25">
      <c r="M27675" s="31"/>
    </row>
    <row r="27676" spans="13:13" x14ac:dyDescent="0.25">
      <c r="M27676" s="31"/>
    </row>
    <row r="27677" spans="13:13" x14ac:dyDescent="0.25">
      <c r="M27677" s="31"/>
    </row>
    <row r="27678" spans="13:13" x14ac:dyDescent="0.25">
      <c r="M27678" s="31"/>
    </row>
    <row r="27679" spans="13:13" x14ac:dyDescent="0.25">
      <c r="M27679" s="31"/>
    </row>
    <row r="27680" spans="13:13" x14ac:dyDescent="0.25">
      <c r="M27680" s="31"/>
    </row>
    <row r="27681" spans="13:13" x14ac:dyDescent="0.25">
      <c r="M27681" s="31"/>
    </row>
    <row r="27682" spans="13:13" x14ac:dyDescent="0.25">
      <c r="M27682" s="31"/>
    </row>
    <row r="27683" spans="13:13" x14ac:dyDescent="0.25">
      <c r="M27683" s="31"/>
    </row>
    <row r="27684" spans="13:13" x14ac:dyDescent="0.25">
      <c r="M27684" s="31"/>
    </row>
    <row r="27685" spans="13:13" x14ac:dyDescent="0.25">
      <c r="M27685" s="31"/>
    </row>
    <row r="27686" spans="13:13" x14ac:dyDescent="0.25">
      <c r="M27686" s="31"/>
    </row>
    <row r="27687" spans="13:13" x14ac:dyDescent="0.25">
      <c r="M27687" s="31"/>
    </row>
    <row r="27688" spans="13:13" x14ac:dyDescent="0.25">
      <c r="M27688" s="31"/>
    </row>
    <row r="27689" spans="13:13" x14ac:dyDescent="0.25">
      <c r="M27689" s="31"/>
    </row>
    <row r="27690" spans="13:13" x14ac:dyDescent="0.25">
      <c r="M27690" s="31"/>
    </row>
    <row r="27691" spans="13:13" x14ac:dyDescent="0.25">
      <c r="M27691" s="31"/>
    </row>
    <row r="27692" spans="13:13" x14ac:dyDescent="0.25">
      <c r="M27692" s="31"/>
    </row>
    <row r="27693" spans="13:13" x14ac:dyDescent="0.25">
      <c r="M27693" s="31"/>
    </row>
    <row r="27694" spans="13:13" x14ac:dyDescent="0.25">
      <c r="M27694" s="31"/>
    </row>
    <row r="27695" spans="13:13" x14ac:dyDescent="0.25">
      <c r="M27695" s="31"/>
    </row>
    <row r="27696" spans="13:13" x14ac:dyDescent="0.25">
      <c r="M27696" s="31"/>
    </row>
    <row r="27697" spans="13:13" x14ac:dyDescent="0.25">
      <c r="M27697" s="31"/>
    </row>
    <row r="27698" spans="13:13" x14ac:dyDescent="0.25">
      <c r="M27698" s="31"/>
    </row>
    <row r="27699" spans="13:13" x14ac:dyDescent="0.25">
      <c r="M27699" s="31"/>
    </row>
    <row r="27700" spans="13:13" x14ac:dyDescent="0.25">
      <c r="M27700" s="31"/>
    </row>
    <row r="27701" spans="13:13" x14ac:dyDescent="0.25">
      <c r="M27701" s="31"/>
    </row>
    <row r="27702" spans="13:13" x14ac:dyDescent="0.25">
      <c r="M27702" s="31"/>
    </row>
    <row r="27703" spans="13:13" x14ac:dyDescent="0.25">
      <c r="M27703" s="31"/>
    </row>
    <row r="27704" spans="13:13" x14ac:dyDescent="0.25">
      <c r="M27704" s="31"/>
    </row>
    <row r="27705" spans="13:13" x14ac:dyDescent="0.25">
      <c r="M27705" s="31"/>
    </row>
    <row r="27706" spans="13:13" x14ac:dyDescent="0.25">
      <c r="M27706" s="31"/>
    </row>
    <row r="27707" spans="13:13" x14ac:dyDescent="0.25">
      <c r="M27707" s="31"/>
    </row>
    <row r="27708" spans="13:13" x14ac:dyDescent="0.25">
      <c r="M27708" s="31"/>
    </row>
    <row r="27709" spans="13:13" x14ac:dyDescent="0.25">
      <c r="M27709" s="31"/>
    </row>
    <row r="27710" spans="13:13" x14ac:dyDescent="0.25">
      <c r="M27710" s="31"/>
    </row>
    <row r="27711" spans="13:13" x14ac:dyDescent="0.25">
      <c r="M27711" s="31"/>
    </row>
    <row r="27712" spans="13:13" x14ac:dyDescent="0.25">
      <c r="M27712" s="31"/>
    </row>
    <row r="27713" spans="13:13" x14ac:dyDescent="0.25">
      <c r="M27713" s="31"/>
    </row>
    <row r="27714" spans="13:13" x14ac:dyDescent="0.25">
      <c r="M27714" s="31"/>
    </row>
    <row r="27715" spans="13:13" x14ac:dyDescent="0.25">
      <c r="M27715" s="31"/>
    </row>
    <row r="27716" spans="13:13" x14ac:dyDescent="0.25">
      <c r="M27716" s="31"/>
    </row>
    <row r="27717" spans="13:13" x14ac:dyDescent="0.25">
      <c r="M27717" s="31"/>
    </row>
    <row r="27718" spans="13:13" x14ac:dyDescent="0.25">
      <c r="M27718" s="31"/>
    </row>
    <row r="27719" spans="13:13" x14ac:dyDescent="0.25">
      <c r="M27719" s="31"/>
    </row>
    <row r="27720" spans="13:13" x14ac:dyDescent="0.25">
      <c r="M27720" s="31"/>
    </row>
    <row r="27721" spans="13:13" x14ac:dyDescent="0.25">
      <c r="M27721" s="31"/>
    </row>
    <row r="27722" spans="13:13" x14ac:dyDescent="0.25">
      <c r="M27722" s="31"/>
    </row>
    <row r="27723" spans="13:13" x14ac:dyDescent="0.25">
      <c r="M27723" s="31"/>
    </row>
    <row r="27724" spans="13:13" x14ac:dyDescent="0.25">
      <c r="M27724" s="31"/>
    </row>
    <row r="27725" spans="13:13" x14ac:dyDescent="0.25">
      <c r="M27725" s="31"/>
    </row>
    <row r="27726" spans="13:13" x14ac:dyDescent="0.25">
      <c r="M27726" s="31"/>
    </row>
    <row r="27727" spans="13:13" x14ac:dyDescent="0.25">
      <c r="M27727" s="31"/>
    </row>
    <row r="27728" spans="13:13" x14ac:dyDescent="0.25">
      <c r="M27728" s="31"/>
    </row>
    <row r="27729" spans="13:13" x14ac:dyDescent="0.25">
      <c r="M27729" s="31"/>
    </row>
    <row r="27730" spans="13:13" x14ac:dyDescent="0.25">
      <c r="M27730" s="31"/>
    </row>
    <row r="27731" spans="13:13" x14ac:dyDescent="0.25">
      <c r="M27731" s="31"/>
    </row>
    <row r="27732" spans="13:13" x14ac:dyDescent="0.25">
      <c r="M27732" s="31"/>
    </row>
    <row r="27733" spans="13:13" x14ac:dyDescent="0.25">
      <c r="M27733" s="31"/>
    </row>
    <row r="27734" spans="13:13" x14ac:dyDescent="0.25">
      <c r="M27734" s="31"/>
    </row>
    <row r="27735" spans="13:13" x14ac:dyDescent="0.25">
      <c r="M27735" s="31"/>
    </row>
    <row r="27736" spans="13:13" x14ac:dyDescent="0.25">
      <c r="M27736" s="31"/>
    </row>
    <row r="27737" spans="13:13" x14ac:dyDescent="0.25">
      <c r="M27737" s="31"/>
    </row>
    <row r="27738" spans="13:13" x14ac:dyDescent="0.25">
      <c r="M27738" s="31"/>
    </row>
    <row r="27739" spans="13:13" x14ac:dyDescent="0.25">
      <c r="M27739" s="31"/>
    </row>
    <row r="27740" spans="13:13" x14ac:dyDescent="0.25">
      <c r="M27740" s="31"/>
    </row>
    <row r="27741" spans="13:13" x14ac:dyDescent="0.25">
      <c r="M27741" s="31"/>
    </row>
    <row r="27742" spans="13:13" x14ac:dyDescent="0.25">
      <c r="M27742" s="31"/>
    </row>
    <row r="27743" spans="13:13" x14ac:dyDescent="0.25">
      <c r="M27743" s="31"/>
    </row>
    <row r="27744" spans="13:13" x14ac:dyDescent="0.25">
      <c r="M27744" s="31"/>
    </row>
    <row r="27745" spans="13:13" x14ac:dyDescent="0.25">
      <c r="M27745" s="31"/>
    </row>
    <row r="27746" spans="13:13" x14ac:dyDescent="0.25">
      <c r="M27746" s="31"/>
    </row>
    <row r="27747" spans="13:13" x14ac:dyDescent="0.25">
      <c r="M27747" s="31"/>
    </row>
    <row r="27748" spans="13:13" x14ac:dyDescent="0.25">
      <c r="M27748" s="31"/>
    </row>
    <row r="27749" spans="13:13" x14ac:dyDescent="0.25">
      <c r="M27749" s="31"/>
    </row>
    <row r="27750" spans="13:13" x14ac:dyDescent="0.25">
      <c r="M27750" s="31"/>
    </row>
    <row r="27751" spans="13:13" x14ac:dyDescent="0.25">
      <c r="M27751" s="31"/>
    </row>
    <row r="27752" spans="13:13" x14ac:dyDescent="0.25">
      <c r="M27752" s="31"/>
    </row>
    <row r="27753" spans="13:13" x14ac:dyDescent="0.25">
      <c r="M27753" s="31"/>
    </row>
    <row r="27754" spans="13:13" x14ac:dyDescent="0.25">
      <c r="M27754" s="31"/>
    </row>
    <row r="27755" spans="13:13" x14ac:dyDescent="0.25">
      <c r="M27755" s="31"/>
    </row>
    <row r="27756" spans="13:13" x14ac:dyDescent="0.25">
      <c r="M27756" s="31"/>
    </row>
    <row r="27757" spans="13:13" x14ac:dyDescent="0.25">
      <c r="M27757" s="31"/>
    </row>
    <row r="27758" spans="13:13" x14ac:dyDescent="0.25">
      <c r="M27758" s="31"/>
    </row>
    <row r="27759" spans="13:13" x14ac:dyDescent="0.25">
      <c r="M27759" s="31"/>
    </row>
    <row r="27760" spans="13:13" x14ac:dyDescent="0.25">
      <c r="M27760" s="31"/>
    </row>
    <row r="27761" spans="13:13" x14ac:dyDescent="0.25">
      <c r="M27761" s="31"/>
    </row>
    <row r="27762" spans="13:13" x14ac:dyDescent="0.25">
      <c r="M27762" s="31"/>
    </row>
    <row r="27763" spans="13:13" x14ac:dyDescent="0.25">
      <c r="M27763" s="31"/>
    </row>
    <row r="27764" spans="13:13" x14ac:dyDescent="0.25">
      <c r="M27764" s="31"/>
    </row>
    <row r="27765" spans="13:13" x14ac:dyDescent="0.25">
      <c r="M27765" s="31"/>
    </row>
    <row r="27766" spans="13:13" x14ac:dyDescent="0.25">
      <c r="M27766" s="31"/>
    </row>
    <row r="27767" spans="13:13" x14ac:dyDescent="0.25">
      <c r="M27767" s="31"/>
    </row>
    <row r="27768" spans="13:13" x14ac:dyDescent="0.25">
      <c r="M27768" s="31"/>
    </row>
    <row r="27769" spans="13:13" x14ac:dyDescent="0.25">
      <c r="M27769" s="31"/>
    </row>
    <row r="27770" spans="13:13" x14ac:dyDescent="0.25">
      <c r="M27770" s="31"/>
    </row>
    <row r="27771" spans="13:13" x14ac:dyDescent="0.25">
      <c r="M27771" s="31"/>
    </row>
    <row r="27772" spans="13:13" x14ac:dyDescent="0.25">
      <c r="M27772" s="31"/>
    </row>
    <row r="27773" spans="13:13" x14ac:dyDescent="0.25">
      <c r="M27773" s="31"/>
    </row>
    <row r="27774" spans="13:13" x14ac:dyDescent="0.25">
      <c r="M27774" s="31"/>
    </row>
    <row r="27775" spans="13:13" x14ac:dyDescent="0.25">
      <c r="M27775" s="31"/>
    </row>
    <row r="27776" spans="13:13" x14ac:dyDescent="0.25">
      <c r="M27776" s="31"/>
    </row>
    <row r="27777" spans="13:13" x14ac:dyDescent="0.25">
      <c r="M27777" s="31"/>
    </row>
    <row r="27778" spans="13:13" x14ac:dyDescent="0.25">
      <c r="M27778" s="31"/>
    </row>
    <row r="27779" spans="13:13" x14ac:dyDescent="0.25">
      <c r="M27779" s="31"/>
    </row>
    <row r="27780" spans="13:13" x14ac:dyDescent="0.25">
      <c r="M27780" s="31"/>
    </row>
    <row r="27781" spans="13:13" x14ac:dyDescent="0.25">
      <c r="M27781" s="31"/>
    </row>
    <row r="27782" spans="13:13" x14ac:dyDescent="0.25">
      <c r="M27782" s="31"/>
    </row>
    <row r="27783" spans="13:13" x14ac:dyDescent="0.25">
      <c r="M27783" s="31"/>
    </row>
    <row r="27784" spans="13:13" x14ac:dyDescent="0.25">
      <c r="M27784" s="31"/>
    </row>
    <row r="27785" spans="13:13" x14ac:dyDescent="0.25">
      <c r="M27785" s="31"/>
    </row>
    <row r="27786" spans="13:13" x14ac:dyDescent="0.25">
      <c r="M27786" s="31"/>
    </row>
    <row r="27787" spans="13:13" x14ac:dyDescent="0.25">
      <c r="M27787" s="31"/>
    </row>
    <row r="27788" spans="13:13" x14ac:dyDescent="0.25">
      <c r="M27788" s="31"/>
    </row>
    <row r="27789" spans="13:13" x14ac:dyDescent="0.25">
      <c r="M27789" s="31"/>
    </row>
    <row r="27790" spans="13:13" x14ac:dyDescent="0.25">
      <c r="M27790" s="31"/>
    </row>
    <row r="27791" spans="13:13" x14ac:dyDescent="0.25">
      <c r="M27791" s="31"/>
    </row>
    <row r="27792" spans="13:13" x14ac:dyDescent="0.25">
      <c r="M27792" s="31"/>
    </row>
    <row r="27793" spans="13:13" x14ac:dyDescent="0.25">
      <c r="M27793" s="31"/>
    </row>
    <row r="27794" spans="13:13" x14ac:dyDescent="0.25">
      <c r="M27794" s="31"/>
    </row>
    <row r="27795" spans="13:13" x14ac:dyDescent="0.25">
      <c r="M27795" s="31"/>
    </row>
    <row r="27796" spans="13:13" x14ac:dyDescent="0.25">
      <c r="M27796" s="31"/>
    </row>
    <row r="27797" spans="13:13" x14ac:dyDescent="0.25">
      <c r="M27797" s="31"/>
    </row>
    <row r="27798" spans="13:13" x14ac:dyDescent="0.25">
      <c r="M27798" s="31"/>
    </row>
    <row r="27799" spans="13:13" x14ac:dyDescent="0.25">
      <c r="M27799" s="31"/>
    </row>
    <row r="27800" spans="13:13" x14ac:dyDescent="0.25">
      <c r="M27800" s="31"/>
    </row>
    <row r="27801" spans="13:13" x14ac:dyDescent="0.25">
      <c r="M27801" s="31"/>
    </row>
    <row r="27802" spans="13:13" x14ac:dyDescent="0.25">
      <c r="M27802" s="31"/>
    </row>
    <row r="27803" spans="13:13" x14ac:dyDescent="0.25">
      <c r="M27803" s="31"/>
    </row>
    <row r="27804" spans="13:13" x14ac:dyDescent="0.25">
      <c r="M27804" s="31"/>
    </row>
    <row r="27805" spans="13:13" x14ac:dyDescent="0.25">
      <c r="M27805" s="31"/>
    </row>
    <row r="27806" spans="13:13" x14ac:dyDescent="0.25">
      <c r="M27806" s="31"/>
    </row>
    <row r="27807" spans="13:13" x14ac:dyDescent="0.25">
      <c r="M27807" s="31"/>
    </row>
    <row r="27808" spans="13:13" x14ac:dyDescent="0.25">
      <c r="M27808" s="31"/>
    </row>
    <row r="27809" spans="13:13" x14ac:dyDescent="0.25">
      <c r="M27809" s="31"/>
    </row>
    <row r="27810" spans="13:13" x14ac:dyDescent="0.25">
      <c r="M27810" s="31"/>
    </row>
    <row r="27811" spans="13:13" x14ac:dyDescent="0.25">
      <c r="M27811" s="31"/>
    </row>
    <row r="27812" spans="13:13" x14ac:dyDescent="0.25">
      <c r="M27812" s="31"/>
    </row>
    <row r="27813" spans="13:13" x14ac:dyDescent="0.25">
      <c r="M27813" s="31"/>
    </row>
    <row r="27814" spans="13:13" x14ac:dyDescent="0.25">
      <c r="M27814" s="31"/>
    </row>
    <row r="27815" spans="13:13" x14ac:dyDescent="0.25">
      <c r="M27815" s="31"/>
    </row>
    <row r="27816" spans="13:13" x14ac:dyDescent="0.25">
      <c r="M27816" s="31"/>
    </row>
    <row r="27817" spans="13:13" x14ac:dyDescent="0.25">
      <c r="M27817" s="31"/>
    </row>
    <row r="27818" spans="13:13" x14ac:dyDescent="0.25">
      <c r="M27818" s="31"/>
    </row>
    <row r="27819" spans="13:13" x14ac:dyDescent="0.25">
      <c r="M27819" s="31"/>
    </row>
    <row r="27820" spans="13:13" x14ac:dyDescent="0.25">
      <c r="M27820" s="31"/>
    </row>
    <row r="27821" spans="13:13" x14ac:dyDescent="0.25">
      <c r="M27821" s="31"/>
    </row>
    <row r="27822" spans="13:13" x14ac:dyDescent="0.25">
      <c r="M27822" s="31"/>
    </row>
    <row r="27823" spans="13:13" x14ac:dyDescent="0.25">
      <c r="M27823" s="31"/>
    </row>
    <row r="27824" spans="13:13" x14ac:dyDescent="0.25">
      <c r="M27824" s="31"/>
    </row>
    <row r="27825" spans="13:13" x14ac:dyDescent="0.25">
      <c r="M27825" s="31"/>
    </row>
    <row r="27826" spans="13:13" x14ac:dyDescent="0.25">
      <c r="M27826" s="31"/>
    </row>
    <row r="27827" spans="13:13" x14ac:dyDescent="0.25">
      <c r="M27827" s="31"/>
    </row>
    <row r="27828" spans="13:13" x14ac:dyDescent="0.25">
      <c r="M27828" s="31"/>
    </row>
    <row r="27829" spans="13:13" x14ac:dyDescent="0.25">
      <c r="M27829" s="31"/>
    </row>
    <row r="27830" spans="13:13" x14ac:dyDescent="0.25">
      <c r="M27830" s="31"/>
    </row>
    <row r="27831" spans="13:13" x14ac:dyDescent="0.25">
      <c r="M27831" s="31"/>
    </row>
    <row r="27832" spans="13:13" x14ac:dyDescent="0.25">
      <c r="M27832" s="31"/>
    </row>
    <row r="27833" spans="13:13" x14ac:dyDescent="0.25">
      <c r="M27833" s="31"/>
    </row>
    <row r="27834" spans="13:13" x14ac:dyDescent="0.25">
      <c r="M27834" s="31"/>
    </row>
    <row r="27835" spans="13:13" x14ac:dyDescent="0.25">
      <c r="M27835" s="31"/>
    </row>
    <row r="27836" spans="13:13" x14ac:dyDescent="0.25">
      <c r="M27836" s="31"/>
    </row>
    <row r="27837" spans="13:13" x14ac:dyDescent="0.25">
      <c r="M27837" s="31"/>
    </row>
    <row r="27838" spans="13:13" x14ac:dyDescent="0.25">
      <c r="M27838" s="31"/>
    </row>
    <row r="27839" spans="13:13" x14ac:dyDescent="0.25">
      <c r="M27839" s="31"/>
    </row>
    <row r="27840" spans="13:13" x14ac:dyDescent="0.25">
      <c r="M27840" s="31"/>
    </row>
    <row r="27841" spans="13:13" x14ac:dyDescent="0.25">
      <c r="M27841" s="31"/>
    </row>
    <row r="27842" spans="13:13" x14ac:dyDescent="0.25">
      <c r="M27842" s="31"/>
    </row>
    <row r="27843" spans="13:13" x14ac:dyDescent="0.25">
      <c r="M27843" s="31"/>
    </row>
    <row r="27844" spans="13:13" x14ac:dyDescent="0.25">
      <c r="M27844" s="31"/>
    </row>
    <row r="27845" spans="13:13" x14ac:dyDescent="0.25">
      <c r="M27845" s="31"/>
    </row>
    <row r="27846" spans="13:13" x14ac:dyDescent="0.25">
      <c r="M27846" s="31"/>
    </row>
    <row r="27847" spans="13:13" x14ac:dyDescent="0.25">
      <c r="M27847" s="31"/>
    </row>
    <row r="27848" spans="13:13" x14ac:dyDescent="0.25">
      <c r="M27848" s="31"/>
    </row>
    <row r="27849" spans="13:13" x14ac:dyDescent="0.25">
      <c r="M27849" s="31"/>
    </row>
    <row r="27850" spans="13:13" x14ac:dyDescent="0.25">
      <c r="M27850" s="31"/>
    </row>
    <row r="27851" spans="13:13" x14ac:dyDescent="0.25">
      <c r="M27851" s="31"/>
    </row>
    <row r="27852" spans="13:13" x14ac:dyDescent="0.25">
      <c r="M27852" s="31"/>
    </row>
    <row r="27853" spans="13:13" x14ac:dyDescent="0.25">
      <c r="M27853" s="31"/>
    </row>
    <row r="27854" spans="13:13" x14ac:dyDescent="0.25">
      <c r="M27854" s="31"/>
    </row>
    <row r="27855" spans="13:13" x14ac:dyDescent="0.25">
      <c r="M27855" s="31"/>
    </row>
    <row r="27856" spans="13:13" x14ac:dyDescent="0.25">
      <c r="M27856" s="31"/>
    </row>
    <row r="27857" spans="13:13" x14ac:dyDescent="0.25">
      <c r="M27857" s="31"/>
    </row>
    <row r="27858" spans="13:13" x14ac:dyDescent="0.25">
      <c r="M27858" s="31"/>
    </row>
    <row r="27859" spans="13:13" x14ac:dyDescent="0.25">
      <c r="M27859" s="31"/>
    </row>
    <row r="27860" spans="13:13" x14ac:dyDescent="0.25">
      <c r="M27860" s="31"/>
    </row>
    <row r="27861" spans="13:13" x14ac:dyDescent="0.25">
      <c r="M27861" s="31"/>
    </row>
    <row r="27862" spans="13:13" x14ac:dyDescent="0.25">
      <c r="M27862" s="31"/>
    </row>
    <row r="27863" spans="13:13" x14ac:dyDescent="0.25">
      <c r="M27863" s="31"/>
    </row>
    <row r="27864" spans="13:13" x14ac:dyDescent="0.25">
      <c r="M27864" s="31"/>
    </row>
    <row r="27865" spans="13:13" x14ac:dyDescent="0.25">
      <c r="M27865" s="31"/>
    </row>
    <row r="27866" spans="13:13" x14ac:dyDescent="0.25">
      <c r="M27866" s="31"/>
    </row>
    <row r="27867" spans="13:13" x14ac:dyDescent="0.25">
      <c r="M27867" s="31"/>
    </row>
    <row r="27868" spans="13:13" x14ac:dyDescent="0.25">
      <c r="M27868" s="31"/>
    </row>
    <row r="27869" spans="13:13" x14ac:dyDescent="0.25">
      <c r="M27869" s="31"/>
    </row>
    <row r="27870" spans="13:13" x14ac:dyDescent="0.25">
      <c r="M27870" s="31"/>
    </row>
    <row r="27871" spans="13:13" x14ac:dyDescent="0.25">
      <c r="M27871" s="31"/>
    </row>
    <row r="27872" spans="13:13" x14ac:dyDescent="0.25">
      <c r="M27872" s="31"/>
    </row>
    <row r="27873" spans="13:13" x14ac:dyDescent="0.25">
      <c r="M27873" s="31"/>
    </row>
    <row r="27874" spans="13:13" x14ac:dyDescent="0.25">
      <c r="M27874" s="31"/>
    </row>
    <row r="27875" spans="13:13" x14ac:dyDescent="0.25">
      <c r="M27875" s="31"/>
    </row>
    <row r="27876" spans="13:13" x14ac:dyDescent="0.25">
      <c r="M27876" s="31"/>
    </row>
    <row r="27877" spans="13:13" x14ac:dyDescent="0.25">
      <c r="M27877" s="31"/>
    </row>
    <row r="27878" spans="13:13" x14ac:dyDescent="0.25">
      <c r="M27878" s="31"/>
    </row>
    <row r="27879" spans="13:13" x14ac:dyDescent="0.25">
      <c r="M27879" s="31"/>
    </row>
    <row r="27880" spans="13:13" x14ac:dyDescent="0.25">
      <c r="M27880" s="31"/>
    </row>
    <row r="27881" spans="13:13" x14ac:dyDescent="0.25">
      <c r="M27881" s="31"/>
    </row>
    <row r="27882" spans="13:13" x14ac:dyDescent="0.25">
      <c r="M27882" s="31"/>
    </row>
    <row r="27883" spans="13:13" x14ac:dyDescent="0.25">
      <c r="M27883" s="31"/>
    </row>
    <row r="27884" spans="13:13" x14ac:dyDescent="0.25">
      <c r="M27884" s="31"/>
    </row>
    <row r="27885" spans="13:13" x14ac:dyDescent="0.25">
      <c r="M27885" s="31"/>
    </row>
    <row r="27886" spans="13:13" x14ac:dyDescent="0.25">
      <c r="M27886" s="31"/>
    </row>
    <row r="27887" spans="13:13" x14ac:dyDescent="0.25">
      <c r="M27887" s="31"/>
    </row>
    <row r="27888" spans="13:13" x14ac:dyDescent="0.25">
      <c r="M27888" s="31"/>
    </row>
    <row r="27889" spans="13:13" x14ac:dyDescent="0.25">
      <c r="M27889" s="31"/>
    </row>
    <row r="27890" spans="13:13" x14ac:dyDescent="0.25">
      <c r="M27890" s="31"/>
    </row>
    <row r="27891" spans="13:13" x14ac:dyDescent="0.25">
      <c r="M27891" s="31"/>
    </row>
    <row r="27892" spans="13:13" x14ac:dyDescent="0.25">
      <c r="M27892" s="31"/>
    </row>
    <row r="27893" spans="13:13" x14ac:dyDescent="0.25">
      <c r="M27893" s="31"/>
    </row>
    <row r="27894" spans="13:13" x14ac:dyDescent="0.25">
      <c r="M27894" s="31"/>
    </row>
    <row r="27895" spans="13:13" x14ac:dyDescent="0.25">
      <c r="M27895" s="31"/>
    </row>
    <row r="27896" spans="13:13" x14ac:dyDescent="0.25">
      <c r="M27896" s="31"/>
    </row>
    <row r="27897" spans="13:13" x14ac:dyDescent="0.25">
      <c r="M27897" s="31"/>
    </row>
    <row r="27898" spans="13:13" x14ac:dyDescent="0.25">
      <c r="M27898" s="31"/>
    </row>
    <row r="27899" spans="13:13" x14ac:dyDescent="0.25">
      <c r="M27899" s="31"/>
    </row>
    <row r="27900" spans="13:13" x14ac:dyDescent="0.25">
      <c r="M27900" s="31"/>
    </row>
    <row r="27901" spans="13:13" x14ac:dyDescent="0.25">
      <c r="M27901" s="31"/>
    </row>
    <row r="27902" spans="13:13" x14ac:dyDescent="0.25">
      <c r="M27902" s="31"/>
    </row>
    <row r="27903" spans="13:13" x14ac:dyDescent="0.25">
      <c r="M27903" s="31"/>
    </row>
    <row r="27904" spans="13:13" x14ac:dyDescent="0.25">
      <c r="M27904" s="31"/>
    </row>
    <row r="27905" spans="13:13" x14ac:dyDescent="0.25">
      <c r="M27905" s="31"/>
    </row>
    <row r="27906" spans="13:13" x14ac:dyDescent="0.25">
      <c r="M27906" s="31"/>
    </row>
    <row r="27907" spans="13:13" x14ac:dyDescent="0.25">
      <c r="M27907" s="31"/>
    </row>
    <row r="27908" spans="13:13" x14ac:dyDescent="0.25">
      <c r="M27908" s="31"/>
    </row>
    <row r="27909" spans="13:13" x14ac:dyDescent="0.25">
      <c r="M27909" s="31"/>
    </row>
    <row r="27910" spans="13:13" x14ac:dyDescent="0.25">
      <c r="M27910" s="31"/>
    </row>
    <row r="27911" spans="13:13" x14ac:dyDescent="0.25">
      <c r="M27911" s="31"/>
    </row>
    <row r="27912" spans="13:13" x14ac:dyDescent="0.25">
      <c r="M27912" s="31"/>
    </row>
    <row r="27913" spans="13:13" x14ac:dyDescent="0.25">
      <c r="M27913" s="31"/>
    </row>
    <row r="27914" spans="13:13" x14ac:dyDescent="0.25">
      <c r="M27914" s="31"/>
    </row>
    <row r="27915" spans="13:13" x14ac:dyDescent="0.25">
      <c r="M27915" s="31"/>
    </row>
    <row r="27916" spans="13:13" x14ac:dyDescent="0.25">
      <c r="M27916" s="31"/>
    </row>
    <row r="27917" spans="13:13" x14ac:dyDescent="0.25">
      <c r="M27917" s="31"/>
    </row>
    <row r="27918" spans="13:13" x14ac:dyDescent="0.25">
      <c r="M27918" s="31"/>
    </row>
    <row r="27919" spans="13:13" x14ac:dyDescent="0.25">
      <c r="M27919" s="31"/>
    </row>
    <row r="27920" spans="13:13" x14ac:dyDescent="0.25">
      <c r="M27920" s="31"/>
    </row>
    <row r="27921" spans="13:13" x14ac:dyDescent="0.25">
      <c r="M27921" s="31"/>
    </row>
    <row r="27922" spans="13:13" x14ac:dyDescent="0.25">
      <c r="M27922" s="31"/>
    </row>
    <row r="27923" spans="13:13" x14ac:dyDescent="0.25">
      <c r="M27923" s="31"/>
    </row>
    <row r="27924" spans="13:13" x14ac:dyDescent="0.25">
      <c r="M27924" s="31"/>
    </row>
    <row r="27925" spans="13:13" x14ac:dyDescent="0.25">
      <c r="M27925" s="31"/>
    </row>
    <row r="27926" spans="13:13" x14ac:dyDescent="0.25">
      <c r="M27926" s="31"/>
    </row>
    <row r="27927" spans="13:13" x14ac:dyDescent="0.25">
      <c r="M27927" s="31"/>
    </row>
    <row r="27928" spans="13:13" x14ac:dyDescent="0.25">
      <c r="M27928" s="31"/>
    </row>
    <row r="27929" spans="13:13" x14ac:dyDescent="0.25">
      <c r="M27929" s="31"/>
    </row>
    <row r="27930" spans="13:13" x14ac:dyDescent="0.25">
      <c r="M27930" s="31"/>
    </row>
    <row r="27931" spans="13:13" x14ac:dyDescent="0.25">
      <c r="M27931" s="31"/>
    </row>
    <row r="27932" spans="13:13" x14ac:dyDescent="0.25">
      <c r="M27932" s="31"/>
    </row>
    <row r="27933" spans="13:13" x14ac:dyDescent="0.25">
      <c r="M27933" s="31"/>
    </row>
    <row r="27934" spans="13:13" x14ac:dyDescent="0.25">
      <c r="M27934" s="31"/>
    </row>
    <row r="27935" spans="13:13" x14ac:dyDescent="0.25">
      <c r="M27935" s="31"/>
    </row>
    <row r="27936" spans="13:13" x14ac:dyDescent="0.25">
      <c r="M27936" s="31"/>
    </row>
    <row r="27937" spans="13:13" x14ac:dyDescent="0.25">
      <c r="M27937" s="31"/>
    </row>
    <row r="27938" spans="13:13" x14ac:dyDescent="0.25">
      <c r="M27938" s="31"/>
    </row>
    <row r="27939" spans="13:13" x14ac:dyDescent="0.25">
      <c r="M27939" s="31"/>
    </row>
    <row r="27940" spans="13:13" x14ac:dyDescent="0.25">
      <c r="M27940" s="31"/>
    </row>
    <row r="27941" spans="13:13" x14ac:dyDescent="0.25">
      <c r="M27941" s="31"/>
    </row>
    <row r="27942" spans="13:13" x14ac:dyDescent="0.25">
      <c r="M27942" s="31"/>
    </row>
    <row r="27943" spans="13:13" x14ac:dyDescent="0.25">
      <c r="M27943" s="31"/>
    </row>
    <row r="27944" spans="13:13" x14ac:dyDescent="0.25">
      <c r="M27944" s="31"/>
    </row>
    <row r="27945" spans="13:13" x14ac:dyDescent="0.25">
      <c r="M27945" s="31"/>
    </row>
    <row r="27946" spans="13:13" x14ac:dyDescent="0.25">
      <c r="M27946" s="31"/>
    </row>
    <row r="27947" spans="13:13" x14ac:dyDescent="0.25">
      <c r="M27947" s="31"/>
    </row>
    <row r="27948" spans="13:13" x14ac:dyDescent="0.25">
      <c r="M27948" s="31"/>
    </row>
    <row r="27949" spans="13:13" x14ac:dyDescent="0.25">
      <c r="M27949" s="31"/>
    </row>
    <row r="27950" spans="13:13" x14ac:dyDescent="0.25">
      <c r="M27950" s="31"/>
    </row>
    <row r="27951" spans="13:13" x14ac:dyDescent="0.25">
      <c r="M27951" s="31"/>
    </row>
    <row r="27952" spans="13:13" x14ac:dyDescent="0.25">
      <c r="M27952" s="31"/>
    </row>
    <row r="27953" spans="13:13" x14ac:dyDescent="0.25">
      <c r="M27953" s="31"/>
    </row>
    <row r="27954" spans="13:13" x14ac:dyDescent="0.25">
      <c r="M27954" s="31"/>
    </row>
    <row r="27955" spans="13:13" x14ac:dyDescent="0.25">
      <c r="M27955" s="31"/>
    </row>
    <row r="27956" spans="13:13" x14ac:dyDescent="0.25">
      <c r="M27956" s="31"/>
    </row>
    <row r="27957" spans="13:13" x14ac:dyDescent="0.25">
      <c r="M27957" s="31"/>
    </row>
    <row r="27958" spans="13:13" x14ac:dyDescent="0.25">
      <c r="M27958" s="31"/>
    </row>
    <row r="27959" spans="13:13" x14ac:dyDescent="0.25">
      <c r="M27959" s="31"/>
    </row>
    <row r="27960" spans="13:13" x14ac:dyDescent="0.25">
      <c r="M27960" s="31"/>
    </row>
    <row r="27961" spans="13:13" x14ac:dyDescent="0.25">
      <c r="M27961" s="31"/>
    </row>
    <row r="27962" spans="13:13" x14ac:dyDescent="0.25">
      <c r="M27962" s="31"/>
    </row>
    <row r="27963" spans="13:13" x14ac:dyDescent="0.25">
      <c r="M27963" s="31"/>
    </row>
    <row r="27964" spans="13:13" x14ac:dyDescent="0.25">
      <c r="M27964" s="31"/>
    </row>
    <row r="27965" spans="13:13" x14ac:dyDescent="0.25">
      <c r="M27965" s="31"/>
    </row>
    <row r="27966" spans="13:13" x14ac:dyDescent="0.25">
      <c r="M27966" s="31"/>
    </row>
    <row r="27967" spans="13:13" x14ac:dyDescent="0.25">
      <c r="M27967" s="31"/>
    </row>
    <row r="27968" spans="13:13" x14ac:dyDescent="0.25">
      <c r="M27968" s="31"/>
    </row>
    <row r="27969" spans="13:13" x14ac:dyDescent="0.25">
      <c r="M27969" s="31"/>
    </row>
    <row r="27970" spans="13:13" x14ac:dyDescent="0.25">
      <c r="M27970" s="31"/>
    </row>
    <row r="27971" spans="13:13" x14ac:dyDescent="0.25">
      <c r="M27971" s="31"/>
    </row>
    <row r="27972" spans="13:13" x14ac:dyDescent="0.25">
      <c r="M27972" s="31"/>
    </row>
    <row r="27973" spans="13:13" x14ac:dyDescent="0.25">
      <c r="M27973" s="31"/>
    </row>
    <row r="27974" spans="13:13" x14ac:dyDescent="0.25">
      <c r="M27974" s="31"/>
    </row>
    <row r="27975" spans="13:13" x14ac:dyDescent="0.25">
      <c r="M27975" s="31"/>
    </row>
    <row r="27976" spans="13:13" x14ac:dyDescent="0.25">
      <c r="M27976" s="31"/>
    </row>
    <row r="27977" spans="13:13" x14ac:dyDescent="0.25">
      <c r="M27977" s="31"/>
    </row>
    <row r="27978" spans="13:13" x14ac:dyDescent="0.25">
      <c r="M27978" s="31"/>
    </row>
    <row r="27979" spans="13:13" x14ac:dyDescent="0.25">
      <c r="M27979" s="31"/>
    </row>
    <row r="27980" spans="13:13" x14ac:dyDescent="0.25">
      <c r="M27980" s="31"/>
    </row>
    <row r="27981" spans="13:13" x14ac:dyDescent="0.25">
      <c r="M27981" s="31"/>
    </row>
    <row r="27982" spans="13:13" x14ac:dyDescent="0.25">
      <c r="M27982" s="31"/>
    </row>
    <row r="27983" spans="13:13" x14ac:dyDescent="0.25">
      <c r="M27983" s="31"/>
    </row>
    <row r="27984" spans="13:13" x14ac:dyDescent="0.25">
      <c r="M27984" s="31"/>
    </row>
    <row r="27985" spans="13:13" x14ac:dyDescent="0.25">
      <c r="M27985" s="31"/>
    </row>
    <row r="27986" spans="13:13" x14ac:dyDescent="0.25">
      <c r="M27986" s="31"/>
    </row>
    <row r="27987" spans="13:13" x14ac:dyDescent="0.25">
      <c r="M27987" s="31"/>
    </row>
    <row r="27988" spans="13:13" x14ac:dyDescent="0.25">
      <c r="M27988" s="31"/>
    </row>
    <row r="27989" spans="13:13" x14ac:dyDescent="0.25">
      <c r="M27989" s="31"/>
    </row>
    <row r="27990" spans="13:13" x14ac:dyDescent="0.25">
      <c r="M27990" s="31"/>
    </row>
    <row r="27991" spans="13:13" x14ac:dyDescent="0.25">
      <c r="M27991" s="31"/>
    </row>
    <row r="27992" spans="13:13" x14ac:dyDescent="0.25">
      <c r="M27992" s="31"/>
    </row>
    <row r="27993" spans="13:13" x14ac:dyDescent="0.25">
      <c r="M27993" s="31"/>
    </row>
    <row r="27994" spans="13:13" x14ac:dyDescent="0.25">
      <c r="M27994" s="31"/>
    </row>
    <row r="27995" spans="13:13" x14ac:dyDescent="0.25">
      <c r="M27995" s="31"/>
    </row>
    <row r="27996" spans="13:13" x14ac:dyDescent="0.25">
      <c r="M27996" s="31"/>
    </row>
    <row r="27997" spans="13:13" x14ac:dyDescent="0.25">
      <c r="M27997" s="31"/>
    </row>
    <row r="27998" spans="13:13" x14ac:dyDescent="0.25">
      <c r="M27998" s="31"/>
    </row>
    <row r="27999" spans="13:13" x14ac:dyDescent="0.25">
      <c r="M27999" s="31"/>
    </row>
    <row r="28000" spans="13:13" x14ac:dyDescent="0.25">
      <c r="M28000" s="31"/>
    </row>
    <row r="28001" spans="13:13" x14ac:dyDescent="0.25">
      <c r="M28001" s="31"/>
    </row>
    <row r="28002" spans="13:13" x14ac:dyDescent="0.25">
      <c r="M28002" s="31"/>
    </row>
    <row r="28003" spans="13:13" x14ac:dyDescent="0.25">
      <c r="M28003" s="31"/>
    </row>
    <row r="28004" spans="13:13" x14ac:dyDescent="0.25">
      <c r="M28004" s="31"/>
    </row>
    <row r="28005" spans="13:13" x14ac:dyDescent="0.25">
      <c r="M28005" s="31"/>
    </row>
    <row r="28006" spans="13:13" x14ac:dyDescent="0.25">
      <c r="M28006" s="31"/>
    </row>
    <row r="28007" spans="13:13" x14ac:dyDescent="0.25">
      <c r="M28007" s="31"/>
    </row>
    <row r="28008" spans="13:13" x14ac:dyDescent="0.25">
      <c r="M28008" s="31"/>
    </row>
    <row r="28009" spans="13:13" x14ac:dyDescent="0.25">
      <c r="M28009" s="31"/>
    </row>
    <row r="28010" spans="13:13" x14ac:dyDescent="0.25">
      <c r="M28010" s="31"/>
    </row>
    <row r="28011" spans="13:13" x14ac:dyDescent="0.25">
      <c r="M28011" s="31"/>
    </row>
    <row r="28012" spans="13:13" x14ac:dyDescent="0.25">
      <c r="M28012" s="31"/>
    </row>
    <row r="28013" spans="13:13" x14ac:dyDescent="0.25">
      <c r="M28013" s="31"/>
    </row>
    <row r="28014" spans="13:13" x14ac:dyDescent="0.25">
      <c r="M28014" s="31"/>
    </row>
    <row r="28015" spans="13:13" x14ac:dyDescent="0.25">
      <c r="M28015" s="31"/>
    </row>
    <row r="28016" spans="13:13" x14ac:dyDescent="0.25">
      <c r="M28016" s="31"/>
    </row>
    <row r="28017" spans="13:13" x14ac:dyDescent="0.25">
      <c r="M28017" s="31"/>
    </row>
    <row r="28018" spans="13:13" x14ac:dyDescent="0.25">
      <c r="M28018" s="31"/>
    </row>
    <row r="28019" spans="13:13" x14ac:dyDescent="0.25">
      <c r="M28019" s="31"/>
    </row>
    <row r="28020" spans="13:13" x14ac:dyDescent="0.25">
      <c r="M28020" s="31"/>
    </row>
    <row r="28021" spans="13:13" x14ac:dyDescent="0.25">
      <c r="M28021" s="31"/>
    </row>
    <row r="28022" spans="13:13" x14ac:dyDescent="0.25">
      <c r="M28022" s="31"/>
    </row>
    <row r="28023" spans="13:13" x14ac:dyDescent="0.25">
      <c r="M28023" s="31"/>
    </row>
    <row r="28024" spans="13:13" x14ac:dyDescent="0.25">
      <c r="M28024" s="31"/>
    </row>
    <row r="28025" spans="13:13" x14ac:dyDescent="0.25">
      <c r="M28025" s="31"/>
    </row>
    <row r="28026" spans="13:13" x14ac:dyDescent="0.25">
      <c r="M28026" s="31"/>
    </row>
    <row r="28027" spans="13:13" x14ac:dyDescent="0.25">
      <c r="M28027" s="31"/>
    </row>
    <row r="28028" spans="13:13" x14ac:dyDescent="0.25">
      <c r="M28028" s="31"/>
    </row>
    <row r="28029" spans="13:13" x14ac:dyDescent="0.25">
      <c r="M28029" s="31"/>
    </row>
    <row r="28030" spans="13:13" x14ac:dyDescent="0.25">
      <c r="M28030" s="31"/>
    </row>
    <row r="28031" spans="13:13" x14ac:dyDescent="0.25">
      <c r="M28031" s="31"/>
    </row>
    <row r="28032" spans="13:13" x14ac:dyDescent="0.25">
      <c r="M28032" s="31"/>
    </row>
    <row r="28033" spans="13:13" x14ac:dyDescent="0.25">
      <c r="M28033" s="31"/>
    </row>
    <row r="28034" spans="13:13" x14ac:dyDescent="0.25">
      <c r="M28034" s="31"/>
    </row>
    <row r="28035" spans="13:13" x14ac:dyDescent="0.25">
      <c r="M28035" s="31"/>
    </row>
    <row r="28036" spans="13:13" x14ac:dyDescent="0.25">
      <c r="M28036" s="31"/>
    </row>
    <row r="28037" spans="13:13" x14ac:dyDescent="0.25">
      <c r="M28037" s="31"/>
    </row>
    <row r="28038" spans="13:13" x14ac:dyDescent="0.25">
      <c r="M28038" s="31"/>
    </row>
    <row r="28039" spans="13:13" x14ac:dyDescent="0.25">
      <c r="M28039" s="31"/>
    </row>
    <row r="28040" spans="13:13" x14ac:dyDescent="0.25">
      <c r="M28040" s="31"/>
    </row>
    <row r="28041" spans="13:13" x14ac:dyDescent="0.25">
      <c r="M28041" s="31"/>
    </row>
    <row r="28042" spans="13:13" x14ac:dyDescent="0.25">
      <c r="M28042" s="31"/>
    </row>
    <row r="28043" spans="13:13" x14ac:dyDescent="0.25">
      <c r="M28043" s="31"/>
    </row>
    <row r="28044" spans="13:13" x14ac:dyDescent="0.25">
      <c r="M28044" s="31"/>
    </row>
    <row r="28045" spans="13:13" x14ac:dyDescent="0.25">
      <c r="M28045" s="31"/>
    </row>
    <row r="28046" spans="13:13" x14ac:dyDescent="0.25">
      <c r="M28046" s="31"/>
    </row>
    <row r="28047" spans="13:13" x14ac:dyDescent="0.25">
      <c r="M28047" s="31"/>
    </row>
    <row r="28048" spans="13:13" x14ac:dyDescent="0.25">
      <c r="M28048" s="31"/>
    </row>
    <row r="28049" spans="13:13" x14ac:dyDescent="0.25">
      <c r="M28049" s="31"/>
    </row>
    <row r="28050" spans="13:13" x14ac:dyDescent="0.25">
      <c r="M28050" s="31"/>
    </row>
    <row r="28051" spans="13:13" x14ac:dyDescent="0.25">
      <c r="M28051" s="31"/>
    </row>
    <row r="28052" spans="13:13" x14ac:dyDescent="0.25">
      <c r="M28052" s="31"/>
    </row>
    <row r="28053" spans="13:13" x14ac:dyDescent="0.25">
      <c r="M28053" s="31"/>
    </row>
    <row r="28054" spans="13:13" x14ac:dyDescent="0.25">
      <c r="M28054" s="31"/>
    </row>
    <row r="28055" spans="13:13" x14ac:dyDescent="0.25">
      <c r="M28055" s="31"/>
    </row>
    <row r="28056" spans="13:13" x14ac:dyDescent="0.25">
      <c r="M28056" s="31"/>
    </row>
    <row r="28057" spans="13:13" x14ac:dyDescent="0.25">
      <c r="M28057" s="31"/>
    </row>
    <row r="28058" spans="13:13" x14ac:dyDescent="0.25">
      <c r="M28058" s="31"/>
    </row>
    <row r="28059" spans="13:13" x14ac:dyDescent="0.25">
      <c r="M28059" s="31"/>
    </row>
    <row r="28060" spans="13:13" x14ac:dyDescent="0.25">
      <c r="M28060" s="31"/>
    </row>
    <row r="28061" spans="13:13" x14ac:dyDescent="0.25">
      <c r="M28061" s="31"/>
    </row>
    <row r="28062" spans="13:13" x14ac:dyDescent="0.25">
      <c r="M28062" s="31"/>
    </row>
    <row r="28063" spans="13:13" x14ac:dyDescent="0.25">
      <c r="M28063" s="31"/>
    </row>
    <row r="28064" spans="13:13" x14ac:dyDescent="0.25">
      <c r="M28064" s="31"/>
    </row>
    <row r="28065" spans="13:13" x14ac:dyDescent="0.25">
      <c r="M28065" s="31"/>
    </row>
    <row r="28066" spans="13:13" x14ac:dyDescent="0.25">
      <c r="M28066" s="31"/>
    </row>
    <row r="28067" spans="13:13" x14ac:dyDescent="0.25">
      <c r="M28067" s="31"/>
    </row>
    <row r="28068" spans="13:13" x14ac:dyDescent="0.25">
      <c r="M28068" s="31"/>
    </row>
    <row r="28069" spans="13:13" x14ac:dyDescent="0.25">
      <c r="M28069" s="31"/>
    </row>
    <row r="28070" spans="13:13" x14ac:dyDescent="0.25">
      <c r="M28070" s="31"/>
    </row>
    <row r="28071" spans="13:13" x14ac:dyDescent="0.25">
      <c r="M28071" s="31"/>
    </row>
    <row r="28072" spans="13:13" x14ac:dyDescent="0.25">
      <c r="M28072" s="31"/>
    </row>
    <row r="28073" spans="13:13" x14ac:dyDescent="0.25">
      <c r="M28073" s="31"/>
    </row>
    <row r="28074" spans="13:13" x14ac:dyDescent="0.25">
      <c r="M28074" s="31"/>
    </row>
    <row r="28075" spans="13:13" x14ac:dyDescent="0.25">
      <c r="M28075" s="31"/>
    </row>
    <row r="28076" spans="13:13" x14ac:dyDescent="0.25">
      <c r="M28076" s="31"/>
    </row>
    <row r="28077" spans="13:13" x14ac:dyDescent="0.25">
      <c r="M28077" s="31"/>
    </row>
    <row r="28078" spans="13:13" x14ac:dyDescent="0.25">
      <c r="M28078" s="31"/>
    </row>
    <row r="28079" spans="13:13" x14ac:dyDescent="0.25">
      <c r="M28079" s="31"/>
    </row>
    <row r="28080" spans="13:13" x14ac:dyDescent="0.25">
      <c r="M28080" s="31"/>
    </row>
    <row r="28081" spans="13:13" x14ac:dyDescent="0.25">
      <c r="M28081" s="31"/>
    </row>
    <row r="28082" spans="13:13" x14ac:dyDescent="0.25">
      <c r="M28082" s="31"/>
    </row>
    <row r="28083" spans="13:13" x14ac:dyDescent="0.25">
      <c r="M28083" s="31"/>
    </row>
    <row r="28084" spans="13:13" x14ac:dyDescent="0.25">
      <c r="M28084" s="31"/>
    </row>
    <row r="28085" spans="13:13" x14ac:dyDescent="0.25">
      <c r="M28085" s="31"/>
    </row>
    <row r="28086" spans="13:13" x14ac:dyDescent="0.25">
      <c r="M28086" s="31"/>
    </row>
    <row r="28087" spans="13:13" x14ac:dyDescent="0.25">
      <c r="M28087" s="31"/>
    </row>
    <row r="28088" spans="13:13" x14ac:dyDescent="0.25">
      <c r="M28088" s="31"/>
    </row>
    <row r="28089" spans="13:13" x14ac:dyDescent="0.25">
      <c r="M28089" s="31"/>
    </row>
    <row r="28090" spans="13:13" x14ac:dyDescent="0.25">
      <c r="M28090" s="31"/>
    </row>
    <row r="28091" spans="13:13" x14ac:dyDescent="0.25">
      <c r="M28091" s="31"/>
    </row>
    <row r="28092" spans="13:13" x14ac:dyDescent="0.25">
      <c r="M28092" s="31"/>
    </row>
    <row r="28093" spans="13:13" x14ac:dyDescent="0.25">
      <c r="M28093" s="31"/>
    </row>
    <row r="28094" spans="13:13" x14ac:dyDescent="0.25">
      <c r="M28094" s="31"/>
    </row>
    <row r="28095" spans="13:13" x14ac:dyDescent="0.25">
      <c r="M28095" s="31"/>
    </row>
    <row r="28096" spans="13:13" x14ac:dyDescent="0.25">
      <c r="M28096" s="31"/>
    </row>
    <row r="28097" spans="13:13" x14ac:dyDescent="0.25">
      <c r="M28097" s="31"/>
    </row>
    <row r="28098" spans="13:13" x14ac:dyDescent="0.25">
      <c r="M28098" s="31"/>
    </row>
    <row r="28099" spans="13:13" x14ac:dyDescent="0.25">
      <c r="M28099" s="31"/>
    </row>
    <row r="28100" spans="13:13" x14ac:dyDescent="0.25">
      <c r="M28100" s="31"/>
    </row>
    <row r="28101" spans="13:13" x14ac:dyDescent="0.25">
      <c r="M28101" s="31"/>
    </row>
    <row r="28102" spans="13:13" x14ac:dyDescent="0.25">
      <c r="M28102" s="31"/>
    </row>
    <row r="28103" spans="13:13" x14ac:dyDescent="0.25">
      <c r="M28103" s="31"/>
    </row>
    <row r="28104" spans="13:13" x14ac:dyDescent="0.25">
      <c r="M28104" s="31"/>
    </row>
    <row r="28105" spans="13:13" x14ac:dyDescent="0.25">
      <c r="M28105" s="31"/>
    </row>
    <row r="28106" spans="13:13" x14ac:dyDescent="0.25">
      <c r="M28106" s="31"/>
    </row>
    <row r="28107" spans="13:13" x14ac:dyDescent="0.25">
      <c r="M28107" s="31"/>
    </row>
    <row r="28108" spans="13:13" x14ac:dyDescent="0.25">
      <c r="M28108" s="31"/>
    </row>
    <row r="28109" spans="13:13" x14ac:dyDescent="0.25">
      <c r="M28109" s="31"/>
    </row>
    <row r="28110" spans="13:13" x14ac:dyDescent="0.25">
      <c r="M28110" s="31"/>
    </row>
    <row r="28111" spans="13:13" x14ac:dyDescent="0.25">
      <c r="M28111" s="31"/>
    </row>
    <row r="28112" spans="13:13" x14ac:dyDescent="0.25">
      <c r="M28112" s="31"/>
    </row>
    <row r="28113" spans="13:13" x14ac:dyDescent="0.25">
      <c r="M28113" s="31"/>
    </row>
    <row r="28114" spans="13:13" x14ac:dyDescent="0.25">
      <c r="M28114" s="31"/>
    </row>
    <row r="28115" spans="13:13" x14ac:dyDescent="0.25">
      <c r="M28115" s="31"/>
    </row>
    <row r="28116" spans="13:13" x14ac:dyDescent="0.25">
      <c r="M28116" s="31"/>
    </row>
    <row r="28117" spans="13:13" x14ac:dyDescent="0.25">
      <c r="M28117" s="31"/>
    </row>
    <row r="28118" spans="13:13" x14ac:dyDescent="0.25">
      <c r="M28118" s="31"/>
    </row>
    <row r="28119" spans="13:13" x14ac:dyDescent="0.25">
      <c r="M28119" s="31"/>
    </row>
    <row r="28120" spans="13:13" x14ac:dyDescent="0.25">
      <c r="M28120" s="31"/>
    </row>
    <row r="28121" spans="13:13" x14ac:dyDescent="0.25">
      <c r="M28121" s="31"/>
    </row>
    <row r="28122" spans="13:13" x14ac:dyDescent="0.25">
      <c r="M28122" s="31"/>
    </row>
    <row r="28123" spans="13:13" x14ac:dyDescent="0.25">
      <c r="M28123" s="31"/>
    </row>
    <row r="28124" spans="13:13" x14ac:dyDescent="0.25">
      <c r="M28124" s="31"/>
    </row>
    <row r="28125" spans="13:13" x14ac:dyDescent="0.25">
      <c r="M28125" s="31"/>
    </row>
    <row r="28126" spans="13:13" x14ac:dyDescent="0.25">
      <c r="M28126" s="31"/>
    </row>
    <row r="28127" spans="13:13" x14ac:dyDescent="0.25">
      <c r="M28127" s="31"/>
    </row>
    <row r="28128" spans="13:13" x14ac:dyDescent="0.25">
      <c r="M28128" s="31"/>
    </row>
    <row r="28129" spans="13:13" x14ac:dyDescent="0.25">
      <c r="M28129" s="31"/>
    </row>
    <row r="28130" spans="13:13" x14ac:dyDescent="0.25">
      <c r="M28130" s="31"/>
    </row>
    <row r="28131" spans="13:13" x14ac:dyDescent="0.25">
      <c r="M28131" s="31"/>
    </row>
    <row r="28132" spans="13:13" x14ac:dyDescent="0.25">
      <c r="M28132" s="31"/>
    </row>
    <row r="28133" spans="13:13" x14ac:dyDescent="0.25">
      <c r="M28133" s="31"/>
    </row>
    <row r="28134" spans="13:13" x14ac:dyDescent="0.25">
      <c r="M28134" s="31"/>
    </row>
    <row r="28135" spans="13:13" x14ac:dyDescent="0.25">
      <c r="M28135" s="31"/>
    </row>
    <row r="28136" spans="13:13" x14ac:dyDescent="0.25">
      <c r="M28136" s="31"/>
    </row>
    <row r="28137" spans="13:13" x14ac:dyDescent="0.25">
      <c r="M28137" s="31"/>
    </row>
    <row r="28138" spans="13:13" x14ac:dyDescent="0.25">
      <c r="M28138" s="31"/>
    </row>
    <row r="28139" spans="13:13" x14ac:dyDescent="0.25">
      <c r="M28139" s="31"/>
    </row>
    <row r="28140" spans="13:13" x14ac:dyDescent="0.25">
      <c r="M28140" s="31"/>
    </row>
    <row r="28141" spans="13:13" x14ac:dyDescent="0.25">
      <c r="M28141" s="31"/>
    </row>
    <row r="28142" spans="13:13" x14ac:dyDescent="0.25">
      <c r="M28142" s="31"/>
    </row>
    <row r="28143" spans="13:13" x14ac:dyDescent="0.25">
      <c r="M28143" s="31"/>
    </row>
    <row r="28144" spans="13:13" x14ac:dyDescent="0.25">
      <c r="M28144" s="31"/>
    </row>
    <row r="28145" spans="13:13" x14ac:dyDescent="0.25">
      <c r="M28145" s="31"/>
    </row>
    <row r="28146" spans="13:13" x14ac:dyDescent="0.25">
      <c r="M28146" s="31"/>
    </row>
    <row r="28147" spans="13:13" x14ac:dyDescent="0.25">
      <c r="M28147" s="31"/>
    </row>
    <row r="28148" spans="13:13" x14ac:dyDescent="0.25">
      <c r="M28148" s="31"/>
    </row>
    <row r="28149" spans="13:13" x14ac:dyDescent="0.25">
      <c r="M28149" s="31"/>
    </row>
    <row r="28150" spans="13:13" x14ac:dyDescent="0.25">
      <c r="M28150" s="31"/>
    </row>
    <row r="28151" spans="13:13" x14ac:dyDescent="0.25">
      <c r="M28151" s="31"/>
    </row>
    <row r="28152" spans="13:13" x14ac:dyDescent="0.25">
      <c r="M28152" s="31"/>
    </row>
    <row r="28153" spans="13:13" x14ac:dyDescent="0.25">
      <c r="M28153" s="31"/>
    </row>
    <row r="28154" spans="13:13" x14ac:dyDescent="0.25">
      <c r="M28154" s="31"/>
    </row>
    <row r="28155" spans="13:13" x14ac:dyDescent="0.25">
      <c r="M28155" s="31"/>
    </row>
    <row r="28156" spans="13:13" x14ac:dyDescent="0.25">
      <c r="M28156" s="31"/>
    </row>
    <row r="28157" spans="13:13" x14ac:dyDescent="0.25">
      <c r="M28157" s="31"/>
    </row>
    <row r="28158" spans="13:13" x14ac:dyDescent="0.25">
      <c r="M28158" s="31"/>
    </row>
    <row r="28159" spans="13:13" x14ac:dyDescent="0.25">
      <c r="M28159" s="31"/>
    </row>
    <row r="28160" spans="13:13" x14ac:dyDescent="0.25">
      <c r="M28160" s="31"/>
    </row>
    <row r="28161" spans="13:13" x14ac:dyDescent="0.25">
      <c r="M28161" s="31"/>
    </row>
    <row r="28162" spans="13:13" x14ac:dyDescent="0.25">
      <c r="M28162" s="31"/>
    </row>
    <row r="28163" spans="13:13" x14ac:dyDescent="0.25">
      <c r="M28163" s="31"/>
    </row>
    <row r="28164" spans="13:13" x14ac:dyDescent="0.25">
      <c r="M28164" s="31"/>
    </row>
    <row r="28165" spans="13:13" x14ac:dyDescent="0.25">
      <c r="M28165" s="31"/>
    </row>
    <row r="28166" spans="13:13" x14ac:dyDescent="0.25">
      <c r="M28166" s="31"/>
    </row>
    <row r="28167" spans="13:13" x14ac:dyDescent="0.25">
      <c r="M28167" s="31"/>
    </row>
    <row r="28168" spans="13:13" x14ac:dyDescent="0.25">
      <c r="M28168" s="31"/>
    </row>
    <row r="28169" spans="13:13" x14ac:dyDescent="0.25">
      <c r="M28169" s="31"/>
    </row>
    <row r="28170" spans="13:13" x14ac:dyDescent="0.25">
      <c r="M28170" s="31"/>
    </row>
    <row r="28171" spans="13:13" x14ac:dyDescent="0.25">
      <c r="M28171" s="31"/>
    </row>
    <row r="28172" spans="13:13" x14ac:dyDescent="0.25">
      <c r="M28172" s="31"/>
    </row>
    <row r="28173" spans="13:13" x14ac:dyDescent="0.25">
      <c r="M28173" s="31"/>
    </row>
    <row r="28174" spans="13:13" x14ac:dyDescent="0.25">
      <c r="M28174" s="31"/>
    </row>
    <row r="28175" spans="13:13" x14ac:dyDescent="0.25">
      <c r="M28175" s="31"/>
    </row>
    <row r="28176" spans="13:13" x14ac:dyDescent="0.25">
      <c r="M28176" s="31"/>
    </row>
    <row r="28177" spans="13:13" x14ac:dyDescent="0.25">
      <c r="M28177" s="31"/>
    </row>
    <row r="28178" spans="13:13" x14ac:dyDescent="0.25">
      <c r="M28178" s="31"/>
    </row>
    <row r="28179" spans="13:13" x14ac:dyDescent="0.25">
      <c r="M28179" s="31"/>
    </row>
    <row r="28180" spans="13:13" x14ac:dyDescent="0.25">
      <c r="M28180" s="31"/>
    </row>
    <row r="28181" spans="13:13" x14ac:dyDescent="0.25">
      <c r="M28181" s="31"/>
    </row>
    <row r="28182" spans="13:13" x14ac:dyDescent="0.25">
      <c r="M28182" s="31"/>
    </row>
    <row r="28183" spans="13:13" x14ac:dyDescent="0.25">
      <c r="M28183" s="31"/>
    </row>
    <row r="28184" spans="13:13" x14ac:dyDescent="0.25">
      <c r="M28184" s="31"/>
    </row>
    <row r="28185" spans="13:13" x14ac:dyDescent="0.25">
      <c r="M28185" s="31"/>
    </row>
    <row r="28186" spans="13:13" x14ac:dyDescent="0.25">
      <c r="M28186" s="31"/>
    </row>
    <row r="28187" spans="13:13" x14ac:dyDescent="0.25">
      <c r="M28187" s="31"/>
    </row>
    <row r="28188" spans="13:13" x14ac:dyDescent="0.25">
      <c r="M28188" s="31"/>
    </row>
    <row r="28189" spans="13:13" x14ac:dyDescent="0.25">
      <c r="M28189" s="31"/>
    </row>
    <row r="28190" spans="13:13" x14ac:dyDescent="0.25">
      <c r="M28190" s="31"/>
    </row>
    <row r="28191" spans="13:13" x14ac:dyDescent="0.25">
      <c r="M28191" s="31"/>
    </row>
    <row r="28192" spans="13:13" x14ac:dyDescent="0.25">
      <c r="M28192" s="31"/>
    </row>
    <row r="28193" spans="13:13" x14ac:dyDescent="0.25">
      <c r="M28193" s="31"/>
    </row>
    <row r="28194" spans="13:13" x14ac:dyDescent="0.25">
      <c r="M28194" s="31"/>
    </row>
    <row r="28195" spans="13:13" x14ac:dyDescent="0.25">
      <c r="M28195" s="31"/>
    </row>
    <row r="28196" spans="13:13" x14ac:dyDescent="0.25">
      <c r="M28196" s="31"/>
    </row>
    <row r="28197" spans="13:13" x14ac:dyDescent="0.25">
      <c r="M28197" s="31"/>
    </row>
    <row r="28198" spans="13:13" x14ac:dyDescent="0.25">
      <c r="M28198" s="31"/>
    </row>
    <row r="28199" spans="13:13" x14ac:dyDescent="0.25">
      <c r="M28199" s="31"/>
    </row>
    <row r="28200" spans="13:13" x14ac:dyDescent="0.25">
      <c r="M28200" s="31"/>
    </row>
    <row r="28201" spans="13:13" x14ac:dyDescent="0.25">
      <c r="M28201" s="31"/>
    </row>
    <row r="28202" spans="13:13" x14ac:dyDescent="0.25">
      <c r="M28202" s="31"/>
    </row>
    <row r="28203" spans="13:13" x14ac:dyDescent="0.25">
      <c r="M28203" s="31"/>
    </row>
    <row r="28204" spans="13:13" x14ac:dyDescent="0.25">
      <c r="M28204" s="31"/>
    </row>
    <row r="28205" spans="13:13" x14ac:dyDescent="0.25">
      <c r="M28205" s="31"/>
    </row>
    <row r="28206" spans="13:13" x14ac:dyDescent="0.25">
      <c r="M28206" s="31"/>
    </row>
    <row r="28207" spans="13:13" x14ac:dyDescent="0.25">
      <c r="M28207" s="31"/>
    </row>
    <row r="28208" spans="13:13" x14ac:dyDescent="0.25">
      <c r="M28208" s="31"/>
    </row>
    <row r="28209" spans="13:13" x14ac:dyDescent="0.25">
      <c r="M28209" s="31"/>
    </row>
    <row r="28210" spans="13:13" x14ac:dyDescent="0.25">
      <c r="M28210" s="31"/>
    </row>
    <row r="28211" spans="13:13" x14ac:dyDescent="0.25">
      <c r="M28211" s="31"/>
    </row>
    <row r="28212" spans="13:13" x14ac:dyDescent="0.25">
      <c r="M28212" s="31"/>
    </row>
    <row r="28213" spans="13:13" x14ac:dyDescent="0.25">
      <c r="M28213" s="31"/>
    </row>
    <row r="28214" spans="13:13" x14ac:dyDescent="0.25">
      <c r="M28214" s="31"/>
    </row>
    <row r="28215" spans="13:13" x14ac:dyDescent="0.25">
      <c r="M28215" s="31"/>
    </row>
    <row r="28216" spans="13:13" x14ac:dyDescent="0.25">
      <c r="M28216" s="31"/>
    </row>
    <row r="28217" spans="13:13" x14ac:dyDescent="0.25">
      <c r="M28217" s="31"/>
    </row>
    <row r="28218" spans="13:13" x14ac:dyDescent="0.25">
      <c r="M28218" s="31"/>
    </row>
    <row r="28219" spans="13:13" x14ac:dyDescent="0.25">
      <c r="M28219" s="31"/>
    </row>
    <row r="28220" spans="13:13" x14ac:dyDescent="0.25">
      <c r="M28220" s="31"/>
    </row>
    <row r="28221" spans="13:13" x14ac:dyDescent="0.25">
      <c r="M28221" s="31"/>
    </row>
    <row r="28222" spans="13:13" x14ac:dyDescent="0.25">
      <c r="M28222" s="31"/>
    </row>
    <row r="28223" spans="13:13" x14ac:dyDescent="0.25">
      <c r="M28223" s="31"/>
    </row>
    <row r="28224" spans="13:13" x14ac:dyDescent="0.25">
      <c r="M28224" s="31"/>
    </row>
    <row r="28225" spans="13:13" x14ac:dyDescent="0.25">
      <c r="M28225" s="31"/>
    </row>
    <row r="28226" spans="13:13" x14ac:dyDescent="0.25">
      <c r="M28226" s="31"/>
    </row>
    <row r="28227" spans="13:13" x14ac:dyDescent="0.25">
      <c r="M28227" s="31"/>
    </row>
    <row r="28228" spans="13:13" x14ac:dyDescent="0.25">
      <c r="M28228" s="31"/>
    </row>
    <row r="28229" spans="13:13" x14ac:dyDescent="0.25">
      <c r="M28229" s="31"/>
    </row>
    <row r="28230" spans="13:13" x14ac:dyDescent="0.25">
      <c r="M28230" s="31"/>
    </row>
    <row r="28231" spans="13:13" x14ac:dyDescent="0.25">
      <c r="M28231" s="31"/>
    </row>
    <row r="28232" spans="13:13" x14ac:dyDescent="0.25">
      <c r="M28232" s="31"/>
    </row>
    <row r="28233" spans="13:13" x14ac:dyDescent="0.25">
      <c r="M28233" s="31"/>
    </row>
    <row r="28234" spans="13:13" x14ac:dyDescent="0.25">
      <c r="M28234" s="31"/>
    </row>
    <row r="28235" spans="13:13" x14ac:dyDescent="0.25">
      <c r="M28235" s="31"/>
    </row>
    <row r="28236" spans="13:13" x14ac:dyDescent="0.25">
      <c r="M28236" s="31"/>
    </row>
    <row r="28237" spans="13:13" x14ac:dyDescent="0.25">
      <c r="M28237" s="31"/>
    </row>
    <row r="28238" spans="13:13" x14ac:dyDescent="0.25">
      <c r="M28238" s="31"/>
    </row>
    <row r="28239" spans="13:13" x14ac:dyDescent="0.25">
      <c r="M28239" s="31"/>
    </row>
    <row r="28240" spans="13:13" x14ac:dyDescent="0.25">
      <c r="M28240" s="31"/>
    </row>
    <row r="28241" spans="13:13" x14ac:dyDescent="0.25">
      <c r="M28241" s="31"/>
    </row>
    <row r="28242" spans="13:13" x14ac:dyDescent="0.25">
      <c r="M28242" s="31"/>
    </row>
    <row r="28243" spans="13:13" x14ac:dyDescent="0.25">
      <c r="M28243" s="31"/>
    </row>
    <row r="28244" spans="13:13" x14ac:dyDescent="0.25">
      <c r="M28244" s="31"/>
    </row>
    <row r="28245" spans="13:13" x14ac:dyDescent="0.25">
      <c r="M28245" s="31"/>
    </row>
    <row r="28246" spans="13:13" x14ac:dyDescent="0.25">
      <c r="M28246" s="31"/>
    </row>
    <row r="28247" spans="13:13" x14ac:dyDescent="0.25">
      <c r="M28247" s="31"/>
    </row>
    <row r="28248" spans="13:13" x14ac:dyDescent="0.25">
      <c r="M28248" s="31"/>
    </row>
    <row r="28249" spans="13:13" x14ac:dyDescent="0.25">
      <c r="M28249" s="31"/>
    </row>
    <row r="28250" spans="13:13" x14ac:dyDescent="0.25">
      <c r="M28250" s="31"/>
    </row>
    <row r="28251" spans="13:13" x14ac:dyDescent="0.25">
      <c r="M28251" s="31"/>
    </row>
    <row r="28252" spans="13:13" x14ac:dyDescent="0.25">
      <c r="M28252" s="31"/>
    </row>
    <row r="28253" spans="13:13" x14ac:dyDescent="0.25">
      <c r="M28253" s="31"/>
    </row>
    <row r="28254" spans="13:13" x14ac:dyDescent="0.25">
      <c r="M28254" s="31"/>
    </row>
    <row r="28255" spans="13:13" x14ac:dyDescent="0.25">
      <c r="M28255" s="31"/>
    </row>
    <row r="28256" spans="13:13" x14ac:dyDescent="0.25">
      <c r="M28256" s="31"/>
    </row>
    <row r="28257" spans="13:13" x14ac:dyDescent="0.25">
      <c r="M28257" s="31"/>
    </row>
    <row r="28258" spans="13:13" x14ac:dyDescent="0.25">
      <c r="M28258" s="31"/>
    </row>
    <row r="28259" spans="13:13" x14ac:dyDescent="0.25">
      <c r="M28259" s="31"/>
    </row>
    <row r="28260" spans="13:13" x14ac:dyDescent="0.25">
      <c r="M28260" s="31"/>
    </row>
    <row r="28261" spans="13:13" x14ac:dyDescent="0.25">
      <c r="M28261" s="31"/>
    </row>
    <row r="28262" spans="13:13" x14ac:dyDescent="0.25">
      <c r="M28262" s="31"/>
    </row>
    <row r="28263" spans="13:13" x14ac:dyDescent="0.25">
      <c r="M28263" s="31"/>
    </row>
    <row r="28264" spans="13:13" x14ac:dyDescent="0.25">
      <c r="M28264" s="31"/>
    </row>
    <row r="28265" spans="13:13" x14ac:dyDescent="0.25">
      <c r="M28265" s="31"/>
    </row>
    <row r="28266" spans="13:13" x14ac:dyDescent="0.25">
      <c r="M28266" s="31"/>
    </row>
    <row r="28267" spans="13:13" x14ac:dyDescent="0.25">
      <c r="M28267" s="31"/>
    </row>
    <row r="28268" spans="13:13" x14ac:dyDescent="0.25">
      <c r="M28268" s="31"/>
    </row>
    <row r="28269" spans="13:13" x14ac:dyDescent="0.25">
      <c r="M28269" s="31"/>
    </row>
    <row r="28270" spans="13:13" x14ac:dyDescent="0.25">
      <c r="M28270" s="31"/>
    </row>
    <row r="28271" spans="13:13" x14ac:dyDescent="0.25">
      <c r="M28271" s="31"/>
    </row>
    <row r="28272" spans="13:13" x14ac:dyDescent="0.25">
      <c r="M28272" s="31"/>
    </row>
    <row r="28273" spans="13:13" x14ac:dyDescent="0.25">
      <c r="M28273" s="31"/>
    </row>
    <row r="28274" spans="13:13" x14ac:dyDescent="0.25">
      <c r="M28274" s="31"/>
    </row>
    <row r="28275" spans="13:13" x14ac:dyDescent="0.25">
      <c r="M28275" s="31"/>
    </row>
    <row r="28276" spans="13:13" x14ac:dyDescent="0.25">
      <c r="M28276" s="31"/>
    </row>
    <row r="28277" spans="13:13" x14ac:dyDescent="0.25">
      <c r="M28277" s="31"/>
    </row>
    <row r="28278" spans="13:13" x14ac:dyDescent="0.25">
      <c r="M28278" s="31"/>
    </row>
    <row r="28279" spans="13:13" x14ac:dyDescent="0.25">
      <c r="M28279" s="31"/>
    </row>
    <row r="28280" spans="13:13" x14ac:dyDescent="0.25">
      <c r="M28280" s="31"/>
    </row>
    <row r="28281" spans="13:13" x14ac:dyDescent="0.25">
      <c r="M28281" s="31"/>
    </row>
    <row r="28282" spans="13:13" x14ac:dyDescent="0.25">
      <c r="M28282" s="31"/>
    </row>
    <row r="28283" spans="13:13" x14ac:dyDescent="0.25">
      <c r="M28283" s="31"/>
    </row>
    <row r="28284" spans="13:13" x14ac:dyDescent="0.25">
      <c r="M28284" s="31"/>
    </row>
    <row r="28285" spans="13:13" x14ac:dyDescent="0.25">
      <c r="M28285" s="31"/>
    </row>
    <row r="28286" spans="13:13" x14ac:dyDescent="0.25">
      <c r="M28286" s="31"/>
    </row>
    <row r="28287" spans="13:13" x14ac:dyDescent="0.25">
      <c r="M28287" s="31"/>
    </row>
    <row r="28288" spans="13:13" x14ac:dyDescent="0.25">
      <c r="M28288" s="31"/>
    </row>
    <row r="28289" spans="13:13" x14ac:dyDescent="0.25">
      <c r="M28289" s="31"/>
    </row>
    <row r="28290" spans="13:13" x14ac:dyDescent="0.25">
      <c r="M28290" s="31"/>
    </row>
    <row r="28291" spans="13:13" x14ac:dyDescent="0.25">
      <c r="M28291" s="31"/>
    </row>
    <row r="28292" spans="13:13" x14ac:dyDescent="0.25">
      <c r="M28292" s="31"/>
    </row>
    <row r="28293" spans="13:13" x14ac:dyDescent="0.25">
      <c r="M28293" s="31"/>
    </row>
    <row r="28294" spans="13:13" x14ac:dyDescent="0.25">
      <c r="M28294" s="31"/>
    </row>
    <row r="28295" spans="13:13" x14ac:dyDescent="0.25">
      <c r="M28295" s="31"/>
    </row>
    <row r="28296" spans="13:13" x14ac:dyDescent="0.25">
      <c r="M28296" s="31"/>
    </row>
    <row r="28297" spans="13:13" x14ac:dyDescent="0.25">
      <c r="M28297" s="31"/>
    </row>
    <row r="28298" spans="13:13" x14ac:dyDescent="0.25">
      <c r="M28298" s="31"/>
    </row>
    <row r="28299" spans="13:13" x14ac:dyDescent="0.25">
      <c r="M28299" s="31"/>
    </row>
    <row r="28300" spans="13:13" x14ac:dyDescent="0.25">
      <c r="M28300" s="31"/>
    </row>
    <row r="28301" spans="13:13" x14ac:dyDescent="0.25">
      <c r="M28301" s="31"/>
    </row>
    <row r="28302" spans="13:13" x14ac:dyDescent="0.25">
      <c r="M28302" s="31"/>
    </row>
    <row r="28303" spans="13:13" x14ac:dyDescent="0.25">
      <c r="M28303" s="31"/>
    </row>
    <row r="28304" spans="13:13" x14ac:dyDescent="0.25">
      <c r="M28304" s="31"/>
    </row>
    <row r="28305" spans="13:13" x14ac:dyDescent="0.25">
      <c r="M28305" s="31"/>
    </row>
    <row r="28306" spans="13:13" x14ac:dyDescent="0.25">
      <c r="M28306" s="31"/>
    </row>
    <row r="28307" spans="13:13" x14ac:dyDescent="0.25">
      <c r="M28307" s="31"/>
    </row>
    <row r="28308" spans="13:13" x14ac:dyDescent="0.25">
      <c r="M28308" s="31"/>
    </row>
    <row r="28309" spans="13:13" x14ac:dyDescent="0.25">
      <c r="M28309" s="31"/>
    </row>
    <row r="28310" spans="13:13" x14ac:dyDescent="0.25">
      <c r="M28310" s="31"/>
    </row>
    <row r="28311" spans="13:13" x14ac:dyDescent="0.25">
      <c r="M28311" s="31"/>
    </row>
    <row r="28312" spans="13:13" x14ac:dyDescent="0.25">
      <c r="M28312" s="31"/>
    </row>
    <row r="28313" spans="13:13" x14ac:dyDescent="0.25">
      <c r="M28313" s="31"/>
    </row>
    <row r="28314" spans="13:13" x14ac:dyDescent="0.25">
      <c r="M28314" s="31"/>
    </row>
    <row r="28315" spans="13:13" x14ac:dyDescent="0.25">
      <c r="M28315" s="31"/>
    </row>
    <row r="28316" spans="13:13" x14ac:dyDescent="0.25">
      <c r="M28316" s="31"/>
    </row>
    <row r="28317" spans="13:13" x14ac:dyDescent="0.25">
      <c r="M28317" s="31"/>
    </row>
    <row r="28318" spans="13:13" x14ac:dyDescent="0.25">
      <c r="M28318" s="31"/>
    </row>
    <row r="28319" spans="13:13" x14ac:dyDescent="0.25">
      <c r="M28319" s="31"/>
    </row>
    <row r="28320" spans="13:13" x14ac:dyDescent="0.25">
      <c r="M28320" s="31"/>
    </row>
    <row r="28321" spans="13:13" x14ac:dyDescent="0.25">
      <c r="M28321" s="31"/>
    </row>
    <row r="28322" spans="13:13" x14ac:dyDescent="0.25">
      <c r="M28322" s="31"/>
    </row>
    <row r="28323" spans="13:13" x14ac:dyDescent="0.25">
      <c r="M28323" s="31"/>
    </row>
    <row r="28324" spans="13:13" x14ac:dyDescent="0.25">
      <c r="M28324" s="31"/>
    </row>
    <row r="28325" spans="13:13" x14ac:dyDescent="0.25">
      <c r="M28325" s="31"/>
    </row>
    <row r="28326" spans="13:13" x14ac:dyDescent="0.25">
      <c r="M28326" s="31"/>
    </row>
    <row r="28327" spans="13:13" x14ac:dyDescent="0.25">
      <c r="M28327" s="31"/>
    </row>
    <row r="28328" spans="13:13" x14ac:dyDescent="0.25">
      <c r="M28328" s="31"/>
    </row>
    <row r="28329" spans="13:13" x14ac:dyDescent="0.25">
      <c r="M28329" s="31"/>
    </row>
    <row r="28330" spans="13:13" x14ac:dyDescent="0.25">
      <c r="M28330" s="31"/>
    </row>
    <row r="28331" spans="13:13" x14ac:dyDescent="0.25">
      <c r="M28331" s="31"/>
    </row>
    <row r="28332" spans="13:13" x14ac:dyDescent="0.25">
      <c r="M28332" s="31"/>
    </row>
    <row r="28333" spans="13:13" x14ac:dyDescent="0.25">
      <c r="M28333" s="31"/>
    </row>
    <row r="28334" spans="13:13" x14ac:dyDescent="0.25">
      <c r="M28334" s="31"/>
    </row>
    <row r="28335" spans="13:13" x14ac:dyDescent="0.25">
      <c r="M28335" s="31"/>
    </row>
    <row r="28336" spans="13:13" x14ac:dyDescent="0.25">
      <c r="M28336" s="31"/>
    </row>
    <row r="28337" spans="13:13" x14ac:dyDescent="0.25">
      <c r="M28337" s="31"/>
    </row>
    <row r="28338" spans="13:13" x14ac:dyDescent="0.25">
      <c r="M28338" s="31"/>
    </row>
    <row r="28339" spans="13:13" x14ac:dyDescent="0.25">
      <c r="M28339" s="31"/>
    </row>
    <row r="28340" spans="13:13" x14ac:dyDescent="0.25">
      <c r="M28340" s="31"/>
    </row>
    <row r="28341" spans="13:13" x14ac:dyDescent="0.25">
      <c r="M28341" s="31"/>
    </row>
    <row r="28342" spans="13:13" x14ac:dyDescent="0.25">
      <c r="M28342" s="31"/>
    </row>
    <row r="28343" spans="13:13" x14ac:dyDescent="0.25">
      <c r="M28343" s="31"/>
    </row>
    <row r="28344" spans="13:13" x14ac:dyDescent="0.25">
      <c r="M28344" s="31"/>
    </row>
    <row r="28345" spans="13:13" x14ac:dyDescent="0.25">
      <c r="M28345" s="31"/>
    </row>
    <row r="28346" spans="13:13" x14ac:dyDescent="0.25">
      <c r="M28346" s="31"/>
    </row>
    <row r="28347" spans="13:13" x14ac:dyDescent="0.25">
      <c r="M28347" s="31"/>
    </row>
    <row r="28348" spans="13:13" x14ac:dyDescent="0.25">
      <c r="M28348" s="31"/>
    </row>
    <row r="28349" spans="13:13" x14ac:dyDescent="0.25">
      <c r="M28349" s="31"/>
    </row>
    <row r="28350" spans="13:13" x14ac:dyDescent="0.25">
      <c r="M28350" s="31"/>
    </row>
    <row r="28351" spans="13:13" x14ac:dyDescent="0.25">
      <c r="M28351" s="31"/>
    </row>
    <row r="28352" spans="13:13" x14ac:dyDescent="0.25">
      <c r="M28352" s="31"/>
    </row>
    <row r="28353" spans="13:13" x14ac:dyDescent="0.25">
      <c r="M28353" s="31"/>
    </row>
    <row r="28354" spans="13:13" x14ac:dyDescent="0.25">
      <c r="M28354" s="31"/>
    </row>
    <row r="28355" spans="13:13" x14ac:dyDescent="0.25">
      <c r="M28355" s="31"/>
    </row>
    <row r="28356" spans="13:13" x14ac:dyDescent="0.25">
      <c r="M28356" s="31"/>
    </row>
    <row r="28357" spans="13:13" x14ac:dyDescent="0.25">
      <c r="M28357" s="31"/>
    </row>
    <row r="28358" spans="13:13" x14ac:dyDescent="0.25">
      <c r="M28358" s="31"/>
    </row>
    <row r="28359" spans="13:13" x14ac:dyDescent="0.25">
      <c r="M28359" s="31"/>
    </row>
    <row r="28360" spans="13:13" x14ac:dyDescent="0.25">
      <c r="M28360" s="31"/>
    </row>
    <row r="28361" spans="13:13" x14ac:dyDescent="0.25">
      <c r="M28361" s="31"/>
    </row>
    <row r="28362" spans="13:13" x14ac:dyDescent="0.25">
      <c r="M28362" s="31"/>
    </row>
    <row r="28363" spans="13:13" x14ac:dyDescent="0.25">
      <c r="M28363" s="31"/>
    </row>
    <row r="28364" spans="13:13" x14ac:dyDescent="0.25">
      <c r="M28364" s="31"/>
    </row>
    <row r="28365" spans="13:13" x14ac:dyDescent="0.25">
      <c r="M28365" s="31"/>
    </row>
    <row r="28366" spans="13:13" x14ac:dyDescent="0.25">
      <c r="M28366" s="31"/>
    </row>
    <row r="28367" spans="13:13" x14ac:dyDescent="0.25">
      <c r="M28367" s="31"/>
    </row>
    <row r="28368" spans="13:13" x14ac:dyDescent="0.25">
      <c r="M28368" s="31"/>
    </row>
    <row r="28369" spans="13:13" x14ac:dyDescent="0.25">
      <c r="M28369" s="31"/>
    </row>
    <row r="28370" spans="13:13" x14ac:dyDescent="0.25">
      <c r="M28370" s="31"/>
    </row>
    <row r="28371" spans="13:13" x14ac:dyDescent="0.25">
      <c r="M28371" s="31"/>
    </row>
    <row r="28372" spans="13:13" x14ac:dyDescent="0.25">
      <c r="M28372" s="31"/>
    </row>
    <row r="28373" spans="13:13" x14ac:dyDescent="0.25">
      <c r="M28373" s="31"/>
    </row>
    <row r="28374" spans="13:13" x14ac:dyDescent="0.25">
      <c r="M28374" s="31"/>
    </row>
    <row r="28375" spans="13:13" x14ac:dyDescent="0.25">
      <c r="M28375" s="31"/>
    </row>
    <row r="28376" spans="13:13" x14ac:dyDescent="0.25">
      <c r="M28376" s="31"/>
    </row>
    <row r="28377" spans="13:13" x14ac:dyDescent="0.25">
      <c r="M28377" s="31"/>
    </row>
    <row r="28378" spans="13:13" x14ac:dyDescent="0.25">
      <c r="M28378" s="31"/>
    </row>
    <row r="28379" spans="13:13" x14ac:dyDescent="0.25">
      <c r="M28379" s="31"/>
    </row>
    <row r="28380" spans="13:13" x14ac:dyDescent="0.25">
      <c r="M28380" s="31"/>
    </row>
    <row r="28381" spans="13:13" x14ac:dyDescent="0.25">
      <c r="M28381" s="31"/>
    </row>
    <row r="28382" spans="13:13" x14ac:dyDescent="0.25">
      <c r="M28382" s="31"/>
    </row>
    <row r="28383" spans="13:13" x14ac:dyDescent="0.25">
      <c r="M28383" s="31"/>
    </row>
    <row r="28384" spans="13:13" x14ac:dyDescent="0.25">
      <c r="M28384" s="31"/>
    </row>
    <row r="28385" spans="13:13" x14ac:dyDescent="0.25">
      <c r="M28385" s="31"/>
    </row>
    <row r="28386" spans="13:13" x14ac:dyDescent="0.25">
      <c r="M28386" s="31"/>
    </row>
    <row r="28387" spans="13:13" x14ac:dyDescent="0.25">
      <c r="M28387" s="31"/>
    </row>
    <row r="28388" spans="13:13" x14ac:dyDescent="0.25">
      <c r="M28388" s="31"/>
    </row>
    <row r="28389" spans="13:13" x14ac:dyDescent="0.25">
      <c r="M28389" s="31"/>
    </row>
    <row r="28390" spans="13:13" x14ac:dyDescent="0.25">
      <c r="M28390" s="31"/>
    </row>
    <row r="28391" spans="13:13" x14ac:dyDescent="0.25">
      <c r="M28391" s="31"/>
    </row>
    <row r="28392" spans="13:13" x14ac:dyDescent="0.25">
      <c r="M28392" s="31"/>
    </row>
    <row r="28393" spans="13:13" x14ac:dyDescent="0.25">
      <c r="M28393" s="31"/>
    </row>
    <row r="28394" spans="13:13" x14ac:dyDescent="0.25">
      <c r="M28394" s="31"/>
    </row>
    <row r="28395" spans="13:13" x14ac:dyDescent="0.25">
      <c r="M28395" s="31"/>
    </row>
    <row r="28396" spans="13:13" x14ac:dyDescent="0.25">
      <c r="M28396" s="31"/>
    </row>
    <row r="28397" spans="13:13" x14ac:dyDescent="0.25">
      <c r="M28397" s="31"/>
    </row>
    <row r="28398" spans="13:13" x14ac:dyDescent="0.25">
      <c r="M28398" s="31"/>
    </row>
    <row r="28399" spans="13:13" x14ac:dyDescent="0.25">
      <c r="M28399" s="31"/>
    </row>
    <row r="28400" spans="13:13" x14ac:dyDescent="0.25">
      <c r="M28400" s="31"/>
    </row>
    <row r="28401" spans="13:13" x14ac:dyDescent="0.25">
      <c r="M28401" s="31"/>
    </row>
    <row r="28402" spans="13:13" x14ac:dyDescent="0.25">
      <c r="M28402" s="31"/>
    </row>
    <row r="28403" spans="13:13" x14ac:dyDescent="0.25">
      <c r="M28403" s="31"/>
    </row>
    <row r="28404" spans="13:13" x14ac:dyDescent="0.25">
      <c r="M28404" s="31"/>
    </row>
    <row r="28405" spans="13:13" x14ac:dyDescent="0.25">
      <c r="M28405" s="31"/>
    </row>
    <row r="28406" spans="13:13" x14ac:dyDescent="0.25">
      <c r="M28406" s="31"/>
    </row>
    <row r="28407" spans="13:13" x14ac:dyDescent="0.25">
      <c r="M28407" s="31"/>
    </row>
    <row r="28408" spans="13:13" x14ac:dyDescent="0.25">
      <c r="M28408" s="31"/>
    </row>
    <row r="28409" spans="13:13" x14ac:dyDescent="0.25">
      <c r="M28409" s="31"/>
    </row>
    <row r="28410" spans="13:13" x14ac:dyDescent="0.25">
      <c r="M28410" s="31"/>
    </row>
    <row r="28411" spans="13:13" x14ac:dyDescent="0.25">
      <c r="M28411" s="31"/>
    </row>
    <row r="28412" spans="13:13" x14ac:dyDescent="0.25">
      <c r="M28412" s="31"/>
    </row>
    <row r="28413" spans="13:13" x14ac:dyDescent="0.25">
      <c r="M28413" s="31"/>
    </row>
    <row r="28414" spans="13:13" x14ac:dyDescent="0.25">
      <c r="M28414" s="31"/>
    </row>
    <row r="28415" spans="13:13" x14ac:dyDescent="0.25">
      <c r="M28415" s="31"/>
    </row>
    <row r="28416" spans="13:13" x14ac:dyDescent="0.25">
      <c r="M28416" s="31"/>
    </row>
    <row r="28417" spans="13:13" x14ac:dyDescent="0.25">
      <c r="M28417" s="31"/>
    </row>
    <row r="28418" spans="13:13" x14ac:dyDescent="0.25">
      <c r="M28418" s="31"/>
    </row>
    <row r="28419" spans="13:13" x14ac:dyDescent="0.25">
      <c r="M28419" s="31"/>
    </row>
    <row r="28420" spans="13:13" x14ac:dyDescent="0.25">
      <c r="M28420" s="31"/>
    </row>
    <row r="28421" spans="13:13" x14ac:dyDescent="0.25">
      <c r="M28421" s="31"/>
    </row>
    <row r="28422" spans="13:13" x14ac:dyDescent="0.25">
      <c r="M28422" s="31"/>
    </row>
    <row r="28423" spans="13:13" x14ac:dyDescent="0.25">
      <c r="M28423" s="31"/>
    </row>
    <row r="28424" spans="13:13" x14ac:dyDescent="0.25">
      <c r="M28424" s="31"/>
    </row>
    <row r="28425" spans="13:13" x14ac:dyDescent="0.25">
      <c r="M28425" s="31"/>
    </row>
    <row r="28426" spans="13:13" x14ac:dyDescent="0.25">
      <c r="M28426" s="31"/>
    </row>
    <row r="28427" spans="13:13" x14ac:dyDescent="0.25">
      <c r="M28427" s="31"/>
    </row>
    <row r="28428" spans="13:13" x14ac:dyDescent="0.25">
      <c r="M28428" s="31"/>
    </row>
    <row r="28429" spans="13:13" x14ac:dyDescent="0.25">
      <c r="M28429" s="31"/>
    </row>
    <row r="28430" spans="13:13" x14ac:dyDescent="0.25">
      <c r="M28430" s="31"/>
    </row>
    <row r="28431" spans="13:13" x14ac:dyDescent="0.25">
      <c r="M28431" s="31"/>
    </row>
    <row r="28432" spans="13:13" x14ac:dyDescent="0.25">
      <c r="M28432" s="31"/>
    </row>
    <row r="28433" spans="13:13" x14ac:dyDescent="0.25">
      <c r="M28433" s="31"/>
    </row>
    <row r="28434" spans="13:13" x14ac:dyDescent="0.25">
      <c r="M28434" s="31"/>
    </row>
    <row r="28435" spans="13:13" x14ac:dyDescent="0.25">
      <c r="M28435" s="31"/>
    </row>
    <row r="28436" spans="13:13" x14ac:dyDescent="0.25">
      <c r="M28436" s="31"/>
    </row>
    <row r="28437" spans="13:13" x14ac:dyDescent="0.25">
      <c r="M28437" s="31"/>
    </row>
    <row r="28438" spans="13:13" x14ac:dyDescent="0.25">
      <c r="M28438" s="31"/>
    </row>
    <row r="28439" spans="13:13" x14ac:dyDescent="0.25">
      <c r="M28439" s="31"/>
    </row>
    <row r="28440" spans="13:13" x14ac:dyDescent="0.25">
      <c r="M28440" s="31"/>
    </row>
    <row r="28441" spans="13:13" x14ac:dyDescent="0.25">
      <c r="M28441" s="31"/>
    </row>
    <row r="28442" spans="13:13" x14ac:dyDescent="0.25">
      <c r="M28442" s="31"/>
    </row>
    <row r="28443" spans="13:13" x14ac:dyDescent="0.25">
      <c r="M28443" s="31"/>
    </row>
    <row r="28444" spans="13:13" x14ac:dyDescent="0.25">
      <c r="M28444" s="31"/>
    </row>
    <row r="28445" spans="13:13" x14ac:dyDescent="0.25">
      <c r="M28445" s="31"/>
    </row>
    <row r="28446" spans="13:13" x14ac:dyDescent="0.25">
      <c r="M28446" s="31"/>
    </row>
    <row r="28447" spans="13:13" x14ac:dyDescent="0.25">
      <c r="M28447" s="31"/>
    </row>
    <row r="28448" spans="13:13" x14ac:dyDescent="0.25">
      <c r="M28448" s="31"/>
    </row>
    <row r="28449" spans="13:13" x14ac:dyDescent="0.25">
      <c r="M28449" s="31"/>
    </row>
    <row r="28450" spans="13:13" x14ac:dyDescent="0.25">
      <c r="M28450" s="31"/>
    </row>
    <row r="28451" spans="13:13" x14ac:dyDescent="0.25">
      <c r="M28451" s="31"/>
    </row>
    <row r="28452" spans="13:13" x14ac:dyDescent="0.25">
      <c r="M28452" s="31"/>
    </row>
    <row r="28453" spans="13:13" x14ac:dyDescent="0.25">
      <c r="M28453" s="31"/>
    </row>
    <row r="28454" spans="13:13" x14ac:dyDescent="0.25">
      <c r="M28454" s="31"/>
    </row>
    <row r="28455" spans="13:13" x14ac:dyDescent="0.25">
      <c r="M28455" s="31"/>
    </row>
    <row r="28456" spans="13:13" x14ac:dyDescent="0.25">
      <c r="M28456" s="31"/>
    </row>
    <row r="28457" spans="13:13" x14ac:dyDescent="0.25">
      <c r="M28457" s="31"/>
    </row>
    <row r="28458" spans="13:13" x14ac:dyDescent="0.25">
      <c r="M28458" s="31"/>
    </row>
    <row r="28459" spans="13:13" x14ac:dyDescent="0.25">
      <c r="M28459" s="31"/>
    </row>
    <row r="28460" spans="13:13" x14ac:dyDescent="0.25">
      <c r="M28460" s="31"/>
    </row>
    <row r="28461" spans="13:13" x14ac:dyDescent="0.25">
      <c r="M28461" s="31"/>
    </row>
    <row r="28462" spans="13:13" x14ac:dyDescent="0.25">
      <c r="M28462" s="31"/>
    </row>
    <row r="28463" spans="13:13" x14ac:dyDescent="0.25">
      <c r="M28463" s="31"/>
    </row>
    <row r="28464" spans="13:13" x14ac:dyDescent="0.25">
      <c r="M28464" s="31"/>
    </row>
    <row r="28465" spans="13:13" x14ac:dyDescent="0.25">
      <c r="M28465" s="31"/>
    </row>
    <row r="28466" spans="13:13" x14ac:dyDescent="0.25">
      <c r="M28466" s="31"/>
    </row>
    <row r="28467" spans="13:13" x14ac:dyDescent="0.25">
      <c r="M28467" s="31"/>
    </row>
    <row r="28468" spans="13:13" x14ac:dyDescent="0.25">
      <c r="M28468" s="31"/>
    </row>
    <row r="28469" spans="13:13" x14ac:dyDescent="0.25">
      <c r="M28469" s="31"/>
    </row>
    <row r="28470" spans="13:13" x14ac:dyDescent="0.25">
      <c r="M28470" s="31"/>
    </row>
    <row r="28471" spans="13:13" x14ac:dyDescent="0.25">
      <c r="M28471" s="31"/>
    </row>
    <row r="28472" spans="13:13" x14ac:dyDescent="0.25">
      <c r="M28472" s="31"/>
    </row>
    <row r="28473" spans="13:13" x14ac:dyDescent="0.25">
      <c r="M28473" s="31"/>
    </row>
    <row r="28474" spans="13:13" x14ac:dyDescent="0.25">
      <c r="M28474" s="31"/>
    </row>
    <row r="28475" spans="13:13" x14ac:dyDescent="0.25">
      <c r="M28475" s="31"/>
    </row>
    <row r="28476" spans="13:13" x14ac:dyDescent="0.25">
      <c r="M28476" s="31"/>
    </row>
    <row r="28477" spans="13:13" x14ac:dyDescent="0.25">
      <c r="M28477" s="31"/>
    </row>
    <row r="28478" spans="13:13" x14ac:dyDescent="0.25">
      <c r="M28478" s="31"/>
    </row>
    <row r="28479" spans="13:13" x14ac:dyDescent="0.25">
      <c r="M28479" s="31"/>
    </row>
    <row r="28480" spans="13:13" x14ac:dyDescent="0.25">
      <c r="M28480" s="31"/>
    </row>
    <row r="28481" spans="13:13" x14ac:dyDescent="0.25">
      <c r="M28481" s="31"/>
    </row>
    <row r="28482" spans="13:13" x14ac:dyDescent="0.25">
      <c r="M28482" s="31"/>
    </row>
    <row r="28483" spans="13:13" x14ac:dyDescent="0.25">
      <c r="M28483" s="31"/>
    </row>
    <row r="28484" spans="13:13" x14ac:dyDescent="0.25">
      <c r="M28484" s="31"/>
    </row>
    <row r="28485" spans="13:13" x14ac:dyDescent="0.25">
      <c r="M28485" s="31"/>
    </row>
    <row r="28486" spans="13:13" x14ac:dyDescent="0.25">
      <c r="M28486" s="31"/>
    </row>
    <row r="28487" spans="13:13" x14ac:dyDescent="0.25">
      <c r="M28487" s="31"/>
    </row>
    <row r="28488" spans="13:13" x14ac:dyDescent="0.25">
      <c r="M28488" s="31"/>
    </row>
    <row r="28489" spans="13:13" x14ac:dyDescent="0.25">
      <c r="M28489" s="31"/>
    </row>
    <row r="28490" spans="13:13" x14ac:dyDescent="0.25">
      <c r="M28490" s="31"/>
    </row>
    <row r="28491" spans="13:13" x14ac:dyDescent="0.25">
      <c r="M28491" s="31"/>
    </row>
    <row r="28492" spans="13:13" x14ac:dyDescent="0.25">
      <c r="M28492" s="31"/>
    </row>
    <row r="28493" spans="13:13" x14ac:dyDescent="0.25">
      <c r="M28493" s="31"/>
    </row>
    <row r="28494" spans="13:13" x14ac:dyDescent="0.25">
      <c r="M28494" s="31"/>
    </row>
    <row r="28495" spans="13:13" x14ac:dyDescent="0.25">
      <c r="M28495" s="31"/>
    </row>
    <row r="28496" spans="13:13" x14ac:dyDescent="0.25">
      <c r="M28496" s="31"/>
    </row>
    <row r="28497" spans="13:13" x14ac:dyDescent="0.25">
      <c r="M28497" s="31"/>
    </row>
    <row r="28498" spans="13:13" x14ac:dyDescent="0.25">
      <c r="M28498" s="31"/>
    </row>
    <row r="28499" spans="13:13" x14ac:dyDescent="0.25">
      <c r="M28499" s="31"/>
    </row>
    <row r="28500" spans="13:13" x14ac:dyDescent="0.25">
      <c r="M28500" s="31"/>
    </row>
    <row r="28501" spans="13:13" x14ac:dyDescent="0.25">
      <c r="M28501" s="31"/>
    </row>
    <row r="28502" spans="13:13" x14ac:dyDescent="0.25">
      <c r="M28502" s="31"/>
    </row>
    <row r="28503" spans="13:13" x14ac:dyDescent="0.25">
      <c r="M28503" s="31"/>
    </row>
    <row r="28504" spans="13:13" x14ac:dyDescent="0.25">
      <c r="M28504" s="31"/>
    </row>
    <row r="28505" spans="13:13" x14ac:dyDescent="0.25">
      <c r="M28505" s="31"/>
    </row>
    <row r="28506" spans="13:13" x14ac:dyDescent="0.25">
      <c r="M28506" s="31"/>
    </row>
    <row r="28507" spans="13:13" x14ac:dyDescent="0.25">
      <c r="M28507" s="31"/>
    </row>
    <row r="28508" spans="13:13" x14ac:dyDescent="0.25">
      <c r="M28508" s="31"/>
    </row>
    <row r="28509" spans="13:13" x14ac:dyDescent="0.25">
      <c r="M28509" s="31"/>
    </row>
    <row r="28510" spans="13:13" x14ac:dyDescent="0.25">
      <c r="M28510" s="31"/>
    </row>
    <row r="28511" spans="13:13" x14ac:dyDescent="0.25">
      <c r="M28511" s="31"/>
    </row>
    <row r="28512" spans="13:13" x14ac:dyDescent="0.25">
      <c r="M28512" s="31"/>
    </row>
    <row r="28513" spans="13:13" x14ac:dyDescent="0.25">
      <c r="M28513" s="31"/>
    </row>
    <row r="28514" spans="13:13" x14ac:dyDescent="0.25">
      <c r="M28514" s="31"/>
    </row>
    <row r="28515" spans="13:13" x14ac:dyDescent="0.25">
      <c r="M28515" s="31"/>
    </row>
    <row r="28516" spans="13:13" x14ac:dyDescent="0.25">
      <c r="M28516" s="31"/>
    </row>
    <row r="28517" spans="13:13" x14ac:dyDescent="0.25">
      <c r="M28517" s="31"/>
    </row>
    <row r="28518" spans="13:13" x14ac:dyDescent="0.25">
      <c r="M28518" s="31"/>
    </row>
    <row r="28519" spans="13:13" x14ac:dyDescent="0.25">
      <c r="M28519" s="31"/>
    </row>
    <row r="28520" spans="13:13" x14ac:dyDescent="0.25">
      <c r="M28520" s="31"/>
    </row>
    <row r="28521" spans="13:13" x14ac:dyDescent="0.25">
      <c r="M28521" s="31"/>
    </row>
    <row r="28522" spans="13:13" x14ac:dyDescent="0.25">
      <c r="M28522" s="31"/>
    </row>
    <row r="28523" spans="13:13" x14ac:dyDescent="0.25">
      <c r="M28523" s="31"/>
    </row>
    <row r="28524" spans="13:13" x14ac:dyDescent="0.25">
      <c r="M28524" s="31"/>
    </row>
    <row r="28525" spans="13:13" x14ac:dyDescent="0.25">
      <c r="M28525" s="31"/>
    </row>
    <row r="28526" spans="13:13" x14ac:dyDescent="0.25">
      <c r="M28526" s="31"/>
    </row>
    <row r="28527" spans="13:13" x14ac:dyDescent="0.25">
      <c r="M28527" s="31"/>
    </row>
    <row r="28528" spans="13:13" x14ac:dyDescent="0.25">
      <c r="M28528" s="31"/>
    </row>
    <row r="28529" spans="13:13" x14ac:dyDescent="0.25">
      <c r="M28529" s="31"/>
    </row>
    <row r="28530" spans="13:13" x14ac:dyDescent="0.25">
      <c r="M28530" s="31"/>
    </row>
    <row r="28531" spans="13:13" x14ac:dyDescent="0.25">
      <c r="M28531" s="31"/>
    </row>
    <row r="28532" spans="13:13" x14ac:dyDescent="0.25">
      <c r="M28532" s="31"/>
    </row>
    <row r="28533" spans="13:13" x14ac:dyDescent="0.25">
      <c r="M28533" s="31"/>
    </row>
    <row r="28534" spans="13:13" x14ac:dyDescent="0.25">
      <c r="M28534" s="31"/>
    </row>
    <row r="28535" spans="13:13" x14ac:dyDescent="0.25">
      <c r="M28535" s="31"/>
    </row>
    <row r="28536" spans="13:13" x14ac:dyDescent="0.25">
      <c r="M28536" s="31"/>
    </row>
    <row r="28537" spans="13:13" x14ac:dyDescent="0.25">
      <c r="M28537" s="31"/>
    </row>
    <row r="28538" spans="13:13" x14ac:dyDescent="0.25">
      <c r="M28538" s="31"/>
    </row>
    <row r="28539" spans="13:13" x14ac:dyDescent="0.25">
      <c r="M28539" s="31"/>
    </row>
    <row r="28540" spans="13:13" x14ac:dyDescent="0.25">
      <c r="M28540" s="31"/>
    </row>
    <row r="28541" spans="13:13" x14ac:dyDescent="0.25">
      <c r="M28541" s="31"/>
    </row>
    <row r="28542" spans="13:13" x14ac:dyDescent="0.25">
      <c r="M28542" s="31"/>
    </row>
    <row r="28543" spans="13:13" x14ac:dyDescent="0.25">
      <c r="M28543" s="31"/>
    </row>
    <row r="28544" spans="13:13" x14ac:dyDescent="0.25">
      <c r="M28544" s="31"/>
    </row>
    <row r="28545" spans="13:13" x14ac:dyDescent="0.25">
      <c r="M28545" s="31"/>
    </row>
    <row r="28546" spans="13:13" x14ac:dyDescent="0.25">
      <c r="M28546" s="31"/>
    </row>
    <row r="28547" spans="13:13" x14ac:dyDescent="0.25">
      <c r="M28547" s="31"/>
    </row>
    <row r="28548" spans="13:13" x14ac:dyDescent="0.25">
      <c r="M28548" s="31"/>
    </row>
    <row r="28549" spans="13:13" x14ac:dyDescent="0.25">
      <c r="M28549" s="31"/>
    </row>
    <row r="28550" spans="13:13" x14ac:dyDescent="0.25">
      <c r="M28550" s="31"/>
    </row>
    <row r="28551" spans="13:13" x14ac:dyDescent="0.25">
      <c r="M28551" s="31"/>
    </row>
    <row r="28552" spans="13:13" x14ac:dyDescent="0.25">
      <c r="M28552" s="31"/>
    </row>
    <row r="28553" spans="13:13" x14ac:dyDescent="0.25">
      <c r="M28553" s="31"/>
    </row>
    <row r="28554" spans="13:13" x14ac:dyDescent="0.25">
      <c r="M28554" s="31"/>
    </row>
    <row r="28555" spans="13:13" x14ac:dyDescent="0.25">
      <c r="M28555" s="31"/>
    </row>
    <row r="28556" spans="13:13" x14ac:dyDescent="0.25">
      <c r="M28556" s="31"/>
    </row>
    <row r="28557" spans="13:13" x14ac:dyDescent="0.25">
      <c r="M28557" s="31"/>
    </row>
    <row r="28558" spans="13:13" x14ac:dyDescent="0.25">
      <c r="M28558" s="31"/>
    </row>
    <row r="28559" spans="13:13" x14ac:dyDescent="0.25">
      <c r="M28559" s="31"/>
    </row>
    <row r="28560" spans="13:13" x14ac:dyDescent="0.25">
      <c r="M28560" s="31"/>
    </row>
    <row r="28561" spans="13:13" x14ac:dyDescent="0.25">
      <c r="M28561" s="31"/>
    </row>
    <row r="28562" spans="13:13" x14ac:dyDescent="0.25">
      <c r="M28562" s="31"/>
    </row>
    <row r="28563" spans="13:13" x14ac:dyDescent="0.25">
      <c r="M28563" s="31"/>
    </row>
    <row r="28564" spans="13:13" x14ac:dyDescent="0.25">
      <c r="M28564" s="31"/>
    </row>
    <row r="28565" spans="13:13" x14ac:dyDescent="0.25">
      <c r="M28565" s="31"/>
    </row>
    <row r="28566" spans="13:13" x14ac:dyDescent="0.25">
      <c r="M28566" s="31"/>
    </row>
    <row r="28567" spans="13:13" x14ac:dyDescent="0.25">
      <c r="M28567" s="31"/>
    </row>
    <row r="28568" spans="13:13" x14ac:dyDescent="0.25">
      <c r="M28568" s="31"/>
    </row>
    <row r="28569" spans="13:13" x14ac:dyDescent="0.25">
      <c r="M28569" s="31"/>
    </row>
    <row r="28570" spans="13:13" x14ac:dyDescent="0.25">
      <c r="M28570" s="31"/>
    </row>
    <row r="28571" spans="13:13" x14ac:dyDescent="0.25">
      <c r="M28571" s="31"/>
    </row>
    <row r="28572" spans="13:13" x14ac:dyDescent="0.25">
      <c r="M28572" s="31"/>
    </row>
    <row r="28573" spans="13:13" x14ac:dyDescent="0.25">
      <c r="M28573" s="31"/>
    </row>
    <row r="28574" spans="13:13" x14ac:dyDescent="0.25">
      <c r="M28574" s="31"/>
    </row>
    <row r="28575" spans="13:13" x14ac:dyDescent="0.25">
      <c r="M28575" s="31"/>
    </row>
    <row r="28576" spans="13:13" x14ac:dyDescent="0.25">
      <c r="M28576" s="31"/>
    </row>
    <row r="28577" spans="13:13" x14ac:dyDescent="0.25">
      <c r="M28577" s="31"/>
    </row>
    <row r="28578" spans="13:13" x14ac:dyDescent="0.25">
      <c r="M28578" s="31"/>
    </row>
    <row r="28579" spans="13:13" x14ac:dyDescent="0.25">
      <c r="M28579" s="31"/>
    </row>
    <row r="28580" spans="13:13" x14ac:dyDescent="0.25">
      <c r="M28580" s="31"/>
    </row>
    <row r="28581" spans="13:13" x14ac:dyDescent="0.25">
      <c r="M28581" s="31"/>
    </row>
    <row r="28582" spans="13:13" x14ac:dyDescent="0.25">
      <c r="M28582" s="31"/>
    </row>
    <row r="28583" spans="13:13" x14ac:dyDescent="0.25">
      <c r="M28583" s="31"/>
    </row>
    <row r="28584" spans="13:13" x14ac:dyDescent="0.25">
      <c r="M28584" s="31"/>
    </row>
    <row r="28585" spans="13:13" x14ac:dyDescent="0.25">
      <c r="M28585" s="31"/>
    </row>
    <row r="28586" spans="13:13" x14ac:dyDescent="0.25">
      <c r="M28586" s="31"/>
    </row>
    <row r="28587" spans="13:13" x14ac:dyDescent="0.25">
      <c r="M28587" s="31"/>
    </row>
    <row r="28588" spans="13:13" x14ac:dyDescent="0.25">
      <c r="M28588" s="31"/>
    </row>
    <row r="28589" spans="13:13" x14ac:dyDescent="0.25">
      <c r="M28589" s="31"/>
    </row>
    <row r="28590" spans="13:13" x14ac:dyDescent="0.25">
      <c r="M28590" s="31"/>
    </row>
    <row r="28591" spans="13:13" x14ac:dyDescent="0.25">
      <c r="M28591" s="31"/>
    </row>
    <row r="28592" spans="13:13" x14ac:dyDescent="0.25">
      <c r="M28592" s="31"/>
    </row>
    <row r="28593" spans="13:13" x14ac:dyDescent="0.25">
      <c r="M28593" s="31"/>
    </row>
    <row r="28594" spans="13:13" x14ac:dyDescent="0.25">
      <c r="M28594" s="31"/>
    </row>
    <row r="28595" spans="13:13" x14ac:dyDescent="0.25">
      <c r="M28595" s="31"/>
    </row>
    <row r="28596" spans="13:13" x14ac:dyDescent="0.25">
      <c r="M28596" s="31"/>
    </row>
    <row r="28597" spans="13:13" x14ac:dyDescent="0.25">
      <c r="M28597" s="31"/>
    </row>
    <row r="28598" spans="13:13" x14ac:dyDescent="0.25">
      <c r="M28598" s="31"/>
    </row>
    <row r="28599" spans="13:13" x14ac:dyDescent="0.25">
      <c r="M28599" s="31"/>
    </row>
    <row r="28600" spans="13:13" x14ac:dyDescent="0.25">
      <c r="M28600" s="31"/>
    </row>
    <row r="28601" spans="13:13" x14ac:dyDescent="0.25">
      <c r="M28601" s="31"/>
    </row>
    <row r="28602" spans="13:13" x14ac:dyDescent="0.25">
      <c r="M28602" s="31"/>
    </row>
    <row r="28603" spans="13:13" x14ac:dyDescent="0.25">
      <c r="M28603" s="31"/>
    </row>
    <row r="28604" spans="13:13" x14ac:dyDescent="0.25">
      <c r="M28604" s="31"/>
    </row>
    <row r="28605" spans="13:13" x14ac:dyDescent="0.25">
      <c r="M28605" s="31"/>
    </row>
    <row r="28606" spans="13:13" x14ac:dyDescent="0.25">
      <c r="M28606" s="31"/>
    </row>
    <row r="28607" spans="13:13" x14ac:dyDescent="0.25">
      <c r="M28607" s="31"/>
    </row>
    <row r="28608" spans="13:13" x14ac:dyDescent="0.25">
      <c r="M28608" s="31"/>
    </row>
    <row r="28609" spans="13:13" x14ac:dyDescent="0.25">
      <c r="M28609" s="31"/>
    </row>
    <row r="28610" spans="13:13" x14ac:dyDescent="0.25">
      <c r="M28610" s="31"/>
    </row>
    <row r="28611" spans="13:13" x14ac:dyDescent="0.25">
      <c r="M28611" s="31"/>
    </row>
    <row r="28612" spans="13:13" x14ac:dyDescent="0.25">
      <c r="M28612" s="31"/>
    </row>
    <row r="28613" spans="13:13" x14ac:dyDescent="0.25">
      <c r="M28613" s="31"/>
    </row>
    <row r="28614" spans="13:13" x14ac:dyDescent="0.25">
      <c r="M28614" s="31"/>
    </row>
    <row r="28615" spans="13:13" x14ac:dyDescent="0.25">
      <c r="M28615" s="31"/>
    </row>
    <row r="28616" spans="13:13" x14ac:dyDescent="0.25">
      <c r="M28616" s="31"/>
    </row>
    <row r="28617" spans="13:13" x14ac:dyDescent="0.25">
      <c r="M28617" s="31"/>
    </row>
    <row r="28618" spans="13:13" x14ac:dyDescent="0.25">
      <c r="M28618" s="31"/>
    </row>
    <row r="28619" spans="13:13" x14ac:dyDescent="0.25">
      <c r="M28619" s="31"/>
    </row>
    <row r="28620" spans="13:13" x14ac:dyDescent="0.25">
      <c r="M28620" s="31"/>
    </row>
    <row r="28621" spans="13:13" x14ac:dyDescent="0.25">
      <c r="M28621" s="31"/>
    </row>
    <row r="28622" spans="13:13" x14ac:dyDescent="0.25">
      <c r="M28622" s="31"/>
    </row>
    <row r="28623" spans="13:13" x14ac:dyDescent="0.25">
      <c r="M28623" s="31"/>
    </row>
    <row r="28624" spans="13:13" x14ac:dyDescent="0.25">
      <c r="M28624" s="31"/>
    </row>
    <row r="28625" spans="13:13" x14ac:dyDescent="0.25">
      <c r="M28625" s="31"/>
    </row>
    <row r="28626" spans="13:13" x14ac:dyDescent="0.25">
      <c r="M28626" s="31"/>
    </row>
    <row r="28627" spans="13:13" x14ac:dyDescent="0.25">
      <c r="M28627" s="31"/>
    </row>
    <row r="28628" spans="13:13" x14ac:dyDescent="0.25">
      <c r="M28628" s="31"/>
    </row>
    <row r="28629" spans="13:13" x14ac:dyDescent="0.25">
      <c r="M28629" s="31"/>
    </row>
    <row r="28630" spans="13:13" x14ac:dyDescent="0.25">
      <c r="M28630" s="31"/>
    </row>
    <row r="28631" spans="13:13" x14ac:dyDescent="0.25">
      <c r="M28631" s="31"/>
    </row>
    <row r="28632" spans="13:13" x14ac:dyDescent="0.25">
      <c r="M28632" s="31"/>
    </row>
    <row r="28633" spans="13:13" x14ac:dyDescent="0.25">
      <c r="M28633" s="31"/>
    </row>
    <row r="28634" spans="13:13" x14ac:dyDescent="0.25">
      <c r="M28634" s="31"/>
    </row>
    <row r="28635" spans="13:13" x14ac:dyDescent="0.25">
      <c r="M28635" s="31"/>
    </row>
    <row r="28636" spans="13:13" x14ac:dyDescent="0.25">
      <c r="M28636" s="31"/>
    </row>
    <row r="28637" spans="13:13" x14ac:dyDescent="0.25">
      <c r="M28637" s="31"/>
    </row>
    <row r="28638" spans="13:13" x14ac:dyDescent="0.25">
      <c r="M28638" s="31"/>
    </row>
    <row r="28639" spans="13:13" x14ac:dyDescent="0.25">
      <c r="M28639" s="31"/>
    </row>
    <row r="28640" spans="13:13" x14ac:dyDescent="0.25">
      <c r="M28640" s="31"/>
    </row>
    <row r="28641" spans="13:13" x14ac:dyDescent="0.25">
      <c r="M28641" s="31"/>
    </row>
    <row r="28642" spans="13:13" x14ac:dyDescent="0.25">
      <c r="M28642" s="31"/>
    </row>
    <row r="28643" spans="13:13" x14ac:dyDescent="0.25">
      <c r="M28643" s="31"/>
    </row>
    <row r="28644" spans="13:13" x14ac:dyDescent="0.25">
      <c r="M28644" s="31"/>
    </row>
    <row r="28645" spans="13:13" x14ac:dyDescent="0.25">
      <c r="M28645" s="31"/>
    </row>
    <row r="28646" spans="13:13" x14ac:dyDescent="0.25">
      <c r="M28646" s="31"/>
    </row>
    <row r="28647" spans="13:13" x14ac:dyDescent="0.25">
      <c r="M28647" s="31"/>
    </row>
    <row r="28648" spans="13:13" x14ac:dyDescent="0.25">
      <c r="M28648" s="31"/>
    </row>
    <row r="28649" spans="13:13" x14ac:dyDescent="0.25">
      <c r="M28649" s="31"/>
    </row>
    <row r="28650" spans="13:13" x14ac:dyDescent="0.25">
      <c r="M28650" s="31"/>
    </row>
    <row r="28651" spans="13:13" x14ac:dyDescent="0.25">
      <c r="M28651" s="31"/>
    </row>
    <row r="28652" spans="13:13" x14ac:dyDescent="0.25">
      <c r="M28652" s="31"/>
    </row>
    <row r="28653" spans="13:13" x14ac:dyDescent="0.25">
      <c r="M28653" s="31"/>
    </row>
    <row r="28654" spans="13:13" x14ac:dyDescent="0.25">
      <c r="M28654" s="31"/>
    </row>
    <row r="28655" spans="13:13" x14ac:dyDescent="0.25">
      <c r="M28655" s="31"/>
    </row>
    <row r="28656" spans="13:13" x14ac:dyDescent="0.25">
      <c r="M28656" s="31"/>
    </row>
    <row r="28657" spans="13:13" x14ac:dyDescent="0.25">
      <c r="M28657" s="31"/>
    </row>
    <row r="28658" spans="13:13" x14ac:dyDescent="0.25">
      <c r="M28658" s="31"/>
    </row>
    <row r="28659" spans="13:13" x14ac:dyDescent="0.25">
      <c r="M28659" s="31"/>
    </row>
    <row r="28660" spans="13:13" x14ac:dyDescent="0.25">
      <c r="M28660" s="31"/>
    </row>
    <row r="28661" spans="13:13" x14ac:dyDescent="0.25">
      <c r="M28661" s="31"/>
    </row>
    <row r="28662" spans="13:13" x14ac:dyDescent="0.25">
      <c r="M28662" s="31"/>
    </row>
    <row r="28663" spans="13:13" x14ac:dyDescent="0.25">
      <c r="M28663" s="31"/>
    </row>
    <row r="28664" spans="13:13" x14ac:dyDescent="0.25">
      <c r="M28664" s="31"/>
    </row>
    <row r="28665" spans="13:13" x14ac:dyDescent="0.25">
      <c r="M28665" s="31"/>
    </row>
    <row r="28666" spans="13:13" x14ac:dyDescent="0.25">
      <c r="M28666" s="31"/>
    </row>
    <row r="28667" spans="13:13" x14ac:dyDescent="0.25">
      <c r="M28667" s="31"/>
    </row>
    <row r="28668" spans="13:13" x14ac:dyDescent="0.25">
      <c r="M28668" s="31"/>
    </row>
    <row r="28669" spans="13:13" x14ac:dyDescent="0.25">
      <c r="M28669" s="31"/>
    </row>
    <row r="28670" spans="13:13" x14ac:dyDescent="0.25">
      <c r="M28670" s="31"/>
    </row>
    <row r="28671" spans="13:13" x14ac:dyDescent="0.25">
      <c r="M28671" s="31"/>
    </row>
    <row r="28672" spans="13:13" x14ac:dyDescent="0.25">
      <c r="M28672" s="31"/>
    </row>
    <row r="28673" spans="13:13" x14ac:dyDescent="0.25">
      <c r="M28673" s="31"/>
    </row>
    <row r="28674" spans="13:13" x14ac:dyDescent="0.25">
      <c r="M28674" s="31"/>
    </row>
    <row r="28675" spans="13:13" x14ac:dyDescent="0.25">
      <c r="M28675" s="31"/>
    </row>
    <row r="28676" spans="13:13" x14ac:dyDescent="0.25">
      <c r="M28676" s="31"/>
    </row>
    <row r="28677" spans="13:13" x14ac:dyDescent="0.25">
      <c r="M28677" s="31"/>
    </row>
    <row r="28678" spans="13:13" x14ac:dyDescent="0.25">
      <c r="M28678" s="31"/>
    </row>
    <row r="28679" spans="13:13" x14ac:dyDescent="0.25">
      <c r="M28679" s="31"/>
    </row>
    <row r="28680" spans="13:13" x14ac:dyDescent="0.25">
      <c r="M28680" s="31"/>
    </row>
    <row r="28681" spans="13:13" x14ac:dyDescent="0.25">
      <c r="M28681" s="31"/>
    </row>
    <row r="28682" spans="13:13" x14ac:dyDescent="0.25">
      <c r="M28682" s="31"/>
    </row>
    <row r="28683" spans="13:13" x14ac:dyDescent="0.25">
      <c r="M28683" s="31"/>
    </row>
    <row r="28684" spans="13:13" x14ac:dyDescent="0.25">
      <c r="M28684" s="31"/>
    </row>
    <row r="28685" spans="13:13" x14ac:dyDescent="0.25">
      <c r="M28685" s="31"/>
    </row>
    <row r="28686" spans="13:13" x14ac:dyDescent="0.25">
      <c r="M28686" s="31"/>
    </row>
    <row r="28687" spans="13:13" x14ac:dyDescent="0.25">
      <c r="M28687" s="31"/>
    </row>
    <row r="28688" spans="13:13" x14ac:dyDescent="0.25">
      <c r="M28688" s="31"/>
    </row>
    <row r="28689" spans="13:13" x14ac:dyDescent="0.25">
      <c r="M28689" s="31"/>
    </row>
    <row r="28690" spans="13:13" x14ac:dyDescent="0.25">
      <c r="M28690" s="31"/>
    </row>
    <row r="28691" spans="13:13" x14ac:dyDescent="0.25">
      <c r="M28691" s="31"/>
    </row>
    <row r="28692" spans="13:13" x14ac:dyDescent="0.25">
      <c r="M28692" s="31"/>
    </row>
    <row r="28693" spans="13:13" x14ac:dyDescent="0.25">
      <c r="M28693" s="31"/>
    </row>
    <row r="28694" spans="13:13" x14ac:dyDescent="0.25">
      <c r="M28694" s="31"/>
    </row>
    <row r="28695" spans="13:13" x14ac:dyDescent="0.25">
      <c r="M28695" s="31"/>
    </row>
    <row r="28696" spans="13:13" x14ac:dyDescent="0.25">
      <c r="M28696" s="31"/>
    </row>
    <row r="28697" spans="13:13" x14ac:dyDescent="0.25">
      <c r="M28697" s="31"/>
    </row>
    <row r="28698" spans="13:13" x14ac:dyDescent="0.25">
      <c r="M28698" s="31"/>
    </row>
    <row r="28699" spans="13:13" x14ac:dyDescent="0.25">
      <c r="M28699" s="31"/>
    </row>
    <row r="28700" spans="13:13" x14ac:dyDescent="0.25">
      <c r="M28700" s="31"/>
    </row>
    <row r="28701" spans="13:13" x14ac:dyDescent="0.25">
      <c r="M28701" s="31"/>
    </row>
    <row r="28702" spans="13:13" x14ac:dyDescent="0.25">
      <c r="M28702" s="31"/>
    </row>
    <row r="28703" spans="13:13" x14ac:dyDescent="0.25">
      <c r="M28703" s="31"/>
    </row>
    <row r="28704" spans="13:13" x14ac:dyDescent="0.25">
      <c r="M28704" s="31"/>
    </row>
    <row r="28705" spans="13:13" x14ac:dyDescent="0.25">
      <c r="M28705" s="31"/>
    </row>
    <row r="28706" spans="13:13" x14ac:dyDescent="0.25">
      <c r="M28706" s="31"/>
    </row>
    <row r="28707" spans="13:13" x14ac:dyDescent="0.25">
      <c r="M28707" s="31"/>
    </row>
    <row r="28708" spans="13:13" x14ac:dyDescent="0.25">
      <c r="M28708" s="31"/>
    </row>
    <row r="28709" spans="13:13" x14ac:dyDescent="0.25">
      <c r="M28709" s="31"/>
    </row>
    <row r="28710" spans="13:13" x14ac:dyDescent="0.25">
      <c r="M28710" s="31"/>
    </row>
    <row r="28711" spans="13:13" x14ac:dyDescent="0.25">
      <c r="M28711" s="31"/>
    </row>
    <row r="28712" spans="13:13" x14ac:dyDescent="0.25">
      <c r="M28712" s="31"/>
    </row>
    <row r="28713" spans="13:13" x14ac:dyDescent="0.25">
      <c r="M28713" s="31"/>
    </row>
    <row r="28714" spans="13:13" x14ac:dyDescent="0.25">
      <c r="M28714" s="31"/>
    </row>
    <row r="28715" spans="13:13" x14ac:dyDescent="0.25">
      <c r="M28715" s="31"/>
    </row>
    <row r="28716" spans="13:13" x14ac:dyDescent="0.25">
      <c r="M28716" s="31"/>
    </row>
    <row r="28717" spans="13:13" x14ac:dyDescent="0.25">
      <c r="M28717" s="31"/>
    </row>
    <row r="28718" spans="13:13" x14ac:dyDescent="0.25">
      <c r="M28718" s="31"/>
    </row>
    <row r="28719" spans="13:13" x14ac:dyDescent="0.25">
      <c r="M28719" s="31"/>
    </row>
    <row r="28720" spans="13:13" x14ac:dyDescent="0.25">
      <c r="M28720" s="31"/>
    </row>
    <row r="28721" spans="13:13" x14ac:dyDescent="0.25">
      <c r="M28721" s="31"/>
    </row>
    <row r="28722" spans="13:13" x14ac:dyDescent="0.25">
      <c r="M28722" s="31"/>
    </row>
    <row r="28723" spans="13:13" x14ac:dyDescent="0.25">
      <c r="M28723" s="31"/>
    </row>
    <row r="28724" spans="13:13" x14ac:dyDescent="0.25">
      <c r="M28724" s="31"/>
    </row>
    <row r="28725" spans="13:13" x14ac:dyDescent="0.25">
      <c r="M28725" s="31"/>
    </row>
    <row r="28726" spans="13:13" x14ac:dyDescent="0.25">
      <c r="M28726" s="31"/>
    </row>
    <row r="28727" spans="13:13" x14ac:dyDescent="0.25">
      <c r="M28727" s="31"/>
    </row>
    <row r="28728" spans="13:13" x14ac:dyDescent="0.25">
      <c r="M28728" s="31"/>
    </row>
    <row r="28729" spans="13:13" x14ac:dyDescent="0.25">
      <c r="M28729" s="31"/>
    </row>
    <row r="28730" spans="13:13" x14ac:dyDescent="0.25">
      <c r="M28730" s="31"/>
    </row>
    <row r="28731" spans="13:13" x14ac:dyDescent="0.25">
      <c r="M28731" s="31"/>
    </row>
    <row r="28732" spans="13:13" x14ac:dyDescent="0.25">
      <c r="M28732" s="31"/>
    </row>
    <row r="28733" spans="13:13" x14ac:dyDescent="0.25">
      <c r="M28733" s="31"/>
    </row>
    <row r="28734" spans="13:13" x14ac:dyDescent="0.25">
      <c r="M28734" s="31"/>
    </row>
    <row r="28735" spans="13:13" x14ac:dyDescent="0.25">
      <c r="M28735" s="31"/>
    </row>
    <row r="28736" spans="13:13" x14ac:dyDescent="0.25">
      <c r="M28736" s="31"/>
    </row>
    <row r="28737" spans="13:13" x14ac:dyDescent="0.25">
      <c r="M28737" s="31"/>
    </row>
    <row r="28738" spans="13:13" x14ac:dyDescent="0.25">
      <c r="M28738" s="31"/>
    </row>
    <row r="28739" spans="13:13" x14ac:dyDescent="0.25">
      <c r="M28739" s="31"/>
    </row>
    <row r="28740" spans="13:13" x14ac:dyDescent="0.25">
      <c r="M28740" s="31"/>
    </row>
    <row r="28741" spans="13:13" x14ac:dyDescent="0.25">
      <c r="M28741" s="31"/>
    </row>
    <row r="28742" spans="13:13" x14ac:dyDescent="0.25">
      <c r="M28742" s="31"/>
    </row>
    <row r="28743" spans="13:13" x14ac:dyDescent="0.25">
      <c r="M28743" s="31"/>
    </row>
    <row r="28744" spans="13:13" x14ac:dyDescent="0.25">
      <c r="M28744" s="31"/>
    </row>
    <row r="28745" spans="13:13" x14ac:dyDescent="0.25">
      <c r="M28745" s="31"/>
    </row>
    <row r="28746" spans="13:13" x14ac:dyDescent="0.25">
      <c r="M28746" s="31"/>
    </row>
    <row r="28747" spans="13:13" x14ac:dyDescent="0.25">
      <c r="M28747" s="31"/>
    </row>
    <row r="28748" spans="13:13" x14ac:dyDescent="0.25">
      <c r="M28748" s="31"/>
    </row>
    <row r="28749" spans="13:13" x14ac:dyDescent="0.25">
      <c r="M28749" s="31"/>
    </row>
    <row r="28750" spans="13:13" x14ac:dyDescent="0.25">
      <c r="M28750" s="31"/>
    </row>
    <row r="28751" spans="13:13" x14ac:dyDescent="0.25">
      <c r="M28751" s="31"/>
    </row>
    <row r="28752" spans="13:13" x14ac:dyDescent="0.25">
      <c r="M28752" s="31"/>
    </row>
    <row r="28753" spans="13:13" x14ac:dyDescent="0.25">
      <c r="M28753" s="31"/>
    </row>
    <row r="28754" spans="13:13" x14ac:dyDescent="0.25">
      <c r="M28754" s="31"/>
    </row>
    <row r="28755" spans="13:13" x14ac:dyDescent="0.25">
      <c r="M28755" s="31"/>
    </row>
    <row r="28756" spans="13:13" x14ac:dyDescent="0.25">
      <c r="M28756" s="31"/>
    </row>
    <row r="28757" spans="13:13" x14ac:dyDescent="0.25">
      <c r="M28757" s="31"/>
    </row>
    <row r="28758" spans="13:13" x14ac:dyDescent="0.25">
      <c r="M28758" s="31"/>
    </row>
    <row r="28759" spans="13:13" x14ac:dyDescent="0.25">
      <c r="M28759" s="31"/>
    </row>
    <row r="28760" spans="13:13" x14ac:dyDescent="0.25">
      <c r="M28760" s="31"/>
    </row>
    <row r="28761" spans="13:13" x14ac:dyDescent="0.25">
      <c r="M28761" s="31"/>
    </row>
    <row r="28762" spans="13:13" x14ac:dyDescent="0.25">
      <c r="M28762" s="31"/>
    </row>
    <row r="28763" spans="13:13" x14ac:dyDescent="0.25">
      <c r="M28763" s="31"/>
    </row>
    <row r="28764" spans="13:13" x14ac:dyDescent="0.25">
      <c r="M28764" s="31"/>
    </row>
    <row r="28765" spans="13:13" x14ac:dyDescent="0.25">
      <c r="M28765" s="31"/>
    </row>
    <row r="28766" spans="13:13" x14ac:dyDescent="0.25">
      <c r="M28766" s="31"/>
    </row>
    <row r="28767" spans="13:13" x14ac:dyDescent="0.25">
      <c r="M28767" s="31"/>
    </row>
    <row r="28768" spans="13:13" x14ac:dyDescent="0.25">
      <c r="M28768" s="31"/>
    </row>
    <row r="28769" spans="13:13" x14ac:dyDescent="0.25">
      <c r="M28769" s="31"/>
    </row>
    <row r="28770" spans="13:13" x14ac:dyDescent="0.25">
      <c r="M28770" s="31"/>
    </row>
    <row r="28771" spans="13:13" x14ac:dyDescent="0.25">
      <c r="M28771" s="31"/>
    </row>
    <row r="28772" spans="13:13" x14ac:dyDescent="0.25">
      <c r="M28772" s="31"/>
    </row>
    <row r="28773" spans="13:13" x14ac:dyDescent="0.25">
      <c r="M28773" s="31"/>
    </row>
    <row r="28774" spans="13:13" x14ac:dyDescent="0.25">
      <c r="M28774" s="31"/>
    </row>
    <row r="28775" spans="13:13" x14ac:dyDescent="0.25">
      <c r="M28775" s="31"/>
    </row>
    <row r="28776" spans="13:13" x14ac:dyDescent="0.25">
      <c r="M28776" s="31"/>
    </row>
    <row r="28777" spans="13:13" x14ac:dyDescent="0.25">
      <c r="M28777" s="31"/>
    </row>
    <row r="28778" spans="13:13" x14ac:dyDescent="0.25">
      <c r="M28778" s="31"/>
    </row>
    <row r="28779" spans="13:13" x14ac:dyDescent="0.25">
      <c r="M28779" s="31"/>
    </row>
    <row r="28780" spans="13:13" x14ac:dyDescent="0.25">
      <c r="M28780" s="31"/>
    </row>
    <row r="28781" spans="13:13" x14ac:dyDescent="0.25">
      <c r="M28781" s="31"/>
    </row>
    <row r="28782" spans="13:13" x14ac:dyDescent="0.25">
      <c r="M28782" s="31"/>
    </row>
    <row r="28783" spans="13:13" x14ac:dyDescent="0.25">
      <c r="M28783" s="31"/>
    </row>
    <row r="28784" spans="13:13" x14ac:dyDescent="0.25">
      <c r="M28784" s="31"/>
    </row>
    <row r="28785" spans="13:13" x14ac:dyDescent="0.25">
      <c r="M28785" s="31"/>
    </row>
    <row r="28786" spans="13:13" x14ac:dyDescent="0.25">
      <c r="M28786" s="31"/>
    </row>
    <row r="28787" spans="13:13" x14ac:dyDescent="0.25">
      <c r="M28787" s="31"/>
    </row>
    <row r="28788" spans="13:13" x14ac:dyDescent="0.25">
      <c r="M28788" s="31"/>
    </row>
    <row r="28789" spans="13:13" x14ac:dyDescent="0.25">
      <c r="M28789" s="31"/>
    </row>
    <row r="28790" spans="13:13" x14ac:dyDescent="0.25">
      <c r="M28790" s="31"/>
    </row>
    <row r="28791" spans="13:13" x14ac:dyDescent="0.25">
      <c r="M28791" s="31"/>
    </row>
    <row r="28792" spans="13:13" x14ac:dyDescent="0.25">
      <c r="M28792" s="31"/>
    </row>
    <row r="28793" spans="13:13" x14ac:dyDescent="0.25">
      <c r="M28793" s="31"/>
    </row>
    <row r="28794" spans="13:13" x14ac:dyDescent="0.25">
      <c r="M28794" s="31"/>
    </row>
    <row r="28795" spans="13:13" x14ac:dyDescent="0.25">
      <c r="M28795" s="31"/>
    </row>
    <row r="28796" spans="13:13" x14ac:dyDescent="0.25">
      <c r="M28796" s="31"/>
    </row>
    <row r="28797" spans="13:13" x14ac:dyDescent="0.25">
      <c r="M28797" s="31"/>
    </row>
    <row r="28798" spans="13:13" x14ac:dyDescent="0.25">
      <c r="M28798" s="31"/>
    </row>
    <row r="28799" spans="13:13" x14ac:dyDescent="0.25">
      <c r="M28799" s="31"/>
    </row>
    <row r="28800" spans="13:13" x14ac:dyDescent="0.25">
      <c r="M28800" s="31"/>
    </row>
    <row r="28801" spans="13:13" x14ac:dyDescent="0.25">
      <c r="M28801" s="31"/>
    </row>
    <row r="28802" spans="13:13" x14ac:dyDescent="0.25">
      <c r="M28802" s="31"/>
    </row>
    <row r="28803" spans="13:13" x14ac:dyDescent="0.25">
      <c r="M28803" s="31"/>
    </row>
    <row r="28804" spans="13:13" x14ac:dyDescent="0.25">
      <c r="M28804" s="31"/>
    </row>
    <row r="28805" spans="13:13" x14ac:dyDescent="0.25">
      <c r="M28805" s="31"/>
    </row>
    <row r="28806" spans="13:13" x14ac:dyDescent="0.25">
      <c r="M28806" s="31"/>
    </row>
    <row r="28807" spans="13:13" x14ac:dyDescent="0.25">
      <c r="M28807" s="31"/>
    </row>
    <row r="28808" spans="13:13" x14ac:dyDescent="0.25">
      <c r="M28808" s="31"/>
    </row>
    <row r="28809" spans="13:13" x14ac:dyDescent="0.25">
      <c r="M28809" s="31"/>
    </row>
    <row r="28810" spans="13:13" x14ac:dyDescent="0.25">
      <c r="M28810" s="31"/>
    </row>
    <row r="28811" spans="13:13" x14ac:dyDescent="0.25">
      <c r="M28811" s="31"/>
    </row>
    <row r="28812" spans="13:13" x14ac:dyDescent="0.25">
      <c r="M28812" s="31"/>
    </row>
    <row r="28813" spans="13:13" x14ac:dyDescent="0.25">
      <c r="M28813" s="31"/>
    </row>
    <row r="28814" spans="13:13" x14ac:dyDescent="0.25">
      <c r="M28814" s="31"/>
    </row>
    <row r="28815" spans="13:13" x14ac:dyDescent="0.25">
      <c r="M28815" s="31"/>
    </row>
    <row r="28816" spans="13:13" x14ac:dyDescent="0.25">
      <c r="M28816" s="31"/>
    </row>
    <row r="28817" spans="13:13" x14ac:dyDescent="0.25">
      <c r="M28817" s="31"/>
    </row>
    <row r="28818" spans="13:13" x14ac:dyDescent="0.25">
      <c r="M28818" s="31"/>
    </row>
    <row r="28819" spans="13:13" x14ac:dyDescent="0.25">
      <c r="M28819" s="31"/>
    </row>
    <row r="28820" spans="13:13" x14ac:dyDescent="0.25">
      <c r="M28820" s="31"/>
    </row>
    <row r="28821" spans="13:13" x14ac:dyDescent="0.25">
      <c r="M28821" s="31"/>
    </row>
    <row r="28822" spans="13:13" x14ac:dyDescent="0.25">
      <c r="M28822" s="31"/>
    </row>
    <row r="28823" spans="13:13" x14ac:dyDescent="0.25">
      <c r="M28823" s="31"/>
    </row>
    <row r="28824" spans="13:13" x14ac:dyDescent="0.25">
      <c r="M28824" s="31"/>
    </row>
    <row r="28825" spans="13:13" x14ac:dyDescent="0.25">
      <c r="M28825" s="31"/>
    </row>
    <row r="28826" spans="13:13" x14ac:dyDescent="0.25">
      <c r="M28826" s="31"/>
    </row>
    <row r="28827" spans="13:13" x14ac:dyDescent="0.25">
      <c r="M28827" s="31"/>
    </row>
    <row r="28828" spans="13:13" x14ac:dyDescent="0.25">
      <c r="M28828" s="31"/>
    </row>
    <row r="28829" spans="13:13" x14ac:dyDescent="0.25">
      <c r="M28829" s="31"/>
    </row>
    <row r="28830" spans="13:13" x14ac:dyDescent="0.25">
      <c r="M28830" s="31"/>
    </row>
    <row r="28831" spans="13:13" x14ac:dyDescent="0.25">
      <c r="M28831" s="31"/>
    </row>
    <row r="28832" spans="13:13" x14ac:dyDescent="0.25">
      <c r="M28832" s="31"/>
    </row>
    <row r="28833" spans="13:13" x14ac:dyDescent="0.25">
      <c r="M28833" s="31"/>
    </row>
    <row r="28834" spans="13:13" x14ac:dyDescent="0.25">
      <c r="M28834" s="31"/>
    </row>
    <row r="28835" spans="13:13" x14ac:dyDescent="0.25">
      <c r="M28835" s="31"/>
    </row>
    <row r="28836" spans="13:13" x14ac:dyDescent="0.25">
      <c r="M28836" s="31"/>
    </row>
    <row r="28837" spans="13:13" x14ac:dyDescent="0.25">
      <c r="M28837" s="31"/>
    </row>
    <row r="28838" spans="13:13" x14ac:dyDescent="0.25">
      <c r="M28838" s="31"/>
    </row>
    <row r="28839" spans="13:13" x14ac:dyDescent="0.25">
      <c r="M28839" s="31"/>
    </row>
    <row r="28840" spans="13:13" x14ac:dyDescent="0.25">
      <c r="M28840" s="31"/>
    </row>
    <row r="28841" spans="13:13" x14ac:dyDescent="0.25">
      <c r="M28841" s="31"/>
    </row>
    <row r="28842" spans="13:13" x14ac:dyDescent="0.25">
      <c r="M28842" s="31"/>
    </row>
    <row r="28843" spans="13:13" x14ac:dyDescent="0.25">
      <c r="M28843" s="31"/>
    </row>
    <row r="28844" spans="13:13" x14ac:dyDescent="0.25">
      <c r="M28844" s="31"/>
    </row>
    <row r="28845" spans="13:13" x14ac:dyDescent="0.25">
      <c r="M28845" s="31"/>
    </row>
    <row r="28846" spans="13:13" x14ac:dyDescent="0.25">
      <c r="M28846" s="31"/>
    </row>
    <row r="28847" spans="13:13" x14ac:dyDescent="0.25">
      <c r="M28847" s="31"/>
    </row>
    <row r="28848" spans="13:13" x14ac:dyDescent="0.25">
      <c r="M28848" s="31"/>
    </row>
    <row r="28849" spans="13:13" x14ac:dyDescent="0.25">
      <c r="M28849" s="31"/>
    </row>
    <row r="28850" spans="13:13" x14ac:dyDescent="0.25">
      <c r="M28850" s="31"/>
    </row>
    <row r="28851" spans="13:13" x14ac:dyDescent="0.25">
      <c r="M28851" s="31"/>
    </row>
    <row r="28852" spans="13:13" x14ac:dyDescent="0.25">
      <c r="M28852" s="31"/>
    </row>
    <row r="28853" spans="13:13" x14ac:dyDescent="0.25">
      <c r="M28853" s="31"/>
    </row>
    <row r="28854" spans="13:13" x14ac:dyDescent="0.25">
      <c r="M28854" s="31"/>
    </row>
    <row r="28855" spans="13:13" x14ac:dyDescent="0.25">
      <c r="M28855" s="31"/>
    </row>
    <row r="28856" spans="13:13" x14ac:dyDescent="0.25">
      <c r="M28856" s="31"/>
    </row>
    <row r="28857" spans="13:13" x14ac:dyDescent="0.25">
      <c r="M28857" s="31"/>
    </row>
    <row r="28858" spans="13:13" x14ac:dyDescent="0.25">
      <c r="M28858" s="31"/>
    </row>
    <row r="28859" spans="13:13" x14ac:dyDescent="0.25">
      <c r="M28859" s="31"/>
    </row>
    <row r="28860" spans="13:13" x14ac:dyDescent="0.25">
      <c r="M28860" s="31"/>
    </row>
    <row r="28861" spans="13:13" x14ac:dyDescent="0.25">
      <c r="M28861" s="31"/>
    </row>
    <row r="28862" spans="13:13" x14ac:dyDescent="0.25">
      <c r="M28862" s="31"/>
    </row>
    <row r="28863" spans="13:13" x14ac:dyDescent="0.25">
      <c r="M28863" s="31"/>
    </row>
    <row r="28864" spans="13:13" x14ac:dyDescent="0.25">
      <c r="M28864" s="31"/>
    </row>
    <row r="28865" spans="13:13" x14ac:dyDescent="0.25">
      <c r="M28865" s="31"/>
    </row>
    <row r="28866" spans="13:13" x14ac:dyDescent="0.25">
      <c r="M28866" s="31"/>
    </row>
    <row r="28867" spans="13:13" x14ac:dyDescent="0.25">
      <c r="M28867" s="31"/>
    </row>
    <row r="28868" spans="13:13" x14ac:dyDescent="0.25">
      <c r="M28868" s="31"/>
    </row>
    <row r="28869" spans="13:13" x14ac:dyDescent="0.25">
      <c r="M28869" s="31"/>
    </row>
    <row r="28870" spans="13:13" x14ac:dyDescent="0.25">
      <c r="M28870" s="31"/>
    </row>
    <row r="28871" spans="13:13" x14ac:dyDescent="0.25">
      <c r="M28871" s="31"/>
    </row>
    <row r="28872" spans="13:13" x14ac:dyDescent="0.25">
      <c r="M28872" s="31"/>
    </row>
    <row r="28873" spans="13:13" x14ac:dyDescent="0.25">
      <c r="M28873" s="31"/>
    </row>
    <row r="28874" spans="13:13" x14ac:dyDescent="0.25">
      <c r="M28874" s="31"/>
    </row>
    <row r="28875" spans="13:13" x14ac:dyDescent="0.25">
      <c r="M28875" s="31"/>
    </row>
    <row r="28876" spans="13:13" x14ac:dyDescent="0.25">
      <c r="M28876" s="31"/>
    </row>
    <row r="28877" spans="13:13" x14ac:dyDescent="0.25">
      <c r="M28877" s="31"/>
    </row>
    <row r="28878" spans="13:13" x14ac:dyDescent="0.25">
      <c r="M28878" s="31"/>
    </row>
    <row r="28879" spans="13:13" x14ac:dyDescent="0.25">
      <c r="M28879" s="31"/>
    </row>
    <row r="28880" spans="13:13" x14ac:dyDescent="0.25">
      <c r="M28880" s="31"/>
    </row>
    <row r="28881" spans="13:13" x14ac:dyDescent="0.25">
      <c r="M28881" s="31"/>
    </row>
    <row r="28882" spans="13:13" x14ac:dyDescent="0.25">
      <c r="M28882" s="31"/>
    </row>
    <row r="28883" spans="13:13" x14ac:dyDescent="0.25">
      <c r="M28883" s="31"/>
    </row>
    <row r="28884" spans="13:13" x14ac:dyDescent="0.25">
      <c r="M28884" s="31"/>
    </row>
    <row r="28885" spans="13:13" x14ac:dyDescent="0.25">
      <c r="M28885" s="31"/>
    </row>
    <row r="28886" spans="13:13" x14ac:dyDescent="0.25">
      <c r="M28886" s="31"/>
    </row>
    <row r="28887" spans="13:13" x14ac:dyDescent="0.25">
      <c r="M28887" s="31"/>
    </row>
    <row r="28888" spans="13:13" x14ac:dyDescent="0.25">
      <c r="M28888" s="31"/>
    </row>
    <row r="28889" spans="13:13" x14ac:dyDescent="0.25">
      <c r="M28889" s="31"/>
    </row>
    <row r="28890" spans="13:13" x14ac:dyDescent="0.25">
      <c r="M28890" s="31"/>
    </row>
    <row r="28891" spans="13:13" x14ac:dyDescent="0.25">
      <c r="M28891" s="31"/>
    </row>
    <row r="28892" spans="13:13" x14ac:dyDescent="0.25">
      <c r="M28892" s="31"/>
    </row>
    <row r="28893" spans="13:13" x14ac:dyDescent="0.25">
      <c r="M28893" s="31"/>
    </row>
    <row r="28894" spans="13:13" x14ac:dyDescent="0.25">
      <c r="M28894" s="31"/>
    </row>
    <row r="28895" spans="13:13" x14ac:dyDescent="0.25">
      <c r="M28895" s="31"/>
    </row>
    <row r="28896" spans="13:13" x14ac:dyDescent="0.25">
      <c r="M28896" s="31"/>
    </row>
    <row r="28897" spans="13:13" x14ac:dyDescent="0.25">
      <c r="M28897" s="31"/>
    </row>
    <row r="28898" spans="13:13" x14ac:dyDescent="0.25">
      <c r="M28898" s="31"/>
    </row>
    <row r="28899" spans="13:13" x14ac:dyDescent="0.25">
      <c r="M28899" s="31"/>
    </row>
    <row r="28900" spans="13:13" x14ac:dyDescent="0.25">
      <c r="M28900" s="31"/>
    </row>
    <row r="28901" spans="13:13" x14ac:dyDescent="0.25">
      <c r="M28901" s="31"/>
    </row>
    <row r="28902" spans="13:13" x14ac:dyDescent="0.25">
      <c r="M28902" s="31"/>
    </row>
    <row r="28903" spans="13:13" x14ac:dyDescent="0.25">
      <c r="M28903" s="31"/>
    </row>
    <row r="28904" spans="13:13" x14ac:dyDescent="0.25">
      <c r="M28904" s="31"/>
    </row>
    <row r="28905" spans="13:13" x14ac:dyDescent="0.25">
      <c r="M28905" s="31"/>
    </row>
    <row r="28906" spans="13:13" x14ac:dyDescent="0.25">
      <c r="M28906" s="31"/>
    </row>
    <row r="28907" spans="13:13" x14ac:dyDescent="0.25">
      <c r="M28907" s="31"/>
    </row>
    <row r="28908" spans="13:13" x14ac:dyDescent="0.25">
      <c r="M28908" s="31"/>
    </row>
    <row r="28909" spans="13:13" x14ac:dyDescent="0.25">
      <c r="M28909" s="31"/>
    </row>
    <row r="28910" spans="13:13" x14ac:dyDescent="0.25">
      <c r="M28910" s="31"/>
    </row>
    <row r="28911" spans="13:13" x14ac:dyDescent="0.25">
      <c r="M28911" s="31"/>
    </row>
    <row r="28912" spans="13:13" x14ac:dyDescent="0.25">
      <c r="M28912" s="31"/>
    </row>
    <row r="28913" spans="13:13" x14ac:dyDescent="0.25">
      <c r="M28913" s="31"/>
    </row>
    <row r="28914" spans="13:13" x14ac:dyDescent="0.25">
      <c r="M28914" s="31"/>
    </row>
    <row r="28915" spans="13:13" x14ac:dyDescent="0.25">
      <c r="M28915" s="31"/>
    </row>
    <row r="28916" spans="13:13" x14ac:dyDescent="0.25">
      <c r="M28916" s="31"/>
    </row>
    <row r="28917" spans="13:13" x14ac:dyDescent="0.25">
      <c r="M28917" s="31"/>
    </row>
    <row r="28918" spans="13:13" x14ac:dyDescent="0.25">
      <c r="M28918" s="31"/>
    </row>
    <row r="28919" spans="13:13" x14ac:dyDescent="0.25">
      <c r="M28919" s="31"/>
    </row>
    <row r="28920" spans="13:13" x14ac:dyDescent="0.25">
      <c r="M28920" s="31"/>
    </row>
    <row r="28921" spans="13:13" x14ac:dyDescent="0.25">
      <c r="M28921" s="31"/>
    </row>
    <row r="28922" spans="13:13" x14ac:dyDescent="0.25">
      <c r="M28922" s="31"/>
    </row>
    <row r="28923" spans="13:13" x14ac:dyDescent="0.25">
      <c r="M28923" s="31"/>
    </row>
    <row r="28924" spans="13:13" x14ac:dyDescent="0.25">
      <c r="M28924" s="31"/>
    </row>
    <row r="28925" spans="13:13" x14ac:dyDescent="0.25">
      <c r="M28925" s="31"/>
    </row>
    <row r="28926" spans="13:13" x14ac:dyDescent="0.25">
      <c r="M28926" s="31"/>
    </row>
    <row r="28927" spans="13:13" x14ac:dyDescent="0.25">
      <c r="M28927" s="31"/>
    </row>
    <row r="28928" spans="13:13" x14ac:dyDescent="0.25">
      <c r="M28928" s="31"/>
    </row>
    <row r="28929" spans="13:13" x14ac:dyDescent="0.25">
      <c r="M28929" s="31"/>
    </row>
    <row r="28930" spans="13:13" x14ac:dyDescent="0.25">
      <c r="M28930" s="31"/>
    </row>
    <row r="28931" spans="13:13" x14ac:dyDescent="0.25">
      <c r="M28931" s="31"/>
    </row>
    <row r="28932" spans="13:13" x14ac:dyDescent="0.25">
      <c r="M28932" s="31"/>
    </row>
    <row r="28933" spans="13:13" x14ac:dyDescent="0.25">
      <c r="M28933" s="31"/>
    </row>
    <row r="28934" spans="13:13" x14ac:dyDescent="0.25">
      <c r="M28934" s="31"/>
    </row>
    <row r="28935" spans="13:13" x14ac:dyDescent="0.25">
      <c r="M28935" s="31"/>
    </row>
    <row r="28936" spans="13:13" x14ac:dyDescent="0.25">
      <c r="M28936" s="31"/>
    </row>
    <row r="28937" spans="13:13" x14ac:dyDescent="0.25">
      <c r="M28937" s="31"/>
    </row>
    <row r="28938" spans="13:13" x14ac:dyDescent="0.25">
      <c r="M28938" s="31"/>
    </row>
    <row r="28939" spans="13:13" x14ac:dyDescent="0.25">
      <c r="M28939" s="31"/>
    </row>
    <row r="28940" spans="13:13" x14ac:dyDescent="0.25">
      <c r="M28940" s="31"/>
    </row>
    <row r="28941" spans="13:13" x14ac:dyDescent="0.25">
      <c r="M28941" s="31"/>
    </row>
    <row r="28942" spans="13:13" x14ac:dyDescent="0.25">
      <c r="M28942" s="31"/>
    </row>
    <row r="28943" spans="13:13" x14ac:dyDescent="0.25">
      <c r="M28943" s="31"/>
    </row>
    <row r="28944" spans="13:13" x14ac:dyDescent="0.25">
      <c r="M28944" s="31"/>
    </row>
    <row r="28945" spans="13:13" x14ac:dyDescent="0.25">
      <c r="M28945" s="31"/>
    </row>
    <row r="28946" spans="13:13" x14ac:dyDescent="0.25">
      <c r="M28946" s="31"/>
    </row>
    <row r="28947" spans="13:13" x14ac:dyDescent="0.25">
      <c r="M28947" s="31"/>
    </row>
    <row r="28948" spans="13:13" x14ac:dyDescent="0.25">
      <c r="M28948" s="31"/>
    </row>
    <row r="28949" spans="13:13" x14ac:dyDescent="0.25">
      <c r="M28949" s="31"/>
    </row>
    <row r="28950" spans="13:13" x14ac:dyDescent="0.25">
      <c r="M28950" s="31"/>
    </row>
    <row r="28951" spans="13:13" x14ac:dyDescent="0.25">
      <c r="M28951" s="31"/>
    </row>
    <row r="28952" spans="13:13" x14ac:dyDescent="0.25">
      <c r="M28952" s="31"/>
    </row>
    <row r="28953" spans="13:13" x14ac:dyDescent="0.25">
      <c r="M28953" s="31"/>
    </row>
    <row r="28954" spans="13:13" x14ac:dyDescent="0.25">
      <c r="M28954" s="31"/>
    </row>
    <row r="28955" spans="13:13" x14ac:dyDescent="0.25">
      <c r="M28955" s="31"/>
    </row>
    <row r="28956" spans="13:13" x14ac:dyDescent="0.25">
      <c r="M28956" s="31"/>
    </row>
    <row r="28957" spans="13:13" x14ac:dyDescent="0.25">
      <c r="M28957" s="31"/>
    </row>
    <row r="28958" spans="13:13" x14ac:dyDescent="0.25">
      <c r="M28958" s="31"/>
    </row>
    <row r="28959" spans="13:13" x14ac:dyDescent="0.25">
      <c r="M28959" s="31"/>
    </row>
    <row r="28960" spans="13:13" x14ac:dyDescent="0.25">
      <c r="M28960" s="31"/>
    </row>
    <row r="28961" spans="13:13" x14ac:dyDescent="0.25">
      <c r="M28961" s="31"/>
    </row>
    <row r="28962" spans="13:13" x14ac:dyDescent="0.25">
      <c r="M28962" s="31"/>
    </row>
    <row r="28963" spans="13:13" x14ac:dyDescent="0.25">
      <c r="M28963" s="31"/>
    </row>
    <row r="28964" spans="13:13" x14ac:dyDescent="0.25">
      <c r="M28964" s="31"/>
    </row>
    <row r="28965" spans="13:13" x14ac:dyDescent="0.25">
      <c r="M28965" s="31"/>
    </row>
    <row r="28966" spans="13:13" x14ac:dyDescent="0.25">
      <c r="M28966" s="31"/>
    </row>
    <row r="28967" spans="13:13" x14ac:dyDescent="0.25">
      <c r="M28967" s="31"/>
    </row>
    <row r="28968" spans="13:13" x14ac:dyDescent="0.25">
      <c r="M28968" s="31"/>
    </row>
    <row r="28969" spans="13:13" x14ac:dyDescent="0.25">
      <c r="M28969" s="31"/>
    </row>
    <row r="28970" spans="13:13" x14ac:dyDescent="0.25">
      <c r="M28970" s="31"/>
    </row>
    <row r="28971" spans="13:13" x14ac:dyDescent="0.25">
      <c r="M28971" s="31"/>
    </row>
    <row r="28972" spans="13:13" x14ac:dyDescent="0.25">
      <c r="M28972" s="31"/>
    </row>
    <row r="28973" spans="13:13" x14ac:dyDescent="0.25">
      <c r="M28973" s="31"/>
    </row>
    <row r="28974" spans="13:13" x14ac:dyDescent="0.25">
      <c r="M28974" s="31"/>
    </row>
    <row r="28975" spans="13:13" x14ac:dyDescent="0.25">
      <c r="M28975" s="31"/>
    </row>
    <row r="28976" spans="13:13" x14ac:dyDescent="0.25">
      <c r="M28976" s="31"/>
    </row>
    <row r="28977" spans="13:13" x14ac:dyDescent="0.25">
      <c r="M28977" s="31"/>
    </row>
    <row r="28978" spans="13:13" x14ac:dyDescent="0.25">
      <c r="M28978" s="31"/>
    </row>
    <row r="28979" spans="13:13" x14ac:dyDescent="0.25">
      <c r="M28979" s="31"/>
    </row>
    <row r="28980" spans="13:13" x14ac:dyDescent="0.25">
      <c r="M28980" s="31"/>
    </row>
    <row r="28981" spans="13:13" x14ac:dyDescent="0.25">
      <c r="M28981" s="31"/>
    </row>
    <row r="28982" spans="13:13" x14ac:dyDescent="0.25">
      <c r="M28982" s="31"/>
    </row>
    <row r="28983" spans="13:13" x14ac:dyDescent="0.25">
      <c r="M28983" s="31"/>
    </row>
    <row r="28984" spans="13:13" x14ac:dyDescent="0.25">
      <c r="M28984" s="31"/>
    </row>
    <row r="28985" spans="13:13" x14ac:dyDescent="0.25">
      <c r="M28985" s="31"/>
    </row>
    <row r="28986" spans="13:13" x14ac:dyDescent="0.25">
      <c r="M28986" s="31"/>
    </row>
    <row r="28987" spans="13:13" x14ac:dyDescent="0.25">
      <c r="M28987" s="31"/>
    </row>
    <row r="28988" spans="13:13" x14ac:dyDescent="0.25">
      <c r="M28988" s="31"/>
    </row>
    <row r="28989" spans="13:13" x14ac:dyDescent="0.25">
      <c r="M28989" s="31"/>
    </row>
    <row r="28990" spans="13:13" x14ac:dyDescent="0.25">
      <c r="M28990" s="31"/>
    </row>
    <row r="28991" spans="13:13" x14ac:dyDescent="0.25">
      <c r="M28991" s="31"/>
    </row>
    <row r="28992" spans="13:13" x14ac:dyDescent="0.25">
      <c r="M28992" s="31"/>
    </row>
    <row r="28993" spans="13:13" x14ac:dyDescent="0.25">
      <c r="M28993" s="31"/>
    </row>
    <row r="28994" spans="13:13" x14ac:dyDescent="0.25">
      <c r="M28994" s="31"/>
    </row>
    <row r="28995" spans="13:13" x14ac:dyDescent="0.25">
      <c r="M28995" s="31"/>
    </row>
    <row r="28996" spans="13:13" x14ac:dyDescent="0.25">
      <c r="M28996" s="31"/>
    </row>
    <row r="28997" spans="13:13" x14ac:dyDescent="0.25">
      <c r="M28997" s="31"/>
    </row>
    <row r="28998" spans="13:13" x14ac:dyDescent="0.25">
      <c r="M28998" s="31"/>
    </row>
    <row r="28999" spans="13:13" x14ac:dyDescent="0.25">
      <c r="M28999" s="31"/>
    </row>
    <row r="29000" spans="13:13" x14ac:dyDescent="0.25">
      <c r="M29000" s="31"/>
    </row>
    <row r="29001" spans="13:13" x14ac:dyDescent="0.25">
      <c r="M29001" s="31"/>
    </row>
    <row r="29002" spans="13:13" x14ac:dyDescent="0.25">
      <c r="M29002" s="31"/>
    </row>
    <row r="29003" spans="13:13" x14ac:dyDescent="0.25">
      <c r="M29003" s="31"/>
    </row>
    <row r="29004" spans="13:13" x14ac:dyDescent="0.25">
      <c r="M29004" s="31"/>
    </row>
    <row r="29005" spans="13:13" x14ac:dyDescent="0.25">
      <c r="M29005" s="31"/>
    </row>
    <row r="29006" spans="13:13" x14ac:dyDescent="0.25">
      <c r="M29006" s="31"/>
    </row>
    <row r="29007" spans="13:13" x14ac:dyDescent="0.25">
      <c r="M29007" s="31"/>
    </row>
    <row r="29008" spans="13:13" x14ac:dyDescent="0.25">
      <c r="M29008" s="31"/>
    </row>
    <row r="29009" spans="13:13" x14ac:dyDescent="0.25">
      <c r="M29009" s="31"/>
    </row>
    <row r="29010" spans="13:13" x14ac:dyDescent="0.25">
      <c r="M29010" s="31"/>
    </row>
    <row r="29011" spans="13:13" x14ac:dyDescent="0.25">
      <c r="M29011" s="31"/>
    </row>
    <row r="29012" spans="13:13" x14ac:dyDescent="0.25">
      <c r="M29012" s="31"/>
    </row>
    <row r="29013" spans="13:13" x14ac:dyDescent="0.25">
      <c r="M29013" s="31"/>
    </row>
    <row r="29014" spans="13:13" x14ac:dyDescent="0.25">
      <c r="M29014" s="31"/>
    </row>
    <row r="29015" spans="13:13" x14ac:dyDescent="0.25">
      <c r="M29015" s="31"/>
    </row>
    <row r="29016" spans="13:13" x14ac:dyDescent="0.25">
      <c r="M29016" s="31"/>
    </row>
    <row r="29017" spans="13:13" x14ac:dyDescent="0.25">
      <c r="M29017" s="31"/>
    </row>
    <row r="29018" spans="13:13" x14ac:dyDescent="0.25">
      <c r="M29018" s="31"/>
    </row>
    <row r="29019" spans="13:13" x14ac:dyDescent="0.25">
      <c r="M29019" s="31"/>
    </row>
    <row r="29020" spans="13:13" x14ac:dyDescent="0.25">
      <c r="M29020" s="31"/>
    </row>
    <row r="29021" spans="13:13" x14ac:dyDescent="0.25">
      <c r="M29021" s="31"/>
    </row>
    <row r="29022" spans="13:13" x14ac:dyDescent="0.25">
      <c r="M29022" s="31"/>
    </row>
    <row r="29023" spans="13:13" x14ac:dyDescent="0.25">
      <c r="M29023" s="31"/>
    </row>
    <row r="29024" spans="13:13" x14ac:dyDescent="0.25">
      <c r="M29024" s="31"/>
    </row>
    <row r="29025" spans="13:13" x14ac:dyDescent="0.25">
      <c r="M29025" s="31"/>
    </row>
    <row r="29026" spans="13:13" x14ac:dyDescent="0.25">
      <c r="M29026" s="31"/>
    </row>
    <row r="29027" spans="13:13" x14ac:dyDescent="0.25">
      <c r="M29027" s="31"/>
    </row>
    <row r="29028" spans="13:13" x14ac:dyDescent="0.25">
      <c r="M29028" s="31"/>
    </row>
    <row r="29029" spans="13:13" x14ac:dyDescent="0.25">
      <c r="M29029" s="31"/>
    </row>
    <row r="29030" spans="13:13" x14ac:dyDescent="0.25">
      <c r="M29030" s="31"/>
    </row>
    <row r="29031" spans="13:13" x14ac:dyDescent="0.25">
      <c r="M29031" s="31"/>
    </row>
    <row r="29032" spans="13:13" x14ac:dyDescent="0.25">
      <c r="M29032" s="31"/>
    </row>
    <row r="29033" spans="13:13" x14ac:dyDescent="0.25">
      <c r="M29033" s="31"/>
    </row>
    <row r="29034" spans="13:13" x14ac:dyDescent="0.25">
      <c r="M29034" s="31"/>
    </row>
    <row r="29035" spans="13:13" x14ac:dyDescent="0.25">
      <c r="M29035" s="31"/>
    </row>
    <row r="29036" spans="13:13" x14ac:dyDescent="0.25">
      <c r="M29036" s="31"/>
    </row>
    <row r="29037" spans="13:13" x14ac:dyDescent="0.25">
      <c r="M29037" s="31"/>
    </row>
    <row r="29038" spans="13:13" x14ac:dyDescent="0.25">
      <c r="M29038" s="31"/>
    </row>
    <row r="29039" spans="13:13" x14ac:dyDescent="0.25">
      <c r="M29039" s="31"/>
    </row>
    <row r="29040" spans="13:13" x14ac:dyDescent="0.25">
      <c r="M29040" s="31"/>
    </row>
    <row r="29041" spans="13:13" x14ac:dyDescent="0.25">
      <c r="M29041" s="31"/>
    </row>
    <row r="29042" spans="13:13" x14ac:dyDescent="0.25">
      <c r="M29042" s="31"/>
    </row>
    <row r="29043" spans="13:13" x14ac:dyDescent="0.25">
      <c r="M29043" s="31"/>
    </row>
    <row r="29044" spans="13:13" x14ac:dyDescent="0.25">
      <c r="M29044" s="31"/>
    </row>
    <row r="29045" spans="13:13" x14ac:dyDescent="0.25">
      <c r="M29045" s="31"/>
    </row>
    <row r="29046" spans="13:13" x14ac:dyDescent="0.25">
      <c r="M29046" s="31"/>
    </row>
    <row r="29047" spans="13:13" x14ac:dyDescent="0.25">
      <c r="M29047" s="31"/>
    </row>
    <row r="29048" spans="13:13" x14ac:dyDescent="0.25">
      <c r="M29048" s="31"/>
    </row>
    <row r="29049" spans="13:13" x14ac:dyDescent="0.25">
      <c r="M29049" s="31"/>
    </row>
    <row r="29050" spans="13:13" x14ac:dyDescent="0.25">
      <c r="M29050" s="31"/>
    </row>
    <row r="29051" spans="13:13" x14ac:dyDescent="0.25">
      <c r="M29051" s="31"/>
    </row>
    <row r="29052" spans="13:13" x14ac:dyDescent="0.25">
      <c r="M29052" s="31"/>
    </row>
    <row r="29053" spans="13:13" x14ac:dyDescent="0.25">
      <c r="M29053" s="31"/>
    </row>
    <row r="29054" spans="13:13" x14ac:dyDescent="0.25">
      <c r="M29054" s="31"/>
    </row>
    <row r="29055" spans="13:13" x14ac:dyDescent="0.25">
      <c r="M29055" s="31"/>
    </row>
    <row r="29056" spans="13:13" x14ac:dyDescent="0.25">
      <c r="M29056" s="31"/>
    </row>
    <row r="29057" spans="13:13" x14ac:dyDescent="0.25">
      <c r="M29057" s="31"/>
    </row>
    <row r="29058" spans="13:13" x14ac:dyDescent="0.25">
      <c r="M29058" s="31"/>
    </row>
    <row r="29059" spans="13:13" x14ac:dyDescent="0.25">
      <c r="M29059" s="31"/>
    </row>
    <row r="29060" spans="13:13" x14ac:dyDescent="0.25">
      <c r="M29060" s="31"/>
    </row>
    <row r="29061" spans="13:13" x14ac:dyDescent="0.25">
      <c r="M29061" s="31"/>
    </row>
    <row r="29062" spans="13:13" x14ac:dyDescent="0.25">
      <c r="M29062" s="31"/>
    </row>
    <row r="29063" spans="13:13" x14ac:dyDescent="0.25">
      <c r="M29063" s="31"/>
    </row>
    <row r="29064" spans="13:13" x14ac:dyDescent="0.25">
      <c r="M29064" s="31"/>
    </row>
    <row r="29065" spans="13:13" x14ac:dyDescent="0.25">
      <c r="M29065" s="31"/>
    </row>
    <row r="29066" spans="13:13" x14ac:dyDescent="0.25">
      <c r="M29066" s="31"/>
    </row>
    <row r="29067" spans="13:13" x14ac:dyDescent="0.25">
      <c r="M29067" s="31"/>
    </row>
    <row r="29068" spans="13:13" x14ac:dyDescent="0.25">
      <c r="M29068" s="31"/>
    </row>
    <row r="29069" spans="13:13" x14ac:dyDescent="0.25">
      <c r="M29069" s="31"/>
    </row>
    <row r="29070" spans="13:13" x14ac:dyDescent="0.25">
      <c r="M29070" s="31"/>
    </row>
    <row r="29071" spans="13:13" x14ac:dyDescent="0.25">
      <c r="M29071" s="31"/>
    </row>
    <row r="29072" spans="13:13" x14ac:dyDescent="0.25">
      <c r="M29072" s="31"/>
    </row>
    <row r="29073" spans="13:13" x14ac:dyDescent="0.25">
      <c r="M29073" s="31"/>
    </row>
    <row r="29074" spans="13:13" x14ac:dyDescent="0.25">
      <c r="M29074" s="31"/>
    </row>
    <row r="29075" spans="13:13" x14ac:dyDescent="0.25">
      <c r="M29075" s="31"/>
    </row>
    <row r="29076" spans="13:13" x14ac:dyDescent="0.25">
      <c r="M29076" s="31"/>
    </row>
    <row r="29077" spans="13:13" x14ac:dyDescent="0.25">
      <c r="M29077" s="31"/>
    </row>
    <row r="29078" spans="13:13" x14ac:dyDescent="0.25">
      <c r="M29078" s="31"/>
    </row>
    <row r="29079" spans="13:13" x14ac:dyDescent="0.25">
      <c r="M29079" s="31"/>
    </row>
    <row r="29080" spans="13:13" x14ac:dyDescent="0.25">
      <c r="M29080" s="31"/>
    </row>
    <row r="29081" spans="13:13" x14ac:dyDescent="0.25">
      <c r="M29081" s="31"/>
    </row>
    <row r="29082" spans="13:13" x14ac:dyDescent="0.25">
      <c r="M29082" s="31"/>
    </row>
    <row r="29083" spans="13:13" x14ac:dyDescent="0.25">
      <c r="M29083" s="31"/>
    </row>
    <row r="29084" spans="13:13" x14ac:dyDescent="0.25">
      <c r="M29084" s="31"/>
    </row>
    <row r="29085" spans="13:13" x14ac:dyDescent="0.25">
      <c r="M29085" s="31"/>
    </row>
    <row r="29086" spans="13:13" x14ac:dyDescent="0.25">
      <c r="M29086" s="31"/>
    </row>
    <row r="29087" spans="13:13" x14ac:dyDescent="0.25">
      <c r="M29087" s="31"/>
    </row>
    <row r="29088" spans="13:13" x14ac:dyDescent="0.25">
      <c r="M29088" s="31"/>
    </row>
    <row r="29089" spans="13:13" x14ac:dyDescent="0.25">
      <c r="M29089" s="31"/>
    </row>
    <row r="29090" spans="13:13" x14ac:dyDescent="0.25">
      <c r="M29090" s="31"/>
    </row>
    <row r="29091" spans="13:13" x14ac:dyDescent="0.25">
      <c r="M29091" s="31"/>
    </row>
    <row r="29092" spans="13:13" x14ac:dyDescent="0.25">
      <c r="M29092" s="31"/>
    </row>
    <row r="29093" spans="13:13" x14ac:dyDescent="0.25">
      <c r="M29093" s="31"/>
    </row>
    <row r="29094" spans="13:13" x14ac:dyDescent="0.25">
      <c r="M29094" s="31"/>
    </row>
    <row r="29095" spans="13:13" x14ac:dyDescent="0.25">
      <c r="M29095" s="31"/>
    </row>
    <row r="29096" spans="13:13" x14ac:dyDescent="0.25">
      <c r="M29096" s="31"/>
    </row>
    <row r="29097" spans="13:13" x14ac:dyDescent="0.25">
      <c r="M29097" s="31"/>
    </row>
    <row r="29098" spans="13:13" x14ac:dyDescent="0.25">
      <c r="M29098" s="31"/>
    </row>
    <row r="29099" spans="13:13" x14ac:dyDescent="0.25">
      <c r="M29099" s="31"/>
    </row>
    <row r="29100" spans="13:13" x14ac:dyDescent="0.25">
      <c r="M29100" s="31"/>
    </row>
    <row r="29101" spans="13:13" x14ac:dyDescent="0.25">
      <c r="M29101" s="31"/>
    </row>
    <row r="29102" spans="13:13" x14ac:dyDescent="0.25">
      <c r="M29102" s="31"/>
    </row>
    <row r="29103" spans="13:13" x14ac:dyDescent="0.25">
      <c r="M29103" s="31"/>
    </row>
    <row r="29104" spans="13:13" x14ac:dyDescent="0.25">
      <c r="M29104" s="31"/>
    </row>
    <row r="29105" spans="13:13" x14ac:dyDescent="0.25">
      <c r="M29105" s="31"/>
    </row>
    <row r="29106" spans="13:13" x14ac:dyDescent="0.25">
      <c r="M29106" s="31"/>
    </row>
    <row r="29107" spans="13:13" x14ac:dyDescent="0.25">
      <c r="M29107" s="31"/>
    </row>
    <row r="29108" spans="13:13" x14ac:dyDescent="0.25">
      <c r="M29108" s="31"/>
    </row>
    <row r="29109" spans="13:13" x14ac:dyDescent="0.25">
      <c r="M29109" s="31"/>
    </row>
    <row r="29110" spans="13:13" x14ac:dyDescent="0.25">
      <c r="M29110" s="31"/>
    </row>
    <row r="29111" spans="13:13" x14ac:dyDescent="0.25">
      <c r="M29111" s="31"/>
    </row>
    <row r="29112" spans="13:13" x14ac:dyDescent="0.25">
      <c r="M29112" s="31"/>
    </row>
    <row r="29113" spans="13:13" x14ac:dyDescent="0.25">
      <c r="M29113" s="31"/>
    </row>
    <row r="29114" spans="13:13" x14ac:dyDescent="0.25">
      <c r="M29114" s="31"/>
    </row>
    <row r="29115" spans="13:13" x14ac:dyDescent="0.25">
      <c r="M29115" s="31"/>
    </row>
    <row r="29116" spans="13:13" x14ac:dyDescent="0.25">
      <c r="M29116" s="31"/>
    </row>
    <row r="29117" spans="13:13" x14ac:dyDescent="0.25">
      <c r="M29117" s="31"/>
    </row>
    <row r="29118" spans="13:13" x14ac:dyDescent="0.25">
      <c r="M29118" s="31"/>
    </row>
    <row r="29119" spans="13:13" x14ac:dyDescent="0.25">
      <c r="M29119" s="31"/>
    </row>
    <row r="29120" spans="13:13" x14ac:dyDescent="0.25">
      <c r="M29120" s="31"/>
    </row>
    <row r="29121" spans="13:13" x14ac:dyDescent="0.25">
      <c r="M29121" s="31"/>
    </row>
    <row r="29122" spans="13:13" x14ac:dyDescent="0.25">
      <c r="M29122" s="31"/>
    </row>
    <row r="29123" spans="13:13" x14ac:dyDescent="0.25">
      <c r="M29123" s="31"/>
    </row>
    <row r="29124" spans="13:13" x14ac:dyDescent="0.25">
      <c r="M29124" s="31"/>
    </row>
    <row r="29125" spans="13:13" x14ac:dyDescent="0.25">
      <c r="M29125" s="31"/>
    </row>
    <row r="29126" spans="13:13" x14ac:dyDescent="0.25">
      <c r="M29126" s="31"/>
    </row>
    <row r="29127" spans="13:13" x14ac:dyDescent="0.25">
      <c r="M29127" s="31"/>
    </row>
    <row r="29128" spans="13:13" x14ac:dyDescent="0.25">
      <c r="M29128" s="31"/>
    </row>
    <row r="29129" spans="13:13" x14ac:dyDescent="0.25">
      <c r="M29129" s="31"/>
    </row>
    <row r="29130" spans="13:13" x14ac:dyDescent="0.25">
      <c r="M29130" s="31"/>
    </row>
    <row r="29131" spans="13:13" x14ac:dyDescent="0.25">
      <c r="M29131" s="31"/>
    </row>
    <row r="29132" spans="13:13" x14ac:dyDescent="0.25">
      <c r="M29132" s="31"/>
    </row>
    <row r="29133" spans="13:13" x14ac:dyDescent="0.25">
      <c r="M29133" s="31"/>
    </row>
    <row r="29134" spans="13:13" x14ac:dyDescent="0.25">
      <c r="M29134" s="31"/>
    </row>
    <row r="29135" spans="13:13" x14ac:dyDescent="0.25">
      <c r="M29135" s="31"/>
    </row>
    <row r="29136" spans="13:13" x14ac:dyDescent="0.25">
      <c r="M29136" s="31"/>
    </row>
    <row r="29137" spans="13:13" x14ac:dyDescent="0.25">
      <c r="M29137" s="31"/>
    </row>
    <row r="29138" spans="13:13" x14ac:dyDescent="0.25">
      <c r="M29138" s="31"/>
    </row>
    <row r="29139" spans="13:13" x14ac:dyDescent="0.25">
      <c r="M29139" s="31"/>
    </row>
    <row r="29140" spans="13:13" x14ac:dyDescent="0.25">
      <c r="M29140" s="31"/>
    </row>
    <row r="29141" spans="13:13" x14ac:dyDescent="0.25">
      <c r="M29141" s="31"/>
    </row>
    <row r="29142" spans="13:13" x14ac:dyDescent="0.25">
      <c r="M29142" s="31"/>
    </row>
    <row r="29143" spans="13:13" x14ac:dyDescent="0.25">
      <c r="M29143" s="31"/>
    </row>
    <row r="29144" spans="13:13" x14ac:dyDescent="0.25">
      <c r="M29144" s="31"/>
    </row>
    <row r="29145" spans="13:13" x14ac:dyDescent="0.25">
      <c r="M29145" s="31"/>
    </row>
    <row r="29146" spans="13:13" x14ac:dyDescent="0.25">
      <c r="M29146" s="31"/>
    </row>
    <row r="29147" spans="13:13" x14ac:dyDescent="0.25">
      <c r="M29147" s="31"/>
    </row>
    <row r="29148" spans="13:13" x14ac:dyDescent="0.25">
      <c r="M29148" s="31"/>
    </row>
    <row r="29149" spans="13:13" x14ac:dyDescent="0.25">
      <c r="M29149" s="31"/>
    </row>
    <row r="29150" spans="13:13" x14ac:dyDescent="0.25">
      <c r="M29150" s="31"/>
    </row>
    <row r="29151" spans="13:13" x14ac:dyDescent="0.25">
      <c r="M29151" s="31"/>
    </row>
    <row r="29152" spans="13:13" x14ac:dyDescent="0.25">
      <c r="M29152" s="31"/>
    </row>
    <row r="29153" spans="13:13" x14ac:dyDescent="0.25">
      <c r="M29153" s="31"/>
    </row>
    <row r="29154" spans="13:13" x14ac:dyDescent="0.25">
      <c r="M29154" s="31"/>
    </row>
    <row r="29155" spans="13:13" x14ac:dyDescent="0.25">
      <c r="M29155" s="31"/>
    </row>
    <row r="29156" spans="13:13" x14ac:dyDescent="0.25">
      <c r="M29156" s="31"/>
    </row>
    <row r="29157" spans="13:13" x14ac:dyDescent="0.25">
      <c r="M29157" s="31"/>
    </row>
    <row r="29158" spans="13:13" x14ac:dyDescent="0.25">
      <c r="M29158" s="31"/>
    </row>
    <row r="29159" spans="13:13" x14ac:dyDescent="0.25">
      <c r="M29159" s="31"/>
    </row>
    <row r="29160" spans="13:13" x14ac:dyDescent="0.25">
      <c r="M29160" s="31"/>
    </row>
    <row r="29161" spans="13:13" x14ac:dyDescent="0.25">
      <c r="M29161" s="31"/>
    </row>
    <row r="29162" spans="13:13" x14ac:dyDescent="0.25">
      <c r="M29162" s="31"/>
    </row>
    <row r="29163" spans="13:13" x14ac:dyDescent="0.25">
      <c r="M29163" s="31"/>
    </row>
    <row r="29164" spans="13:13" x14ac:dyDescent="0.25">
      <c r="M29164" s="31"/>
    </row>
    <row r="29165" spans="13:13" x14ac:dyDescent="0.25">
      <c r="M29165" s="31"/>
    </row>
    <row r="29166" spans="13:13" x14ac:dyDescent="0.25">
      <c r="M29166" s="31"/>
    </row>
    <row r="29167" spans="13:13" x14ac:dyDescent="0.25">
      <c r="M29167" s="31"/>
    </row>
    <row r="29168" spans="13:13" x14ac:dyDescent="0.25">
      <c r="M29168" s="31"/>
    </row>
    <row r="29169" spans="13:13" x14ac:dyDescent="0.25">
      <c r="M29169" s="31"/>
    </row>
    <row r="29170" spans="13:13" x14ac:dyDescent="0.25">
      <c r="M29170" s="31"/>
    </row>
    <row r="29171" spans="13:13" x14ac:dyDescent="0.25">
      <c r="M29171" s="31"/>
    </row>
    <row r="29172" spans="13:13" x14ac:dyDescent="0.25">
      <c r="M29172" s="31"/>
    </row>
    <row r="29173" spans="13:13" x14ac:dyDescent="0.25">
      <c r="M29173" s="31"/>
    </row>
    <row r="29174" spans="13:13" x14ac:dyDescent="0.25">
      <c r="M29174" s="31"/>
    </row>
    <row r="29175" spans="13:13" x14ac:dyDescent="0.25">
      <c r="M29175" s="31"/>
    </row>
    <row r="29176" spans="13:13" x14ac:dyDescent="0.25">
      <c r="M29176" s="31"/>
    </row>
    <row r="29177" spans="13:13" x14ac:dyDescent="0.25">
      <c r="M29177" s="31"/>
    </row>
    <row r="29178" spans="13:13" x14ac:dyDescent="0.25">
      <c r="M29178" s="31"/>
    </row>
    <row r="29179" spans="13:13" x14ac:dyDescent="0.25">
      <c r="M29179" s="31"/>
    </row>
    <row r="29180" spans="13:13" x14ac:dyDescent="0.25">
      <c r="M29180" s="31"/>
    </row>
    <row r="29181" spans="13:13" x14ac:dyDescent="0.25">
      <c r="M29181" s="31"/>
    </row>
    <row r="29182" spans="13:13" x14ac:dyDescent="0.25">
      <c r="M29182" s="31"/>
    </row>
    <row r="29183" spans="13:13" x14ac:dyDescent="0.25">
      <c r="M29183" s="31"/>
    </row>
    <row r="29184" spans="13:13" x14ac:dyDescent="0.25">
      <c r="M29184" s="31"/>
    </row>
    <row r="29185" spans="13:13" x14ac:dyDescent="0.25">
      <c r="M29185" s="31"/>
    </row>
    <row r="29186" spans="13:13" x14ac:dyDescent="0.25">
      <c r="M29186" s="31"/>
    </row>
    <row r="29187" spans="13:13" x14ac:dyDescent="0.25">
      <c r="M29187" s="31"/>
    </row>
    <row r="29188" spans="13:13" x14ac:dyDescent="0.25">
      <c r="M29188" s="31"/>
    </row>
    <row r="29189" spans="13:13" x14ac:dyDescent="0.25">
      <c r="M29189" s="31"/>
    </row>
    <row r="29190" spans="13:13" x14ac:dyDescent="0.25">
      <c r="M29190" s="31"/>
    </row>
    <row r="29191" spans="13:13" x14ac:dyDescent="0.25">
      <c r="M29191" s="31"/>
    </row>
    <row r="29192" spans="13:13" x14ac:dyDescent="0.25">
      <c r="M29192" s="31"/>
    </row>
    <row r="29193" spans="13:13" x14ac:dyDescent="0.25">
      <c r="M29193" s="31"/>
    </row>
    <row r="29194" spans="13:13" x14ac:dyDescent="0.25">
      <c r="M29194" s="31"/>
    </row>
    <row r="29195" spans="13:13" x14ac:dyDescent="0.25">
      <c r="M29195" s="31"/>
    </row>
    <row r="29196" spans="13:13" x14ac:dyDescent="0.25">
      <c r="M29196" s="31"/>
    </row>
    <row r="29197" spans="13:13" x14ac:dyDescent="0.25">
      <c r="M29197" s="31"/>
    </row>
    <row r="29198" spans="13:13" x14ac:dyDescent="0.25">
      <c r="M29198" s="31"/>
    </row>
    <row r="29199" spans="13:13" x14ac:dyDescent="0.25">
      <c r="M29199" s="31"/>
    </row>
    <row r="29200" spans="13:13" x14ac:dyDescent="0.25">
      <c r="M29200" s="31"/>
    </row>
    <row r="29201" spans="13:13" x14ac:dyDescent="0.25">
      <c r="M29201" s="31"/>
    </row>
    <row r="29202" spans="13:13" x14ac:dyDescent="0.25">
      <c r="M29202" s="31"/>
    </row>
    <row r="29203" spans="13:13" x14ac:dyDescent="0.25">
      <c r="M29203" s="31"/>
    </row>
    <row r="29204" spans="13:13" x14ac:dyDescent="0.25">
      <c r="M29204" s="31"/>
    </row>
    <row r="29205" spans="13:13" x14ac:dyDescent="0.25">
      <c r="M29205" s="31"/>
    </row>
    <row r="29206" spans="13:13" x14ac:dyDescent="0.25">
      <c r="M29206" s="31"/>
    </row>
    <row r="29207" spans="13:13" x14ac:dyDescent="0.25">
      <c r="M29207" s="31"/>
    </row>
    <row r="29208" spans="13:13" x14ac:dyDescent="0.25">
      <c r="M29208" s="31"/>
    </row>
    <row r="29209" spans="13:13" x14ac:dyDescent="0.25">
      <c r="M29209" s="31"/>
    </row>
    <row r="29210" spans="13:13" x14ac:dyDescent="0.25">
      <c r="M29210" s="31"/>
    </row>
    <row r="29211" spans="13:13" x14ac:dyDescent="0.25">
      <c r="M29211" s="31"/>
    </row>
    <row r="29212" spans="13:13" x14ac:dyDescent="0.25">
      <c r="M29212" s="31"/>
    </row>
    <row r="29213" spans="13:13" x14ac:dyDescent="0.25">
      <c r="M29213" s="31"/>
    </row>
    <row r="29214" spans="13:13" x14ac:dyDescent="0.25">
      <c r="M29214" s="31"/>
    </row>
    <row r="29215" spans="13:13" x14ac:dyDescent="0.25">
      <c r="M29215" s="31"/>
    </row>
    <row r="29216" spans="13:13" x14ac:dyDescent="0.25">
      <c r="M29216" s="31"/>
    </row>
    <row r="29217" spans="13:13" x14ac:dyDescent="0.25">
      <c r="M29217" s="31"/>
    </row>
    <row r="29218" spans="13:13" x14ac:dyDescent="0.25">
      <c r="M29218" s="31"/>
    </row>
    <row r="29219" spans="13:13" x14ac:dyDescent="0.25">
      <c r="M29219" s="31"/>
    </row>
    <row r="29220" spans="13:13" x14ac:dyDescent="0.25">
      <c r="M29220" s="31"/>
    </row>
    <row r="29221" spans="13:13" x14ac:dyDescent="0.25">
      <c r="M29221" s="31"/>
    </row>
    <row r="29222" spans="13:13" x14ac:dyDescent="0.25">
      <c r="M29222" s="31"/>
    </row>
    <row r="29223" spans="13:13" x14ac:dyDescent="0.25">
      <c r="M29223" s="31"/>
    </row>
    <row r="29224" spans="13:13" x14ac:dyDescent="0.25">
      <c r="M29224" s="31"/>
    </row>
    <row r="29225" spans="13:13" x14ac:dyDescent="0.25">
      <c r="M29225" s="31"/>
    </row>
    <row r="29226" spans="13:13" x14ac:dyDescent="0.25">
      <c r="M29226" s="31"/>
    </row>
    <row r="29227" spans="13:13" x14ac:dyDescent="0.25">
      <c r="M29227" s="31"/>
    </row>
    <row r="29228" spans="13:13" x14ac:dyDescent="0.25">
      <c r="M29228" s="31"/>
    </row>
    <row r="29229" spans="13:13" x14ac:dyDescent="0.25">
      <c r="M29229" s="31"/>
    </row>
    <row r="29230" spans="13:13" x14ac:dyDescent="0.25">
      <c r="M29230" s="31"/>
    </row>
    <row r="29231" spans="13:13" x14ac:dyDescent="0.25">
      <c r="M29231" s="31"/>
    </row>
    <row r="29232" spans="13:13" x14ac:dyDescent="0.25">
      <c r="M29232" s="31"/>
    </row>
    <row r="29233" spans="13:13" x14ac:dyDescent="0.25">
      <c r="M29233" s="31"/>
    </row>
    <row r="29234" spans="13:13" x14ac:dyDescent="0.25">
      <c r="M29234" s="31"/>
    </row>
    <row r="29235" spans="13:13" x14ac:dyDescent="0.25">
      <c r="M29235" s="31"/>
    </row>
    <row r="29236" spans="13:13" x14ac:dyDescent="0.25">
      <c r="M29236" s="31"/>
    </row>
    <row r="29237" spans="13:13" x14ac:dyDescent="0.25">
      <c r="M29237" s="31"/>
    </row>
    <row r="29238" spans="13:13" x14ac:dyDescent="0.25">
      <c r="M29238" s="31"/>
    </row>
    <row r="29239" spans="13:13" x14ac:dyDescent="0.25">
      <c r="M29239" s="31"/>
    </row>
    <row r="29240" spans="13:13" x14ac:dyDescent="0.25">
      <c r="M29240" s="31"/>
    </row>
    <row r="29241" spans="13:13" x14ac:dyDescent="0.25">
      <c r="M29241" s="31"/>
    </row>
    <row r="29242" spans="13:13" x14ac:dyDescent="0.25">
      <c r="M29242" s="31"/>
    </row>
    <row r="29243" spans="13:13" x14ac:dyDescent="0.25">
      <c r="M29243" s="31"/>
    </row>
    <row r="29244" spans="13:13" x14ac:dyDescent="0.25">
      <c r="M29244" s="31"/>
    </row>
    <row r="29245" spans="13:13" x14ac:dyDescent="0.25">
      <c r="M29245" s="31"/>
    </row>
    <row r="29246" spans="13:13" x14ac:dyDescent="0.25">
      <c r="M29246" s="31"/>
    </row>
    <row r="29247" spans="13:13" x14ac:dyDescent="0.25">
      <c r="M29247" s="31"/>
    </row>
    <row r="29248" spans="13:13" x14ac:dyDescent="0.25">
      <c r="M29248" s="31"/>
    </row>
    <row r="29249" spans="13:13" x14ac:dyDescent="0.25">
      <c r="M29249" s="31"/>
    </row>
    <row r="29250" spans="13:13" x14ac:dyDescent="0.25">
      <c r="M29250" s="31"/>
    </row>
    <row r="29251" spans="13:13" x14ac:dyDescent="0.25">
      <c r="M29251" s="31"/>
    </row>
    <row r="29252" spans="13:13" x14ac:dyDescent="0.25">
      <c r="M29252" s="31"/>
    </row>
    <row r="29253" spans="13:13" x14ac:dyDescent="0.25">
      <c r="M29253" s="31"/>
    </row>
    <row r="29254" spans="13:13" x14ac:dyDescent="0.25">
      <c r="M29254" s="31"/>
    </row>
    <row r="29255" spans="13:13" x14ac:dyDescent="0.25">
      <c r="M29255" s="31"/>
    </row>
    <row r="29256" spans="13:13" x14ac:dyDescent="0.25">
      <c r="M29256" s="31"/>
    </row>
    <row r="29257" spans="13:13" x14ac:dyDescent="0.25">
      <c r="M29257" s="31"/>
    </row>
    <row r="29258" spans="13:13" x14ac:dyDescent="0.25">
      <c r="M29258" s="31"/>
    </row>
    <row r="29259" spans="13:13" x14ac:dyDescent="0.25">
      <c r="M29259" s="31"/>
    </row>
    <row r="29260" spans="13:13" x14ac:dyDescent="0.25">
      <c r="M29260" s="31"/>
    </row>
    <row r="29261" spans="13:13" x14ac:dyDescent="0.25">
      <c r="M29261" s="31"/>
    </row>
    <row r="29262" spans="13:13" x14ac:dyDescent="0.25">
      <c r="M29262" s="31"/>
    </row>
    <row r="29263" spans="13:13" x14ac:dyDescent="0.25">
      <c r="M29263" s="31"/>
    </row>
    <row r="29264" spans="13:13" x14ac:dyDescent="0.25">
      <c r="M29264" s="31"/>
    </row>
    <row r="29265" spans="13:13" x14ac:dyDescent="0.25">
      <c r="M29265" s="31"/>
    </row>
    <row r="29266" spans="13:13" x14ac:dyDescent="0.25">
      <c r="M29266" s="31"/>
    </row>
    <row r="29267" spans="13:13" x14ac:dyDescent="0.25">
      <c r="M29267" s="31"/>
    </row>
    <row r="29268" spans="13:13" x14ac:dyDescent="0.25">
      <c r="M29268" s="31"/>
    </row>
    <row r="29269" spans="13:13" x14ac:dyDescent="0.25">
      <c r="M29269" s="31"/>
    </row>
    <row r="29270" spans="13:13" x14ac:dyDescent="0.25">
      <c r="M29270" s="31"/>
    </row>
    <row r="29271" spans="13:13" x14ac:dyDescent="0.25">
      <c r="M29271" s="31"/>
    </row>
    <row r="29272" spans="13:13" x14ac:dyDescent="0.25">
      <c r="M29272" s="31"/>
    </row>
    <row r="29273" spans="13:13" x14ac:dyDescent="0.25">
      <c r="M29273" s="31"/>
    </row>
    <row r="29274" spans="13:13" x14ac:dyDescent="0.25">
      <c r="M29274" s="31"/>
    </row>
    <row r="29275" spans="13:13" x14ac:dyDescent="0.25">
      <c r="M29275" s="31"/>
    </row>
    <row r="29276" spans="13:13" x14ac:dyDescent="0.25">
      <c r="M29276" s="31"/>
    </row>
    <row r="29277" spans="13:13" x14ac:dyDescent="0.25">
      <c r="M29277" s="31"/>
    </row>
    <row r="29278" spans="13:13" x14ac:dyDescent="0.25">
      <c r="M29278" s="31"/>
    </row>
    <row r="29279" spans="13:13" x14ac:dyDescent="0.25">
      <c r="M29279" s="31"/>
    </row>
    <row r="29280" spans="13:13" x14ac:dyDescent="0.25">
      <c r="M29280" s="31"/>
    </row>
    <row r="29281" spans="13:13" x14ac:dyDescent="0.25">
      <c r="M29281" s="31"/>
    </row>
    <row r="29282" spans="13:13" x14ac:dyDescent="0.25">
      <c r="M29282" s="31"/>
    </row>
    <row r="29283" spans="13:13" x14ac:dyDescent="0.25">
      <c r="M29283" s="31"/>
    </row>
    <row r="29284" spans="13:13" x14ac:dyDescent="0.25">
      <c r="M29284" s="31"/>
    </row>
    <row r="29285" spans="13:13" x14ac:dyDescent="0.25">
      <c r="M29285" s="31"/>
    </row>
    <row r="29286" spans="13:13" x14ac:dyDescent="0.25">
      <c r="M29286" s="31"/>
    </row>
    <row r="29287" spans="13:13" x14ac:dyDescent="0.25">
      <c r="M29287" s="31"/>
    </row>
    <row r="29288" spans="13:13" x14ac:dyDescent="0.25">
      <c r="M29288" s="31"/>
    </row>
    <row r="29289" spans="13:13" x14ac:dyDescent="0.25">
      <c r="M29289" s="31"/>
    </row>
    <row r="29290" spans="13:13" x14ac:dyDescent="0.25">
      <c r="M29290" s="31"/>
    </row>
    <row r="29291" spans="13:13" x14ac:dyDescent="0.25">
      <c r="M29291" s="31"/>
    </row>
    <row r="29292" spans="13:13" x14ac:dyDescent="0.25">
      <c r="M29292" s="31"/>
    </row>
    <row r="29293" spans="13:13" x14ac:dyDescent="0.25">
      <c r="M29293" s="31"/>
    </row>
    <row r="29294" spans="13:13" x14ac:dyDescent="0.25">
      <c r="M29294" s="31"/>
    </row>
    <row r="29295" spans="13:13" x14ac:dyDescent="0.25">
      <c r="M29295" s="31"/>
    </row>
    <row r="29296" spans="13:13" x14ac:dyDescent="0.25">
      <c r="M29296" s="31"/>
    </row>
    <row r="29297" spans="13:13" x14ac:dyDescent="0.25">
      <c r="M29297" s="31"/>
    </row>
    <row r="29298" spans="13:13" x14ac:dyDescent="0.25">
      <c r="M29298" s="31"/>
    </row>
    <row r="29299" spans="13:13" x14ac:dyDescent="0.25">
      <c r="M29299" s="31"/>
    </row>
    <row r="29300" spans="13:13" x14ac:dyDescent="0.25">
      <c r="M29300" s="31"/>
    </row>
    <row r="29301" spans="13:13" x14ac:dyDescent="0.25">
      <c r="M29301" s="31"/>
    </row>
    <row r="29302" spans="13:13" x14ac:dyDescent="0.25">
      <c r="M29302" s="31"/>
    </row>
    <row r="29303" spans="13:13" x14ac:dyDescent="0.25">
      <c r="M29303" s="31"/>
    </row>
    <row r="29304" spans="13:13" x14ac:dyDescent="0.25">
      <c r="M29304" s="31"/>
    </row>
    <row r="29305" spans="13:13" x14ac:dyDescent="0.25">
      <c r="M29305" s="31"/>
    </row>
    <row r="29306" spans="13:13" x14ac:dyDescent="0.25">
      <c r="M29306" s="31"/>
    </row>
    <row r="29307" spans="13:13" x14ac:dyDescent="0.25">
      <c r="M29307" s="31"/>
    </row>
    <row r="29308" spans="13:13" x14ac:dyDescent="0.25">
      <c r="M29308" s="31"/>
    </row>
    <row r="29309" spans="13:13" x14ac:dyDescent="0.25">
      <c r="M29309" s="31"/>
    </row>
    <row r="29310" spans="13:13" x14ac:dyDescent="0.25">
      <c r="M29310" s="31"/>
    </row>
    <row r="29311" spans="13:13" x14ac:dyDescent="0.25">
      <c r="M29311" s="31"/>
    </row>
    <row r="29312" spans="13:13" x14ac:dyDescent="0.25">
      <c r="M29312" s="31"/>
    </row>
    <row r="29313" spans="13:13" x14ac:dyDescent="0.25">
      <c r="M29313" s="31"/>
    </row>
    <row r="29314" spans="13:13" x14ac:dyDescent="0.25">
      <c r="M29314" s="31"/>
    </row>
    <row r="29315" spans="13:13" x14ac:dyDescent="0.25">
      <c r="M29315" s="31"/>
    </row>
    <row r="29316" spans="13:13" x14ac:dyDescent="0.25">
      <c r="M29316" s="31"/>
    </row>
    <row r="29317" spans="13:13" x14ac:dyDescent="0.25">
      <c r="M29317" s="31"/>
    </row>
    <row r="29318" spans="13:13" x14ac:dyDescent="0.25">
      <c r="M29318" s="31"/>
    </row>
    <row r="29319" spans="13:13" x14ac:dyDescent="0.25">
      <c r="M29319" s="31"/>
    </row>
    <row r="29320" spans="13:13" x14ac:dyDescent="0.25">
      <c r="M29320" s="31"/>
    </row>
    <row r="29321" spans="13:13" x14ac:dyDescent="0.25">
      <c r="M29321" s="31"/>
    </row>
    <row r="29322" spans="13:13" x14ac:dyDescent="0.25">
      <c r="M29322" s="31"/>
    </row>
    <row r="29323" spans="13:13" x14ac:dyDescent="0.25">
      <c r="M29323" s="31"/>
    </row>
    <row r="29324" spans="13:13" x14ac:dyDescent="0.25">
      <c r="M29324" s="31"/>
    </row>
    <row r="29325" spans="13:13" x14ac:dyDescent="0.25">
      <c r="M29325" s="31"/>
    </row>
    <row r="29326" spans="13:13" x14ac:dyDescent="0.25">
      <c r="M29326" s="31"/>
    </row>
    <row r="29327" spans="13:13" x14ac:dyDescent="0.25">
      <c r="M29327" s="31"/>
    </row>
    <row r="29328" spans="13:13" x14ac:dyDescent="0.25">
      <c r="M29328" s="31"/>
    </row>
    <row r="29329" spans="13:13" x14ac:dyDescent="0.25">
      <c r="M29329" s="31"/>
    </row>
    <row r="29330" spans="13:13" x14ac:dyDescent="0.25">
      <c r="M29330" s="31"/>
    </row>
    <row r="29331" spans="13:13" x14ac:dyDescent="0.25">
      <c r="M29331" s="31"/>
    </row>
    <row r="29332" spans="13:13" x14ac:dyDescent="0.25">
      <c r="M29332" s="31"/>
    </row>
    <row r="29333" spans="13:13" x14ac:dyDescent="0.25">
      <c r="M29333" s="31"/>
    </row>
    <row r="29334" spans="13:13" x14ac:dyDescent="0.25">
      <c r="M29334" s="31"/>
    </row>
    <row r="29335" spans="13:13" x14ac:dyDescent="0.25">
      <c r="M29335" s="31"/>
    </row>
    <row r="29336" spans="13:13" x14ac:dyDescent="0.25">
      <c r="M29336" s="31"/>
    </row>
    <row r="29337" spans="13:13" x14ac:dyDescent="0.25">
      <c r="M29337" s="31"/>
    </row>
    <row r="29338" spans="13:13" x14ac:dyDescent="0.25">
      <c r="M29338" s="31"/>
    </row>
    <row r="29339" spans="13:13" x14ac:dyDescent="0.25">
      <c r="M29339" s="31"/>
    </row>
    <row r="29340" spans="13:13" x14ac:dyDescent="0.25">
      <c r="M29340" s="31"/>
    </row>
    <row r="29341" spans="13:13" x14ac:dyDescent="0.25">
      <c r="M29341" s="31"/>
    </row>
    <row r="29342" spans="13:13" x14ac:dyDescent="0.25">
      <c r="M29342" s="31"/>
    </row>
    <row r="29343" spans="13:13" x14ac:dyDescent="0.25">
      <c r="M29343" s="31"/>
    </row>
    <row r="29344" spans="13:13" x14ac:dyDescent="0.25">
      <c r="M29344" s="31"/>
    </row>
    <row r="29345" spans="13:13" x14ac:dyDescent="0.25">
      <c r="M29345" s="31"/>
    </row>
    <row r="29346" spans="13:13" x14ac:dyDescent="0.25">
      <c r="M29346" s="31"/>
    </row>
    <row r="29347" spans="13:13" x14ac:dyDescent="0.25">
      <c r="M29347" s="31"/>
    </row>
    <row r="29348" spans="13:13" x14ac:dyDescent="0.25">
      <c r="M29348" s="31"/>
    </row>
    <row r="29349" spans="13:13" x14ac:dyDescent="0.25">
      <c r="M29349" s="31"/>
    </row>
    <row r="29350" spans="13:13" x14ac:dyDescent="0.25">
      <c r="M29350" s="31"/>
    </row>
    <row r="29351" spans="13:13" x14ac:dyDescent="0.25">
      <c r="M29351" s="31"/>
    </row>
    <row r="29352" spans="13:13" x14ac:dyDescent="0.25">
      <c r="M29352" s="31"/>
    </row>
    <row r="29353" spans="13:13" x14ac:dyDescent="0.25">
      <c r="M29353" s="31"/>
    </row>
    <row r="29354" spans="13:13" x14ac:dyDescent="0.25">
      <c r="M29354" s="31"/>
    </row>
    <row r="29355" spans="13:13" x14ac:dyDescent="0.25">
      <c r="M29355" s="31"/>
    </row>
    <row r="29356" spans="13:13" x14ac:dyDescent="0.25">
      <c r="M29356" s="31"/>
    </row>
    <row r="29357" spans="13:13" x14ac:dyDescent="0.25">
      <c r="M29357" s="31"/>
    </row>
    <row r="29358" spans="13:13" x14ac:dyDescent="0.25">
      <c r="M29358" s="31"/>
    </row>
    <row r="29359" spans="13:13" x14ac:dyDescent="0.25">
      <c r="M29359" s="31"/>
    </row>
    <row r="29360" spans="13:13" x14ac:dyDescent="0.25">
      <c r="M29360" s="31"/>
    </row>
    <row r="29361" spans="13:13" x14ac:dyDescent="0.25">
      <c r="M29361" s="31"/>
    </row>
    <row r="29362" spans="13:13" x14ac:dyDescent="0.25">
      <c r="M29362" s="31"/>
    </row>
    <row r="29363" spans="13:13" x14ac:dyDescent="0.25">
      <c r="M29363" s="31"/>
    </row>
    <row r="29364" spans="13:13" x14ac:dyDescent="0.25">
      <c r="M29364" s="31"/>
    </row>
    <row r="29365" spans="13:13" x14ac:dyDescent="0.25">
      <c r="M29365" s="31"/>
    </row>
    <row r="29366" spans="13:13" x14ac:dyDescent="0.25">
      <c r="M29366" s="31"/>
    </row>
    <row r="29367" spans="13:13" x14ac:dyDescent="0.25">
      <c r="M29367" s="31"/>
    </row>
    <row r="29368" spans="13:13" x14ac:dyDescent="0.25">
      <c r="M29368" s="31"/>
    </row>
    <row r="29369" spans="13:13" x14ac:dyDescent="0.25">
      <c r="M29369" s="31"/>
    </row>
    <row r="29370" spans="13:13" x14ac:dyDescent="0.25">
      <c r="M29370" s="31"/>
    </row>
    <row r="29371" spans="13:13" x14ac:dyDescent="0.25">
      <c r="M29371" s="31"/>
    </row>
    <row r="29372" spans="13:13" x14ac:dyDescent="0.25">
      <c r="M29372" s="31"/>
    </row>
    <row r="29373" spans="13:13" x14ac:dyDescent="0.25">
      <c r="M29373" s="31"/>
    </row>
    <row r="29374" spans="13:13" x14ac:dyDescent="0.25">
      <c r="M29374" s="31"/>
    </row>
    <row r="29375" spans="13:13" x14ac:dyDescent="0.25">
      <c r="M29375" s="31"/>
    </row>
    <row r="29376" spans="13:13" x14ac:dyDescent="0.25">
      <c r="M29376" s="31"/>
    </row>
    <row r="29377" spans="13:13" x14ac:dyDescent="0.25">
      <c r="M29377" s="31"/>
    </row>
    <row r="29378" spans="13:13" x14ac:dyDescent="0.25">
      <c r="M29378" s="31"/>
    </row>
    <row r="29379" spans="13:13" x14ac:dyDescent="0.25">
      <c r="M29379" s="31"/>
    </row>
    <row r="29380" spans="13:13" x14ac:dyDescent="0.25">
      <c r="M29380" s="31"/>
    </row>
    <row r="29381" spans="13:13" x14ac:dyDescent="0.25">
      <c r="M29381" s="31"/>
    </row>
    <row r="29382" spans="13:13" x14ac:dyDescent="0.25">
      <c r="M29382" s="31"/>
    </row>
    <row r="29383" spans="13:13" x14ac:dyDescent="0.25">
      <c r="M29383" s="31"/>
    </row>
    <row r="29384" spans="13:13" x14ac:dyDescent="0.25">
      <c r="M29384" s="31"/>
    </row>
    <row r="29385" spans="13:13" x14ac:dyDescent="0.25">
      <c r="M29385" s="31"/>
    </row>
    <row r="29386" spans="13:13" x14ac:dyDescent="0.25">
      <c r="M29386" s="31"/>
    </row>
    <row r="29387" spans="13:13" x14ac:dyDescent="0.25">
      <c r="M29387" s="31"/>
    </row>
    <row r="29388" spans="13:13" x14ac:dyDescent="0.25">
      <c r="M29388" s="31"/>
    </row>
    <row r="29389" spans="13:13" x14ac:dyDescent="0.25">
      <c r="M29389" s="31"/>
    </row>
    <row r="29390" spans="13:13" x14ac:dyDescent="0.25">
      <c r="M29390" s="31"/>
    </row>
    <row r="29391" spans="13:13" x14ac:dyDescent="0.25">
      <c r="M29391" s="31"/>
    </row>
    <row r="29392" spans="13:13" x14ac:dyDescent="0.25">
      <c r="M29392" s="31"/>
    </row>
    <row r="29393" spans="13:13" x14ac:dyDescent="0.25">
      <c r="M29393" s="31"/>
    </row>
    <row r="29394" spans="13:13" x14ac:dyDescent="0.25">
      <c r="M29394" s="31"/>
    </row>
    <row r="29395" spans="13:13" x14ac:dyDescent="0.25">
      <c r="M29395" s="31"/>
    </row>
    <row r="29396" spans="13:13" x14ac:dyDescent="0.25">
      <c r="M29396" s="31"/>
    </row>
    <row r="29397" spans="13:13" x14ac:dyDescent="0.25">
      <c r="M29397" s="31"/>
    </row>
    <row r="29398" spans="13:13" x14ac:dyDescent="0.25">
      <c r="M29398" s="31"/>
    </row>
    <row r="29399" spans="13:13" x14ac:dyDescent="0.25">
      <c r="M29399" s="31"/>
    </row>
    <row r="29400" spans="13:13" x14ac:dyDescent="0.25">
      <c r="M29400" s="31"/>
    </row>
    <row r="29401" spans="13:13" x14ac:dyDescent="0.25">
      <c r="M29401" s="31"/>
    </row>
    <row r="29402" spans="13:13" x14ac:dyDescent="0.25">
      <c r="M29402" s="31"/>
    </row>
    <row r="29403" spans="13:13" x14ac:dyDescent="0.25">
      <c r="M29403" s="31"/>
    </row>
    <row r="29404" spans="13:13" x14ac:dyDescent="0.25">
      <c r="M29404" s="31"/>
    </row>
    <row r="29405" spans="13:13" x14ac:dyDescent="0.25">
      <c r="M29405" s="31"/>
    </row>
    <row r="29406" spans="13:13" x14ac:dyDescent="0.25">
      <c r="M29406" s="31"/>
    </row>
    <row r="29407" spans="13:13" x14ac:dyDescent="0.25">
      <c r="M29407" s="31"/>
    </row>
    <row r="29408" spans="13:13" x14ac:dyDescent="0.25">
      <c r="M29408" s="31"/>
    </row>
    <row r="29409" spans="13:13" x14ac:dyDescent="0.25">
      <c r="M29409" s="31"/>
    </row>
    <row r="29410" spans="13:13" x14ac:dyDescent="0.25">
      <c r="M29410" s="31"/>
    </row>
    <row r="29411" spans="13:13" x14ac:dyDescent="0.25">
      <c r="M29411" s="31"/>
    </row>
    <row r="29412" spans="13:13" x14ac:dyDescent="0.25">
      <c r="M29412" s="31"/>
    </row>
    <row r="29413" spans="13:13" x14ac:dyDescent="0.25">
      <c r="M29413" s="31"/>
    </row>
    <row r="29414" spans="13:13" x14ac:dyDescent="0.25">
      <c r="M29414" s="31"/>
    </row>
    <row r="29415" spans="13:13" x14ac:dyDescent="0.25">
      <c r="M29415" s="31"/>
    </row>
    <row r="29416" spans="13:13" x14ac:dyDescent="0.25">
      <c r="M29416" s="31"/>
    </row>
    <row r="29417" spans="13:13" x14ac:dyDescent="0.25">
      <c r="M29417" s="31"/>
    </row>
    <row r="29418" spans="13:13" x14ac:dyDescent="0.25">
      <c r="M29418" s="31"/>
    </row>
    <row r="29419" spans="13:13" x14ac:dyDescent="0.25">
      <c r="M29419" s="31"/>
    </row>
    <row r="29420" spans="13:13" x14ac:dyDescent="0.25">
      <c r="M29420" s="31"/>
    </row>
    <row r="29421" spans="13:13" x14ac:dyDescent="0.25">
      <c r="M29421" s="31"/>
    </row>
    <row r="29422" spans="13:13" x14ac:dyDescent="0.25">
      <c r="M29422" s="31"/>
    </row>
    <row r="29423" spans="13:13" x14ac:dyDescent="0.25">
      <c r="M29423" s="31"/>
    </row>
    <row r="29424" spans="13:13" x14ac:dyDescent="0.25">
      <c r="M29424" s="31"/>
    </row>
    <row r="29425" spans="13:13" x14ac:dyDescent="0.25">
      <c r="M29425" s="31"/>
    </row>
    <row r="29426" spans="13:13" x14ac:dyDescent="0.25">
      <c r="M29426" s="31"/>
    </row>
    <row r="29427" spans="13:13" x14ac:dyDescent="0.25">
      <c r="M29427" s="31"/>
    </row>
    <row r="29428" spans="13:13" x14ac:dyDescent="0.25">
      <c r="M29428" s="31"/>
    </row>
    <row r="29429" spans="13:13" x14ac:dyDescent="0.25">
      <c r="M29429" s="31"/>
    </row>
    <row r="29430" spans="13:13" x14ac:dyDescent="0.25">
      <c r="M29430" s="31"/>
    </row>
    <row r="29431" spans="13:13" x14ac:dyDescent="0.25">
      <c r="M29431" s="31"/>
    </row>
    <row r="29432" spans="13:13" x14ac:dyDescent="0.25">
      <c r="M29432" s="31"/>
    </row>
    <row r="29433" spans="13:13" x14ac:dyDescent="0.25">
      <c r="M29433" s="31"/>
    </row>
    <row r="29434" spans="13:13" x14ac:dyDescent="0.25">
      <c r="M29434" s="31"/>
    </row>
    <row r="29435" spans="13:13" x14ac:dyDescent="0.25">
      <c r="M29435" s="31"/>
    </row>
    <row r="29436" spans="13:13" x14ac:dyDescent="0.25">
      <c r="M29436" s="31"/>
    </row>
    <row r="29437" spans="13:13" x14ac:dyDescent="0.25">
      <c r="M29437" s="31"/>
    </row>
    <row r="29438" spans="13:13" x14ac:dyDescent="0.25">
      <c r="M29438" s="31"/>
    </row>
    <row r="29439" spans="13:13" x14ac:dyDescent="0.25">
      <c r="M29439" s="31"/>
    </row>
    <row r="29440" spans="13:13" x14ac:dyDescent="0.25">
      <c r="M29440" s="31"/>
    </row>
    <row r="29441" spans="13:13" x14ac:dyDescent="0.25">
      <c r="M29441" s="31"/>
    </row>
    <row r="29442" spans="13:13" x14ac:dyDescent="0.25">
      <c r="M29442" s="31"/>
    </row>
    <row r="29443" spans="13:13" x14ac:dyDescent="0.25">
      <c r="M29443" s="31"/>
    </row>
    <row r="29444" spans="13:13" x14ac:dyDescent="0.25">
      <c r="M29444" s="31"/>
    </row>
    <row r="29445" spans="13:13" x14ac:dyDescent="0.25">
      <c r="M29445" s="31"/>
    </row>
    <row r="29446" spans="13:13" x14ac:dyDescent="0.25">
      <c r="M29446" s="31"/>
    </row>
    <row r="29447" spans="13:13" x14ac:dyDescent="0.25">
      <c r="M29447" s="31"/>
    </row>
    <row r="29448" spans="13:13" x14ac:dyDescent="0.25">
      <c r="M29448" s="31"/>
    </row>
    <row r="29449" spans="13:13" x14ac:dyDescent="0.25">
      <c r="M29449" s="31"/>
    </row>
    <row r="29450" spans="13:13" x14ac:dyDescent="0.25">
      <c r="M29450" s="31"/>
    </row>
    <row r="29451" spans="13:13" x14ac:dyDescent="0.25">
      <c r="M29451" s="31"/>
    </row>
    <row r="29452" spans="13:13" x14ac:dyDescent="0.25">
      <c r="M29452" s="31"/>
    </row>
    <row r="29453" spans="13:13" x14ac:dyDescent="0.25">
      <c r="M29453" s="31"/>
    </row>
    <row r="29454" spans="13:13" x14ac:dyDescent="0.25">
      <c r="M29454" s="31"/>
    </row>
    <row r="29455" spans="13:13" x14ac:dyDescent="0.25">
      <c r="M29455" s="31"/>
    </row>
    <row r="29456" spans="13:13" x14ac:dyDescent="0.25">
      <c r="M29456" s="31"/>
    </row>
    <row r="29457" spans="13:13" x14ac:dyDescent="0.25">
      <c r="M29457" s="31"/>
    </row>
    <row r="29458" spans="13:13" x14ac:dyDescent="0.25">
      <c r="M29458" s="31"/>
    </row>
    <row r="29459" spans="13:13" x14ac:dyDescent="0.25">
      <c r="M29459" s="31"/>
    </row>
    <row r="29460" spans="13:13" x14ac:dyDescent="0.25">
      <c r="M29460" s="31"/>
    </row>
    <row r="29461" spans="13:13" x14ac:dyDescent="0.25">
      <c r="M29461" s="31"/>
    </row>
    <row r="29462" spans="13:13" x14ac:dyDescent="0.25">
      <c r="M29462" s="31"/>
    </row>
    <row r="29463" spans="13:13" x14ac:dyDescent="0.25">
      <c r="M29463" s="31"/>
    </row>
    <row r="29464" spans="13:13" x14ac:dyDescent="0.25">
      <c r="M29464" s="31"/>
    </row>
    <row r="29465" spans="13:13" x14ac:dyDescent="0.25">
      <c r="M29465" s="31"/>
    </row>
    <row r="29466" spans="13:13" x14ac:dyDescent="0.25">
      <c r="M29466" s="31"/>
    </row>
    <row r="29467" spans="13:13" x14ac:dyDescent="0.25">
      <c r="M29467" s="31"/>
    </row>
    <row r="29468" spans="13:13" x14ac:dyDescent="0.25">
      <c r="M29468" s="31"/>
    </row>
    <row r="29469" spans="13:13" x14ac:dyDescent="0.25">
      <c r="M29469" s="31"/>
    </row>
    <row r="29470" spans="13:13" x14ac:dyDescent="0.25">
      <c r="M29470" s="31"/>
    </row>
    <row r="29471" spans="13:13" x14ac:dyDescent="0.25">
      <c r="M29471" s="31"/>
    </row>
    <row r="29472" spans="13:13" x14ac:dyDescent="0.25">
      <c r="M29472" s="31"/>
    </row>
    <row r="29473" spans="13:13" x14ac:dyDescent="0.25">
      <c r="M29473" s="31"/>
    </row>
    <row r="29474" spans="13:13" x14ac:dyDescent="0.25">
      <c r="M29474" s="31"/>
    </row>
    <row r="29475" spans="13:13" x14ac:dyDescent="0.25">
      <c r="M29475" s="31"/>
    </row>
    <row r="29476" spans="13:13" x14ac:dyDescent="0.25">
      <c r="M29476" s="31"/>
    </row>
    <row r="29477" spans="13:13" x14ac:dyDescent="0.25">
      <c r="M29477" s="31"/>
    </row>
    <row r="29478" spans="13:13" x14ac:dyDescent="0.25">
      <c r="M29478" s="31"/>
    </row>
    <row r="29479" spans="13:13" x14ac:dyDescent="0.25">
      <c r="M29479" s="31"/>
    </row>
    <row r="29480" spans="13:13" x14ac:dyDescent="0.25">
      <c r="M29480" s="31"/>
    </row>
    <row r="29481" spans="13:13" x14ac:dyDescent="0.25">
      <c r="M29481" s="31"/>
    </row>
    <row r="29482" spans="13:13" x14ac:dyDescent="0.25">
      <c r="M29482" s="31"/>
    </row>
    <row r="29483" spans="13:13" x14ac:dyDescent="0.25">
      <c r="M29483" s="31"/>
    </row>
    <row r="29484" spans="13:13" x14ac:dyDescent="0.25">
      <c r="M29484" s="31"/>
    </row>
    <row r="29485" spans="13:13" x14ac:dyDescent="0.25">
      <c r="M29485" s="31"/>
    </row>
    <row r="29486" spans="13:13" x14ac:dyDescent="0.25">
      <c r="M29486" s="31"/>
    </row>
    <row r="29487" spans="13:13" x14ac:dyDescent="0.25">
      <c r="M29487" s="31"/>
    </row>
    <row r="29488" spans="13:13" x14ac:dyDescent="0.25">
      <c r="M29488" s="31"/>
    </row>
    <row r="29489" spans="13:13" x14ac:dyDescent="0.25">
      <c r="M29489" s="31"/>
    </row>
    <row r="29490" spans="13:13" x14ac:dyDescent="0.25">
      <c r="M29490" s="31"/>
    </row>
    <row r="29491" spans="13:13" x14ac:dyDescent="0.25">
      <c r="M29491" s="31"/>
    </row>
    <row r="29492" spans="13:13" x14ac:dyDescent="0.25">
      <c r="M29492" s="31"/>
    </row>
    <row r="29493" spans="13:13" x14ac:dyDescent="0.25">
      <c r="M29493" s="31"/>
    </row>
    <row r="29494" spans="13:13" x14ac:dyDescent="0.25">
      <c r="M29494" s="31"/>
    </row>
    <row r="29495" spans="13:13" x14ac:dyDescent="0.25">
      <c r="M29495" s="31"/>
    </row>
    <row r="29496" spans="13:13" x14ac:dyDescent="0.25">
      <c r="M29496" s="31"/>
    </row>
    <row r="29497" spans="13:13" x14ac:dyDescent="0.25">
      <c r="M29497" s="31"/>
    </row>
    <row r="29498" spans="13:13" x14ac:dyDescent="0.25">
      <c r="M29498" s="31"/>
    </row>
    <row r="29499" spans="13:13" x14ac:dyDescent="0.25">
      <c r="M29499" s="31"/>
    </row>
    <row r="29500" spans="13:13" x14ac:dyDescent="0.25">
      <c r="M29500" s="31"/>
    </row>
    <row r="29501" spans="13:13" x14ac:dyDescent="0.25">
      <c r="M29501" s="31"/>
    </row>
    <row r="29502" spans="13:13" x14ac:dyDescent="0.25">
      <c r="M29502" s="31"/>
    </row>
    <row r="29503" spans="13:13" x14ac:dyDescent="0.25">
      <c r="M29503" s="31"/>
    </row>
    <row r="29504" spans="13:13" x14ac:dyDescent="0.25">
      <c r="M29504" s="31"/>
    </row>
    <row r="29505" spans="13:13" x14ac:dyDescent="0.25">
      <c r="M29505" s="31"/>
    </row>
    <row r="29506" spans="13:13" x14ac:dyDescent="0.25">
      <c r="M29506" s="31"/>
    </row>
    <row r="29507" spans="13:13" x14ac:dyDescent="0.25">
      <c r="M29507" s="31"/>
    </row>
    <row r="29508" spans="13:13" x14ac:dyDescent="0.25">
      <c r="M29508" s="31"/>
    </row>
    <row r="29509" spans="13:13" x14ac:dyDescent="0.25">
      <c r="M29509" s="31"/>
    </row>
    <row r="29510" spans="13:13" x14ac:dyDescent="0.25">
      <c r="M29510" s="31"/>
    </row>
    <row r="29511" spans="13:13" x14ac:dyDescent="0.25">
      <c r="M29511" s="31"/>
    </row>
    <row r="29512" spans="13:13" x14ac:dyDescent="0.25">
      <c r="M29512" s="31"/>
    </row>
    <row r="29513" spans="13:13" x14ac:dyDescent="0.25">
      <c r="M29513" s="31"/>
    </row>
    <row r="29514" spans="13:13" x14ac:dyDescent="0.25">
      <c r="M29514" s="31"/>
    </row>
    <row r="29515" spans="13:13" x14ac:dyDescent="0.25">
      <c r="M29515" s="31"/>
    </row>
    <row r="29516" spans="13:13" x14ac:dyDescent="0.25">
      <c r="M29516" s="31"/>
    </row>
    <row r="29517" spans="13:13" x14ac:dyDescent="0.25">
      <c r="M29517" s="31"/>
    </row>
    <row r="29518" spans="13:13" x14ac:dyDescent="0.25">
      <c r="M29518" s="31"/>
    </row>
    <row r="29519" spans="13:13" x14ac:dyDescent="0.25">
      <c r="M29519" s="31"/>
    </row>
    <row r="29520" spans="13:13" x14ac:dyDescent="0.25">
      <c r="M29520" s="31"/>
    </row>
    <row r="29521" spans="13:13" x14ac:dyDescent="0.25">
      <c r="M29521" s="31"/>
    </row>
    <row r="29522" spans="13:13" x14ac:dyDescent="0.25">
      <c r="M29522" s="31"/>
    </row>
    <row r="29523" spans="13:13" x14ac:dyDescent="0.25">
      <c r="M29523" s="31"/>
    </row>
    <row r="29524" spans="13:13" x14ac:dyDescent="0.25">
      <c r="M29524" s="31"/>
    </row>
    <row r="29525" spans="13:13" x14ac:dyDescent="0.25">
      <c r="M29525" s="31"/>
    </row>
    <row r="29526" spans="13:13" x14ac:dyDescent="0.25">
      <c r="M29526" s="31"/>
    </row>
    <row r="29527" spans="13:13" x14ac:dyDescent="0.25">
      <c r="M29527" s="31"/>
    </row>
    <row r="29528" spans="13:13" x14ac:dyDescent="0.25">
      <c r="M29528" s="31"/>
    </row>
    <row r="29529" spans="13:13" x14ac:dyDescent="0.25">
      <c r="M29529" s="31"/>
    </row>
    <row r="29530" spans="13:13" x14ac:dyDescent="0.25">
      <c r="M29530" s="31"/>
    </row>
    <row r="29531" spans="13:13" x14ac:dyDescent="0.25">
      <c r="M29531" s="31"/>
    </row>
    <row r="29532" spans="13:13" x14ac:dyDescent="0.25">
      <c r="M29532" s="31"/>
    </row>
    <row r="29533" spans="13:13" x14ac:dyDescent="0.25">
      <c r="M29533" s="31"/>
    </row>
    <row r="29534" spans="13:13" x14ac:dyDescent="0.25">
      <c r="M29534" s="31"/>
    </row>
    <row r="29535" spans="13:13" x14ac:dyDescent="0.25">
      <c r="M29535" s="31"/>
    </row>
    <row r="29536" spans="13:13" x14ac:dyDescent="0.25">
      <c r="M29536" s="31"/>
    </row>
    <row r="29537" spans="13:13" x14ac:dyDescent="0.25">
      <c r="M29537" s="31"/>
    </row>
    <row r="29538" spans="13:13" x14ac:dyDescent="0.25">
      <c r="M29538" s="31"/>
    </row>
    <row r="29539" spans="13:13" x14ac:dyDescent="0.25">
      <c r="M29539" s="31"/>
    </row>
    <row r="29540" spans="13:13" x14ac:dyDescent="0.25">
      <c r="M29540" s="31"/>
    </row>
    <row r="29541" spans="13:13" x14ac:dyDescent="0.25">
      <c r="M29541" s="31"/>
    </row>
    <row r="29542" spans="13:13" x14ac:dyDescent="0.25">
      <c r="M29542" s="31"/>
    </row>
    <row r="29543" spans="13:13" x14ac:dyDescent="0.25">
      <c r="M29543" s="31"/>
    </row>
    <row r="29544" spans="13:13" x14ac:dyDescent="0.25">
      <c r="M29544" s="31"/>
    </row>
    <row r="29545" spans="13:13" x14ac:dyDescent="0.25">
      <c r="M29545" s="31"/>
    </row>
    <row r="29546" spans="13:13" x14ac:dyDescent="0.25">
      <c r="M29546" s="31"/>
    </row>
    <row r="29547" spans="13:13" x14ac:dyDescent="0.25">
      <c r="M29547" s="31"/>
    </row>
    <row r="29548" spans="13:13" x14ac:dyDescent="0.25">
      <c r="M29548" s="31"/>
    </row>
    <row r="29549" spans="13:13" x14ac:dyDescent="0.25">
      <c r="M29549" s="31"/>
    </row>
    <row r="29550" spans="13:13" x14ac:dyDescent="0.25">
      <c r="M29550" s="31"/>
    </row>
    <row r="29551" spans="13:13" x14ac:dyDescent="0.25">
      <c r="M29551" s="31"/>
    </row>
    <row r="29552" spans="13:13" x14ac:dyDescent="0.25">
      <c r="M29552" s="31"/>
    </row>
    <row r="29553" spans="13:13" x14ac:dyDescent="0.25">
      <c r="M29553" s="31"/>
    </row>
    <row r="29554" spans="13:13" x14ac:dyDescent="0.25">
      <c r="M29554" s="31"/>
    </row>
    <row r="29555" spans="13:13" x14ac:dyDescent="0.25">
      <c r="M29555" s="31"/>
    </row>
    <row r="29556" spans="13:13" x14ac:dyDescent="0.25">
      <c r="M29556" s="31"/>
    </row>
    <row r="29557" spans="13:13" x14ac:dyDescent="0.25">
      <c r="M29557" s="31"/>
    </row>
    <row r="29558" spans="13:13" x14ac:dyDescent="0.25">
      <c r="M29558" s="31"/>
    </row>
    <row r="29559" spans="13:13" x14ac:dyDescent="0.25">
      <c r="M29559" s="31"/>
    </row>
    <row r="29560" spans="13:13" x14ac:dyDescent="0.25">
      <c r="M29560" s="31"/>
    </row>
    <row r="29561" spans="13:13" x14ac:dyDescent="0.25">
      <c r="M29561" s="31"/>
    </row>
    <row r="29562" spans="13:13" x14ac:dyDescent="0.25">
      <c r="M29562" s="31"/>
    </row>
    <row r="29563" spans="13:13" x14ac:dyDescent="0.25">
      <c r="M29563" s="31"/>
    </row>
    <row r="29564" spans="13:13" x14ac:dyDescent="0.25">
      <c r="M29564" s="31"/>
    </row>
    <row r="29565" spans="13:13" x14ac:dyDescent="0.25">
      <c r="M29565" s="31"/>
    </row>
    <row r="29566" spans="13:13" x14ac:dyDescent="0.25">
      <c r="M29566" s="31"/>
    </row>
    <row r="29567" spans="13:13" x14ac:dyDescent="0.25">
      <c r="M29567" s="31"/>
    </row>
    <row r="29568" spans="13:13" x14ac:dyDescent="0.25">
      <c r="M29568" s="31"/>
    </row>
    <row r="29569" spans="13:13" x14ac:dyDescent="0.25">
      <c r="M29569" s="31"/>
    </row>
    <row r="29570" spans="13:13" x14ac:dyDescent="0.25">
      <c r="M29570" s="31"/>
    </row>
    <row r="29571" spans="13:13" x14ac:dyDescent="0.25">
      <c r="M29571" s="31"/>
    </row>
    <row r="29572" spans="13:13" x14ac:dyDescent="0.25">
      <c r="M29572" s="31"/>
    </row>
    <row r="29573" spans="13:13" x14ac:dyDescent="0.25">
      <c r="M29573" s="31"/>
    </row>
    <row r="29574" spans="13:13" x14ac:dyDescent="0.25">
      <c r="M29574" s="31"/>
    </row>
    <row r="29575" spans="13:13" x14ac:dyDescent="0.25">
      <c r="M29575" s="31"/>
    </row>
    <row r="29576" spans="13:13" x14ac:dyDescent="0.25">
      <c r="M29576" s="31"/>
    </row>
    <row r="29577" spans="13:13" x14ac:dyDescent="0.25">
      <c r="M29577" s="31"/>
    </row>
    <row r="29578" spans="13:13" x14ac:dyDescent="0.25">
      <c r="M29578" s="31"/>
    </row>
    <row r="29579" spans="13:13" x14ac:dyDescent="0.25">
      <c r="M29579" s="31"/>
    </row>
    <row r="29580" spans="13:13" x14ac:dyDescent="0.25">
      <c r="M29580" s="31"/>
    </row>
    <row r="29581" spans="13:13" x14ac:dyDescent="0.25">
      <c r="M29581" s="31"/>
    </row>
    <row r="29582" spans="13:13" x14ac:dyDescent="0.25">
      <c r="M29582" s="31"/>
    </row>
    <row r="29583" spans="13:13" x14ac:dyDescent="0.25">
      <c r="M29583" s="31"/>
    </row>
    <row r="29584" spans="13:13" x14ac:dyDescent="0.25">
      <c r="M29584" s="31"/>
    </row>
    <row r="29585" spans="13:13" x14ac:dyDescent="0.25">
      <c r="M29585" s="31"/>
    </row>
    <row r="29586" spans="13:13" x14ac:dyDescent="0.25">
      <c r="M29586" s="31"/>
    </row>
    <row r="29587" spans="13:13" x14ac:dyDescent="0.25">
      <c r="M29587" s="31"/>
    </row>
    <row r="29588" spans="13:13" x14ac:dyDescent="0.25">
      <c r="M29588" s="31"/>
    </row>
    <row r="29589" spans="13:13" x14ac:dyDescent="0.25">
      <c r="M29589" s="31"/>
    </row>
    <row r="29590" spans="13:13" x14ac:dyDescent="0.25">
      <c r="M29590" s="31"/>
    </row>
    <row r="29591" spans="13:13" x14ac:dyDescent="0.25">
      <c r="M29591" s="31"/>
    </row>
    <row r="29592" spans="13:13" x14ac:dyDescent="0.25">
      <c r="M29592" s="31"/>
    </row>
    <row r="29593" spans="13:13" x14ac:dyDescent="0.25">
      <c r="M29593" s="31"/>
    </row>
    <row r="29594" spans="13:13" x14ac:dyDescent="0.25">
      <c r="M29594" s="31"/>
    </row>
    <row r="29595" spans="13:13" x14ac:dyDescent="0.25">
      <c r="M29595" s="31"/>
    </row>
    <row r="29596" spans="13:13" x14ac:dyDescent="0.25">
      <c r="M29596" s="31"/>
    </row>
    <row r="29597" spans="13:13" x14ac:dyDescent="0.25">
      <c r="M29597" s="31"/>
    </row>
    <row r="29598" spans="13:13" x14ac:dyDescent="0.25">
      <c r="M29598" s="31"/>
    </row>
    <row r="29599" spans="13:13" x14ac:dyDescent="0.25">
      <c r="M29599" s="31"/>
    </row>
    <row r="29600" spans="13:13" x14ac:dyDescent="0.25">
      <c r="M29600" s="31"/>
    </row>
    <row r="29601" spans="13:13" x14ac:dyDescent="0.25">
      <c r="M29601" s="31"/>
    </row>
    <row r="29602" spans="13:13" x14ac:dyDescent="0.25">
      <c r="M29602" s="31"/>
    </row>
    <row r="29603" spans="13:13" x14ac:dyDescent="0.25">
      <c r="M29603" s="31"/>
    </row>
    <row r="29604" spans="13:13" x14ac:dyDescent="0.25">
      <c r="M29604" s="31"/>
    </row>
    <row r="29605" spans="13:13" x14ac:dyDescent="0.25">
      <c r="M29605" s="31"/>
    </row>
    <row r="29606" spans="13:13" x14ac:dyDescent="0.25">
      <c r="M29606" s="31"/>
    </row>
    <row r="29607" spans="13:13" x14ac:dyDescent="0.25">
      <c r="M29607" s="31"/>
    </row>
    <row r="29608" spans="13:13" x14ac:dyDescent="0.25">
      <c r="M29608" s="31"/>
    </row>
    <row r="29609" spans="13:13" x14ac:dyDescent="0.25">
      <c r="M29609" s="31"/>
    </row>
    <row r="29610" spans="13:13" x14ac:dyDescent="0.25">
      <c r="M29610" s="31"/>
    </row>
    <row r="29611" spans="13:13" x14ac:dyDescent="0.25">
      <c r="M29611" s="31"/>
    </row>
    <row r="29612" spans="13:13" x14ac:dyDescent="0.25">
      <c r="M29612" s="31"/>
    </row>
    <row r="29613" spans="13:13" x14ac:dyDescent="0.25">
      <c r="M29613" s="31"/>
    </row>
    <row r="29614" spans="13:13" x14ac:dyDescent="0.25">
      <c r="M29614" s="31"/>
    </row>
    <row r="29615" spans="13:13" x14ac:dyDescent="0.25">
      <c r="M29615" s="31"/>
    </row>
    <row r="29616" spans="13:13" x14ac:dyDescent="0.25">
      <c r="M29616" s="31"/>
    </row>
    <row r="29617" spans="13:13" x14ac:dyDescent="0.25">
      <c r="M29617" s="31"/>
    </row>
    <row r="29618" spans="13:13" x14ac:dyDescent="0.25">
      <c r="M29618" s="31"/>
    </row>
    <row r="29619" spans="13:13" x14ac:dyDescent="0.25">
      <c r="M29619" s="31"/>
    </row>
    <row r="29620" spans="13:13" x14ac:dyDescent="0.25">
      <c r="M29620" s="31"/>
    </row>
    <row r="29621" spans="13:13" x14ac:dyDescent="0.25">
      <c r="M29621" s="31"/>
    </row>
    <row r="29622" spans="13:13" x14ac:dyDescent="0.25">
      <c r="M29622" s="31"/>
    </row>
    <row r="29623" spans="13:13" x14ac:dyDescent="0.25">
      <c r="M29623" s="31"/>
    </row>
    <row r="29624" spans="13:13" x14ac:dyDescent="0.25">
      <c r="M29624" s="31"/>
    </row>
    <row r="29625" spans="13:13" x14ac:dyDescent="0.25">
      <c r="M29625" s="31"/>
    </row>
    <row r="29626" spans="13:13" x14ac:dyDescent="0.25">
      <c r="M29626" s="31"/>
    </row>
    <row r="29627" spans="13:13" x14ac:dyDescent="0.25">
      <c r="M29627" s="31"/>
    </row>
    <row r="29628" spans="13:13" x14ac:dyDescent="0.25">
      <c r="M29628" s="31"/>
    </row>
    <row r="29629" spans="13:13" x14ac:dyDescent="0.25">
      <c r="M29629" s="31"/>
    </row>
    <row r="29630" spans="13:13" x14ac:dyDescent="0.25">
      <c r="M29630" s="31"/>
    </row>
    <row r="29631" spans="13:13" x14ac:dyDescent="0.25">
      <c r="M29631" s="31"/>
    </row>
    <row r="29632" spans="13:13" x14ac:dyDescent="0.25">
      <c r="M29632" s="31"/>
    </row>
    <row r="29633" spans="13:13" x14ac:dyDescent="0.25">
      <c r="M29633" s="31"/>
    </row>
    <row r="29634" spans="13:13" x14ac:dyDescent="0.25">
      <c r="M29634" s="31"/>
    </row>
    <row r="29635" spans="13:13" x14ac:dyDescent="0.25">
      <c r="M29635" s="31"/>
    </row>
    <row r="29636" spans="13:13" x14ac:dyDescent="0.25">
      <c r="M29636" s="31"/>
    </row>
    <row r="29637" spans="13:13" x14ac:dyDescent="0.25">
      <c r="M29637" s="31"/>
    </row>
    <row r="29638" spans="13:13" x14ac:dyDescent="0.25">
      <c r="M29638" s="31"/>
    </row>
    <row r="29639" spans="13:13" x14ac:dyDescent="0.25">
      <c r="M29639" s="31"/>
    </row>
    <row r="29640" spans="13:13" x14ac:dyDescent="0.25">
      <c r="M29640" s="31"/>
    </row>
    <row r="29641" spans="13:13" x14ac:dyDescent="0.25">
      <c r="M29641" s="31"/>
    </row>
    <row r="29642" spans="13:13" x14ac:dyDescent="0.25">
      <c r="M29642" s="31"/>
    </row>
    <row r="29643" spans="13:13" x14ac:dyDescent="0.25">
      <c r="M29643" s="31"/>
    </row>
    <row r="29644" spans="13:13" x14ac:dyDescent="0.25">
      <c r="M29644" s="31"/>
    </row>
    <row r="29645" spans="13:13" x14ac:dyDescent="0.25">
      <c r="M29645" s="31"/>
    </row>
    <row r="29646" spans="13:13" x14ac:dyDescent="0.25">
      <c r="M29646" s="31"/>
    </row>
    <row r="29647" spans="13:13" x14ac:dyDescent="0.25">
      <c r="M29647" s="31"/>
    </row>
    <row r="29648" spans="13:13" x14ac:dyDescent="0.25">
      <c r="M29648" s="31"/>
    </row>
    <row r="29649" spans="13:13" x14ac:dyDescent="0.25">
      <c r="M29649" s="31"/>
    </row>
    <row r="29650" spans="13:13" x14ac:dyDescent="0.25">
      <c r="M29650" s="31"/>
    </row>
    <row r="29651" spans="13:13" x14ac:dyDescent="0.25">
      <c r="M29651" s="31"/>
    </row>
    <row r="29652" spans="13:13" x14ac:dyDescent="0.25">
      <c r="M29652" s="31"/>
    </row>
    <row r="29653" spans="13:13" x14ac:dyDescent="0.25">
      <c r="M29653" s="31"/>
    </row>
    <row r="29654" spans="13:13" x14ac:dyDescent="0.25">
      <c r="M29654" s="31"/>
    </row>
    <row r="29655" spans="13:13" x14ac:dyDescent="0.25">
      <c r="M29655" s="31"/>
    </row>
    <row r="29656" spans="13:13" x14ac:dyDescent="0.25">
      <c r="M29656" s="31"/>
    </row>
    <row r="29657" spans="13:13" x14ac:dyDescent="0.25">
      <c r="M29657" s="31"/>
    </row>
    <row r="29658" spans="13:13" x14ac:dyDescent="0.25">
      <c r="M29658" s="31"/>
    </row>
    <row r="29659" spans="13:13" x14ac:dyDescent="0.25">
      <c r="M29659" s="31"/>
    </row>
    <row r="29660" spans="13:13" x14ac:dyDescent="0.25">
      <c r="M29660" s="31"/>
    </row>
    <row r="29661" spans="13:13" x14ac:dyDescent="0.25">
      <c r="M29661" s="31"/>
    </row>
    <row r="29662" spans="13:13" x14ac:dyDescent="0.25">
      <c r="M29662" s="31"/>
    </row>
    <row r="29663" spans="13:13" x14ac:dyDescent="0.25">
      <c r="M29663" s="31"/>
    </row>
    <row r="29664" spans="13:13" x14ac:dyDescent="0.25">
      <c r="M29664" s="31"/>
    </row>
    <row r="29665" spans="13:13" x14ac:dyDescent="0.25">
      <c r="M29665" s="31"/>
    </row>
    <row r="29666" spans="13:13" x14ac:dyDescent="0.25">
      <c r="M29666" s="31"/>
    </row>
    <row r="29667" spans="13:13" x14ac:dyDescent="0.25">
      <c r="M29667" s="31"/>
    </row>
    <row r="29668" spans="13:13" x14ac:dyDescent="0.25">
      <c r="M29668" s="31"/>
    </row>
    <row r="29669" spans="13:13" x14ac:dyDescent="0.25">
      <c r="M29669" s="31"/>
    </row>
    <row r="29670" spans="13:13" x14ac:dyDescent="0.25">
      <c r="M29670" s="31"/>
    </row>
    <row r="29671" spans="13:13" x14ac:dyDescent="0.25">
      <c r="M29671" s="31"/>
    </row>
    <row r="29672" spans="13:13" x14ac:dyDescent="0.25">
      <c r="M29672" s="31"/>
    </row>
    <row r="29673" spans="13:13" x14ac:dyDescent="0.25">
      <c r="M29673" s="31"/>
    </row>
    <row r="29674" spans="13:13" x14ac:dyDescent="0.25">
      <c r="M29674" s="31"/>
    </row>
    <row r="29675" spans="13:13" x14ac:dyDescent="0.25">
      <c r="M29675" s="31"/>
    </row>
    <row r="29676" spans="13:13" x14ac:dyDescent="0.25">
      <c r="M29676" s="31"/>
    </row>
    <row r="29677" spans="13:13" x14ac:dyDescent="0.25">
      <c r="M29677" s="31"/>
    </row>
    <row r="29678" spans="13:13" x14ac:dyDescent="0.25">
      <c r="M29678" s="31"/>
    </row>
    <row r="29679" spans="13:13" x14ac:dyDescent="0.25">
      <c r="M29679" s="31"/>
    </row>
    <row r="29680" spans="13:13" x14ac:dyDescent="0.25">
      <c r="M29680" s="31"/>
    </row>
    <row r="29681" spans="13:13" x14ac:dyDescent="0.25">
      <c r="M29681" s="31"/>
    </row>
    <row r="29682" spans="13:13" x14ac:dyDescent="0.25">
      <c r="M29682" s="31"/>
    </row>
    <row r="29683" spans="13:13" x14ac:dyDescent="0.25">
      <c r="M29683" s="31"/>
    </row>
    <row r="29684" spans="13:13" x14ac:dyDescent="0.25">
      <c r="M29684" s="31"/>
    </row>
    <row r="29685" spans="13:13" x14ac:dyDescent="0.25">
      <c r="M29685" s="31"/>
    </row>
    <row r="29686" spans="13:13" x14ac:dyDescent="0.25">
      <c r="M29686" s="31"/>
    </row>
    <row r="29687" spans="13:13" x14ac:dyDescent="0.25">
      <c r="M29687" s="31"/>
    </row>
    <row r="29688" spans="13:13" x14ac:dyDescent="0.25">
      <c r="M29688" s="31"/>
    </row>
    <row r="29689" spans="13:13" x14ac:dyDescent="0.25">
      <c r="M29689" s="31"/>
    </row>
    <row r="29690" spans="13:13" x14ac:dyDescent="0.25">
      <c r="M29690" s="31"/>
    </row>
    <row r="29691" spans="13:13" x14ac:dyDescent="0.25">
      <c r="M29691" s="31"/>
    </row>
    <row r="29692" spans="13:13" x14ac:dyDescent="0.25">
      <c r="M29692" s="31"/>
    </row>
    <row r="29693" spans="13:13" x14ac:dyDescent="0.25">
      <c r="M29693" s="31"/>
    </row>
    <row r="29694" spans="13:13" x14ac:dyDescent="0.25">
      <c r="M29694" s="31"/>
    </row>
    <row r="29695" spans="13:13" x14ac:dyDescent="0.25">
      <c r="M29695" s="31"/>
    </row>
    <row r="29696" spans="13:13" x14ac:dyDescent="0.25">
      <c r="M29696" s="31"/>
    </row>
    <row r="29697" spans="13:13" x14ac:dyDescent="0.25">
      <c r="M29697" s="31"/>
    </row>
    <row r="29698" spans="13:13" x14ac:dyDescent="0.25">
      <c r="M29698" s="31"/>
    </row>
    <row r="29699" spans="13:13" x14ac:dyDescent="0.25">
      <c r="M29699" s="31"/>
    </row>
    <row r="29700" spans="13:13" x14ac:dyDescent="0.25">
      <c r="M29700" s="31"/>
    </row>
    <row r="29701" spans="13:13" x14ac:dyDescent="0.25">
      <c r="M29701" s="31"/>
    </row>
    <row r="29702" spans="13:13" x14ac:dyDescent="0.25">
      <c r="M29702" s="31"/>
    </row>
    <row r="29703" spans="13:13" x14ac:dyDescent="0.25">
      <c r="M29703" s="31"/>
    </row>
    <row r="29704" spans="13:13" x14ac:dyDescent="0.25">
      <c r="M29704" s="31"/>
    </row>
    <row r="29705" spans="13:13" x14ac:dyDescent="0.25">
      <c r="M29705" s="31"/>
    </row>
    <row r="29706" spans="13:13" x14ac:dyDescent="0.25">
      <c r="M29706" s="31"/>
    </row>
    <row r="29707" spans="13:13" x14ac:dyDescent="0.25">
      <c r="M29707" s="31"/>
    </row>
    <row r="29708" spans="13:13" x14ac:dyDescent="0.25">
      <c r="M29708" s="31"/>
    </row>
    <row r="29709" spans="13:13" x14ac:dyDescent="0.25">
      <c r="M29709" s="31"/>
    </row>
    <row r="29710" spans="13:13" x14ac:dyDescent="0.25">
      <c r="M29710" s="31"/>
    </row>
    <row r="29711" spans="13:13" x14ac:dyDescent="0.25">
      <c r="M29711" s="31"/>
    </row>
    <row r="29712" spans="13:13" x14ac:dyDescent="0.25">
      <c r="M29712" s="31"/>
    </row>
    <row r="29713" spans="13:13" x14ac:dyDescent="0.25">
      <c r="M29713" s="31"/>
    </row>
    <row r="29714" spans="13:13" x14ac:dyDescent="0.25">
      <c r="M29714" s="31"/>
    </row>
    <row r="29715" spans="13:13" x14ac:dyDescent="0.25">
      <c r="M29715" s="31"/>
    </row>
    <row r="29716" spans="13:13" x14ac:dyDescent="0.25">
      <c r="M29716" s="31"/>
    </row>
    <row r="29717" spans="13:13" x14ac:dyDescent="0.25">
      <c r="M29717" s="31"/>
    </row>
    <row r="29718" spans="13:13" x14ac:dyDescent="0.25">
      <c r="M29718" s="31"/>
    </row>
    <row r="29719" spans="13:13" x14ac:dyDescent="0.25">
      <c r="M29719" s="31"/>
    </row>
    <row r="29720" spans="13:13" x14ac:dyDescent="0.25">
      <c r="M29720" s="31"/>
    </row>
    <row r="29721" spans="13:13" x14ac:dyDescent="0.25">
      <c r="M29721" s="31"/>
    </row>
    <row r="29722" spans="13:13" x14ac:dyDescent="0.25">
      <c r="M29722" s="31"/>
    </row>
    <row r="29723" spans="13:13" x14ac:dyDescent="0.25">
      <c r="M29723" s="31"/>
    </row>
    <row r="29724" spans="13:13" x14ac:dyDescent="0.25">
      <c r="M29724" s="31"/>
    </row>
    <row r="29725" spans="13:13" x14ac:dyDescent="0.25">
      <c r="M29725" s="31"/>
    </row>
    <row r="29726" spans="13:13" x14ac:dyDescent="0.25">
      <c r="M29726" s="31"/>
    </row>
    <row r="29727" spans="13:13" x14ac:dyDescent="0.25">
      <c r="M29727" s="31"/>
    </row>
    <row r="29728" spans="13:13" x14ac:dyDescent="0.25">
      <c r="M29728" s="31"/>
    </row>
    <row r="29729" spans="13:13" x14ac:dyDescent="0.25">
      <c r="M29729" s="31"/>
    </row>
    <row r="29730" spans="13:13" x14ac:dyDescent="0.25">
      <c r="M29730" s="31"/>
    </row>
    <row r="29731" spans="13:13" x14ac:dyDescent="0.25">
      <c r="M29731" s="31"/>
    </row>
    <row r="29732" spans="13:13" x14ac:dyDescent="0.25">
      <c r="M29732" s="31"/>
    </row>
    <row r="29733" spans="13:13" x14ac:dyDescent="0.25">
      <c r="M29733" s="31"/>
    </row>
    <row r="29734" spans="13:13" x14ac:dyDescent="0.25">
      <c r="M29734" s="31"/>
    </row>
    <row r="29735" spans="13:13" x14ac:dyDescent="0.25">
      <c r="M29735" s="31"/>
    </row>
    <row r="29736" spans="13:13" x14ac:dyDescent="0.25">
      <c r="M29736" s="31"/>
    </row>
    <row r="29737" spans="13:13" x14ac:dyDescent="0.25">
      <c r="M29737" s="31"/>
    </row>
    <row r="29738" spans="13:13" x14ac:dyDescent="0.25">
      <c r="M29738" s="31"/>
    </row>
    <row r="29739" spans="13:13" x14ac:dyDescent="0.25">
      <c r="M29739" s="31"/>
    </row>
    <row r="29740" spans="13:13" x14ac:dyDescent="0.25">
      <c r="M29740" s="31"/>
    </row>
    <row r="29741" spans="13:13" x14ac:dyDescent="0.25">
      <c r="M29741" s="31"/>
    </row>
    <row r="29742" spans="13:13" x14ac:dyDescent="0.25">
      <c r="M29742" s="31"/>
    </row>
    <row r="29743" spans="13:13" x14ac:dyDescent="0.25">
      <c r="M29743" s="31"/>
    </row>
    <row r="29744" spans="13:13" x14ac:dyDescent="0.25">
      <c r="M29744" s="31"/>
    </row>
    <row r="29745" spans="13:13" x14ac:dyDescent="0.25">
      <c r="M29745" s="31"/>
    </row>
    <row r="29746" spans="13:13" x14ac:dyDescent="0.25">
      <c r="M29746" s="31"/>
    </row>
    <row r="29747" spans="13:13" x14ac:dyDescent="0.25">
      <c r="M29747" s="31"/>
    </row>
    <row r="29748" spans="13:13" x14ac:dyDescent="0.25">
      <c r="M29748" s="31"/>
    </row>
    <row r="29749" spans="13:13" x14ac:dyDescent="0.25">
      <c r="M29749" s="31"/>
    </row>
    <row r="29750" spans="13:13" x14ac:dyDescent="0.25">
      <c r="M29750" s="31"/>
    </row>
    <row r="29751" spans="13:13" x14ac:dyDescent="0.25">
      <c r="M29751" s="31"/>
    </row>
    <row r="29752" spans="13:13" x14ac:dyDescent="0.25">
      <c r="M29752" s="31"/>
    </row>
    <row r="29753" spans="13:13" x14ac:dyDescent="0.25">
      <c r="M29753" s="31"/>
    </row>
    <row r="29754" spans="13:13" x14ac:dyDescent="0.25">
      <c r="M29754" s="31"/>
    </row>
    <row r="29755" spans="13:13" x14ac:dyDescent="0.25">
      <c r="M29755" s="31"/>
    </row>
    <row r="29756" spans="13:13" x14ac:dyDescent="0.25">
      <c r="M29756" s="31"/>
    </row>
    <row r="29757" spans="13:13" x14ac:dyDescent="0.25">
      <c r="M29757" s="31"/>
    </row>
    <row r="29758" spans="13:13" x14ac:dyDescent="0.25">
      <c r="M29758" s="31"/>
    </row>
    <row r="29759" spans="13:13" x14ac:dyDescent="0.25">
      <c r="M29759" s="31"/>
    </row>
    <row r="29760" spans="13:13" x14ac:dyDescent="0.25">
      <c r="M29760" s="31"/>
    </row>
    <row r="29761" spans="13:13" x14ac:dyDescent="0.25">
      <c r="M29761" s="31"/>
    </row>
    <row r="29762" spans="13:13" x14ac:dyDescent="0.25">
      <c r="M29762" s="31"/>
    </row>
    <row r="29763" spans="13:13" x14ac:dyDescent="0.25">
      <c r="M29763" s="31"/>
    </row>
    <row r="29764" spans="13:13" x14ac:dyDescent="0.25">
      <c r="M29764" s="31"/>
    </row>
    <row r="29765" spans="13:13" x14ac:dyDescent="0.25">
      <c r="M29765" s="31"/>
    </row>
    <row r="29766" spans="13:13" x14ac:dyDescent="0.25">
      <c r="M29766" s="31"/>
    </row>
    <row r="29767" spans="13:13" x14ac:dyDescent="0.25">
      <c r="M29767" s="31"/>
    </row>
    <row r="29768" spans="13:13" x14ac:dyDescent="0.25">
      <c r="M29768" s="31"/>
    </row>
    <row r="29769" spans="13:13" x14ac:dyDescent="0.25">
      <c r="M29769" s="31"/>
    </row>
    <row r="29770" spans="13:13" x14ac:dyDescent="0.25">
      <c r="M29770" s="31"/>
    </row>
    <row r="29771" spans="13:13" x14ac:dyDescent="0.25">
      <c r="M29771" s="31"/>
    </row>
    <row r="29772" spans="13:13" x14ac:dyDescent="0.25">
      <c r="M29772" s="31"/>
    </row>
    <row r="29773" spans="13:13" x14ac:dyDescent="0.25">
      <c r="M29773" s="31"/>
    </row>
    <row r="29774" spans="13:13" x14ac:dyDescent="0.25">
      <c r="M29774" s="31"/>
    </row>
    <row r="29775" spans="13:13" x14ac:dyDescent="0.25">
      <c r="M29775" s="31"/>
    </row>
    <row r="29776" spans="13:13" x14ac:dyDescent="0.25">
      <c r="M29776" s="31"/>
    </row>
    <row r="29777" spans="13:13" x14ac:dyDescent="0.25">
      <c r="M29777" s="31"/>
    </row>
    <row r="29778" spans="13:13" x14ac:dyDescent="0.25">
      <c r="M29778" s="31"/>
    </row>
    <row r="29779" spans="13:13" x14ac:dyDescent="0.25">
      <c r="M29779" s="31"/>
    </row>
    <row r="29780" spans="13:13" x14ac:dyDescent="0.25">
      <c r="M29780" s="31"/>
    </row>
    <row r="29781" spans="13:13" x14ac:dyDescent="0.25">
      <c r="M29781" s="31"/>
    </row>
    <row r="29782" spans="13:13" x14ac:dyDescent="0.25">
      <c r="M29782" s="31"/>
    </row>
    <row r="29783" spans="13:13" x14ac:dyDescent="0.25">
      <c r="M29783" s="31"/>
    </row>
    <row r="29784" spans="13:13" x14ac:dyDescent="0.25">
      <c r="M29784" s="31"/>
    </row>
    <row r="29785" spans="13:13" x14ac:dyDescent="0.25">
      <c r="M29785" s="31"/>
    </row>
    <row r="29786" spans="13:13" x14ac:dyDescent="0.25">
      <c r="M29786" s="31"/>
    </row>
    <row r="29787" spans="13:13" x14ac:dyDescent="0.25">
      <c r="M29787" s="31"/>
    </row>
    <row r="29788" spans="13:13" x14ac:dyDescent="0.25">
      <c r="M29788" s="31"/>
    </row>
    <row r="29789" spans="13:13" x14ac:dyDescent="0.25">
      <c r="M29789" s="31"/>
    </row>
    <row r="29790" spans="13:13" x14ac:dyDescent="0.25">
      <c r="M29790" s="31"/>
    </row>
    <row r="29791" spans="13:13" x14ac:dyDescent="0.25">
      <c r="M29791" s="31"/>
    </row>
    <row r="29792" spans="13:13" x14ac:dyDescent="0.25">
      <c r="M29792" s="31"/>
    </row>
    <row r="29793" spans="13:13" x14ac:dyDescent="0.25">
      <c r="M29793" s="31"/>
    </row>
    <row r="29794" spans="13:13" x14ac:dyDescent="0.25">
      <c r="M29794" s="31"/>
    </row>
    <row r="29795" spans="13:13" x14ac:dyDescent="0.25">
      <c r="M29795" s="31"/>
    </row>
    <row r="29796" spans="13:13" x14ac:dyDescent="0.25">
      <c r="M29796" s="31"/>
    </row>
    <row r="29797" spans="13:13" x14ac:dyDescent="0.25">
      <c r="M29797" s="31"/>
    </row>
    <row r="29798" spans="13:13" x14ac:dyDescent="0.25">
      <c r="M29798" s="31"/>
    </row>
    <row r="29799" spans="13:13" x14ac:dyDescent="0.25">
      <c r="M29799" s="31"/>
    </row>
    <row r="29800" spans="13:13" x14ac:dyDescent="0.25">
      <c r="M29800" s="31"/>
    </row>
    <row r="29801" spans="13:13" x14ac:dyDescent="0.25">
      <c r="M29801" s="31"/>
    </row>
    <row r="29802" spans="13:13" x14ac:dyDescent="0.25">
      <c r="M29802" s="31"/>
    </row>
    <row r="29803" spans="13:13" x14ac:dyDescent="0.25">
      <c r="M29803" s="31"/>
    </row>
    <row r="29804" spans="13:13" x14ac:dyDescent="0.25">
      <c r="M29804" s="31"/>
    </row>
    <row r="29805" spans="13:13" x14ac:dyDescent="0.25">
      <c r="M29805" s="31"/>
    </row>
    <row r="29806" spans="13:13" x14ac:dyDescent="0.25">
      <c r="M29806" s="31"/>
    </row>
    <row r="29807" spans="13:13" x14ac:dyDescent="0.25">
      <c r="M29807" s="31"/>
    </row>
    <row r="29808" spans="13:13" x14ac:dyDescent="0.25">
      <c r="M29808" s="31"/>
    </row>
    <row r="29809" spans="13:13" x14ac:dyDescent="0.25">
      <c r="M29809" s="31"/>
    </row>
    <row r="29810" spans="13:13" x14ac:dyDescent="0.25">
      <c r="M29810" s="31"/>
    </row>
    <row r="29811" spans="13:13" x14ac:dyDescent="0.25">
      <c r="M29811" s="31"/>
    </row>
    <row r="29812" spans="13:13" x14ac:dyDescent="0.25">
      <c r="M29812" s="31"/>
    </row>
    <row r="29813" spans="13:13" x14ac:dyDescent="0.25">
      <c r="M29813" s="31"/>
    </row>
    <row r="29814" spans="13:13" x14ac:dyDescent="0.25">
      <c r="M29814" s="31"/>
    </row>
    <row r="29815" spans="13:13" x14ac:dyDescent="0.25">
      <c r="M29815" s="31"/>
    </row>
    <row r="29816" spans="13:13" x14ac:dyDescent="0.25">
      <c r="M29816" s="31"/>
    </row>
    <row r="29817" spans="13:13" x14ac:dyDescent="0.25">
      <c r="M29817" s="31"/>
    </row>
    <row r="29818" spans="13:13" x14ac:dyDescent="0.25">
      <c r="M29818" s="31"/>
    </row>
    <row r="29819" spans="13:13" x14ac:dyDescent="0.25">
      <c r="M29819" s="31"/>
    </row>
    <row r="29820" spans="13:13" x14ac:dyDescent="0.25">
      <c r="M29820" s="31"/>
    </row>
    <row r="29821" spans="13:13" x14ac:dyDescent="0.25">
      <c r="M29821" s="31"/>
    </row>
    <row r="29822" spans="13:13" x14ac:dyDescent="0.25">
      <c r="M29822" s="31"/>
    </row>
    <row r="29823" spans="13:13" x14ac:dyDescent="0.25">
      <c r="M29823" s="31"/>
    </row>
    <row r="29824" spans="13:13" x14ac:dyDescent="0.25">
      <c r="M29824" s="31"/>
    </row>
    <row r="29825" spans="13:13" x14ac:dyDescent="0.25">
      <c r="M29825" s="31"/>
    </row>
    <row r="29826" spans="13:13" x14ac:dyDescent="0.25">
      <c r="M29826" s="31"/>
    </row>
    <row r="29827" spans="13:13" x14ac:dyDescent="0.25">
      <c r="M29827" s="31"/>
    </row>
    <row r="29828" spans="13:13" x14ac:dyDescent="0.25">
      <c r="M29828" s="31"/>
    </row>
    <row r="29829" spans="13:13" x14ac:dyDescent="0.25">
      <c r="M29829" s="31"/>
    </row>
    <row r="29830" spans="13:13" x14ac:dyDescent="0.25">
      <c r="M29830" s="31"/>
    </row>
    <row r="29831" spans="13:13" x14ac:dyDescent="0.25">
      <c r="M29831" s="31"/>
    </row>
    <row r="29832" spans="13:13" x14ac:dyDescent="0.25">
      <c r="M29832" s="31"/>
    </row>
    <row r="29833" spans="13:13" x14ac:dyDescent="0.25">
      <c r="M29833" s="31"/>
    </row>
    <row r="29834" spans="13:13" x14ac:dyDescent="0.25">
      <c r="M29834" s="31"/>
    </row>
    <row r="29835" spans="13:13" x14ac:dyDescent="0.25">
      <c r="M29835" s="31"/>
    </row>
    <row r="29836" spans="13:13" x14ac:dyDescent="0.25">
      <c r="M29836" s="31"/>
    </row>
    <row r="29837" spans="13:13" x14ac:dyDescent="0.25">
      <c r="M29837" s="31"/>
    </row>
    <row r="29838" spans="13:13" x14ac:dyDescent="0.25">
      <c r="M29838" s="31"/>
    </row>
    <row r="29839" spans="13:13" x14ac:dyDescent="0.25">
      <c r="M29839" s="31"/>
    </row>
    <row r="29840" spans="13:13" x14ac:dyDescent="0.25">
      <c r="M29840" s="31"/>
    </row>
    <row r="29841" spans="13:13" x14ac:dyDescent="0.25">
      <c r="M29841" s="31"/>
    </row>
    <row r="29842" spans="13:13" x14ac:dyDescent="0.25">
      <c r="M29842" s="31"/>
    </row>
    <row r="29843" spans="13:13" x14ac:dyDescent="0.25">
      <c r="M29843" s="31"/>
    </row>
    <row r="29844" spans="13:13" x14ac:dyDescent="0.25">
      <c r="M29844" s="31"/>
    </row>
    <row r="29845" spans="13:13" x14ac:dyDescent="0.25">
      <c r="M29845" s="31"/>
    </row>
    <row r="29846" spans="13:13" x14ac:dyDescent="0.25">
      <c r="M29846" s="31"/>
    </row>
    <row r="29847" spans="13:13" x14ac:dyDescent="0.25">
      <c r="M29847" s="31"/>
    </row>
    <row r="29848" spans="13:13" x14ac:dyDescent="0.25">
      <c r="M29848" s="31"/>
    </row>
    <row r="29849" spans="13:13" x14ac:dyDescent="0.25">
      <c r="M29849" s="31"/>
    </row>
    <row r="29850" spans="13:13" x14ac:dyDescent="0.25">
      <c r="M29850" s="31"/>
    </row>
    <row r="29851" spans="13:13" x14ac:dyDescent="0.25">
      <c r="M29851" s="31"/>
    </row>
    <row r="29852" spans="13:13" x14ac:dyDescent="0.25">
      <c r="M29852" s="31"/>
    </row>
    <row r="29853" spans="13:13" x14ac:dyDescent="0.25">
      <c r="M29853" s="31"/>
    </row>
    <row r="29854" spans="13:13" x14ac:dyDescent="0.25">
      <c r="M29854" s="31"/>
    </row>
    <row r="29855" spans="13:13" x14ac:dyDescent="0.25">
      <c r="M29855" s="31"/>
    </row>
    <row r="29856" spans="13:13" x14ac:dyDescent="0.25">
      <c r="M29856" s="31"/>
    </row>
    <row r="29857" spans="13:13" x14ac:dyDescent="0.25">
      <c r="M29857" s="31"/>
    </row>
    <row r="29858" spans="13:13" x14ac:dyDescent="0.25">
      <c r="M29858" s="31"/>
    </row>
    <row r="29859" spans="13:13" x14ac:dyDescent="0.25">
      <c r="M29859" s="31"/>
    </row>
    <row r="29860" spans="13:13" x14ac:dyDescent="0.25">
      <c r="M29860" s="31"/>
    </row>
    <row r="29861" spans="13:13" x14ac:dyDescent="0.25">
      <c r="M29861" s="31"/>
    </row>
    <row r="29862" spans="13:13" x14ac:dyDescent="0.25">
      <c r="M29862" s="31"/>
    </row>
    <row r="29863" spans="13:13" x14ac:dyDescent="0.25">
      <c r="M29863" s="31"/>
    </row>
    <row r="29864" spans="13:13" x14ac:dyDescent="0.25">
      <c r="M29864" s="31"/>
    </row>
    <row r="29865" spans="13:13" x14ac:dyDescent="0.25">
      <c r="M29865" s="31"/>
    </row>
    <row r="29866" spans="13:13" x14ac:dyDescent="0.25">
      <c r="M29866" s="31"/>
    </row>
    <row r="29867" spans="13:13" x14ac:dyDescent="0.25">
      <c r="M29867" s="31"/>
    </row>
    <row r="29868" spans="13:13" x14ac:dyDescent="0.25">
      <c r="M29868" s="31"/>
    </row>
    <row r="29869" spans="13:13" x14ac:dyDescent="0.25">
      <c r="M29869" s="31"/>
    </row>
    <row r="29870" spans="13:13" x14ac:dyDescent="0.25">
      <c r="M29870" s="31"/>
    </row>
    <row r="29871" spans="13:13" x14ac:dyDescent="0.25">
      <c r="M29871" s="31"/>
    </row>
    <row r="29872" spans="13:13" x14ac:dyDescent="0.25">
      <c r="M29872" s="31"/>
    </row>
    <row r="29873" spans="13:13" x14ac:dyDescent="0.25">
      <c r="M29873" s="31"/>
    </row>
    <row r="29874" spans="13:13" x14ac:dyDescent="0.25">
      <c r="M29874" s="31"/>
    </row>
    <row r="29875" spans="13:13" x14ac:dyDescent="0.25">
      <c r="M29875" s="31"/>
    </row>
    <row r="29876" spans="13:13" x14ac:dyDescent="0.25">
      <c r="M29876" s="31"/>
    </row>
    <row r="29877" spans="13:13" x14ac:dyDescent="0.25">
      <c r="M29877" s="31"/>
    </row>
    <row r="29878" spans="13:13" x14ac:dyDescent="0.25">
      <c r="M29878" s="31"/>
    </row>
    <row r="29879" spans="13:13" x14ac:dyDescent="0.25">
      <c r="M29879" s="31"/>
    </row>
    <row r="29880" spans="13:13" x14ac:dyDescent="0.25">
      <c r="M29880" s="31"/>
    </row>
    <row r="29881" spans="13:13" x14ac:dyDescent="0.25">
      <c r="M29881" s="31"/>
    </row>
    <row r="29882" spans="13:13" x14ac:dyDescent="0.25">
      <c r="M29882" s="31"/>
    </row>
    <row r="29883" spans="13:13" x14ac:dyDescent="0.25">
      <c r="M29883" s="31"/>
    </row>
    <row r="29884" spans="13:13" x14ac:dyDescent="0.25">
      <c r="M29884" s="31"/>
    </row>
    <row r="29885" spans="13:13" x14ac:dyDescent="0.25">
      <c r="M29885" s="31"/>
    </row>
    <row r="29886" spans="13:13" x14ac:dyDescent="0.25">
      <c r="M29886" s="31"/>
    </row>
    <row r="29887" spans="13:13" x14ac:dyDescent="0.25">
      <c r="M29887" s="31"/>
    </row>
    <row r="29888" spans="13:13" x14ac:dyDescent="0.25">
      <c r="M29888" s="31"/>
    </row>
    <row r="29889" spans="13:13" x14ac:dyDescent="0.25">
      <c r="M29889" s="31"/>
    </row>
    <row r="29890" spans="13:13" x14ac:dyDescent="0.25">
      <c r="M29890" s="31"/>
    </row>
    <row r="29891" spans="13:13" x14ac:dyDescent="0.25">
      <c r="M29891" s="31"/>
    </row>
    <row r="29892" spans="13:13" x14ac:dyDescent="0.25">
      <c r="M29892" s="31"/>
    </row>
    <row r="29893" spans="13:13" x14ac:dyDescent="0.25">
      <c r="M29893" s="31"/>
    </row>
    <row r="29894" spans="13:13" x14ac:dyDescent="0.25">
      <c r="M29894" s="31"/>
    </row>
    <row r="29895" spans="13:13" x14ac:dyDescent="0.25">
      <c r="M29895" s="31"/>
    </row>
    <row r="29896" spans="13:13" x14ac:dyDescent="0.25">
      <c r="M29896" s="31"/>
    </row>
    <row r="29897" spans="13:13" x14ac:dyDescent="0.25">
      <c r="M29897" s="31"/>
    </row>
    <row r="29898" spans="13:13" x14ac:dyDescent="0.25">
      <c r="M29898" s="31"/>
    </row>
    <row r="29899" spans="13:13" x14ac:dyDescent="0.25">
      <c r="M29899" s="31"/>
    </row>
    <row r="29900" spans="13:13" x14ac:dyDescent="0.25">
      <c r="M29900" s="31"/>
    </row>
    <row r="29901" spans="13:13" x14ac:dyDescent="0.25">
      <c r="M29901" s="31"/>
    </row>
    <row r="29902" spans="13:13" x14ac:dyDescent="0.25">
      <c r="M29902" s="31"/>
    </row>
    <row r="29903" spans="13:13" x14ac:dyDescent="0.25">
      <c r="M29903" s="31"/>
    </row>
    <row r="29904" spans="13:13" x14ac:dyDescent="0.25">
      <c r="M29904" s="31"/>
    </row>
    <row r="29905" spans="13:13" x14ac:dyDescent="0.25">
      <c r="M29905" s="31"/>
    </row>
    <row r="29906" spans="13:13" x14ac:dyDescent="0.25">
      <c r="M29906" s="31"/>
    </row>
    <row r="29907" spans="13:13" x14ac:dyDescent="0.25">
      <c r="M29907" s="31"/>
    </row>
    <row r="29908" spans="13:13" x14ac:dyDescent="0.25">
      <c r="M29908" s="31"/>
    </row>
    <row r="29909" spans="13:13" x14ac:dyDescent="0.25">
      <c r="M29909" s="31"/>
    </row>
    <row r="29910" spans="13:13" x14ac:dyDescent="0.25">
      <c r="M29910" s="31"/>
    </row>
    <row r="29911" spans="13:13" x14ac:dyDescent="0.25">
      <c r="M29911" s="31"/>
    </row>
    <row r="29912" spans="13:13" x14ac:dyDescent="0.25">
      <c r="M29912" s="31"/>
    </row>
    <row r="29913" spans="13:13" x14ac:dyDescent="0.25">
      <c r="M29913" s="31"/>
    </row>
    <row r="29914" spans="13:13" x14ac:dyDescent="0.25">
      <c r="M29914" s="31"/>
    </row>
    <row r="29915" spans="13:13" x14ac:dyDescent="0.25">
      <c r="M29915" s="31"/>
    </row>
    <row r="29916" spans="13:13" x14ac:dyDescent="0.25">
      <c r="M29916" s="31"/>
    </row>
    <row r="29917" spans="13:13" x14ac:dyDescent="0.25">
      <c r="M29917" s="31"/>
    </row>
    <row r="29918" spans="13:13" x14ac:dyDescent="0.25">
      <c r="M29918" s="31"/>
    </row>
    <row r="29919" spans="13:13" x14ac:dyDescent="0.25">
      <c r="M29919" s="31"/>
    </row>
    <row r="29920" spans="13:13" x14ac:dyDescent="0.25">
      <c r="M29920" s="31"/>
    </row>
    <row r="29921" spans="13:13" x14ac:dyDescent="0.25">
      <c r="M29921" s="31"/>
    </row>
    <row r="29922" spans="13:13" x14ac:dyDescent="0.25">
      <c r="M29922" s="31"/>
    </row>
    <row r="29923" spans="13:13" x14ac:dyDescent="0.25">
      <c r="M29923" s="31"/>
    </row>
    <row r="29924" spans="13:13" x14ac:dyDescent="0.25">
      <c r="M29924" s="31"/>
    </row>
    <row r="29925" spans="13:13" x14ac:dyDescent="0.25">
      <c r="M29925" s="31"/>
    </row>
    <row r="29926" spans="13:13" x14ac:dyDescent="0.25">
      <c r="M29926" s="31"/>
    </row>
    <row r="29927" spans="13:13" x14ac:dyDescent="0.25">
      <c r="M29927" s="31"/>
    </row>
    <row r="29928" spans="13:13" x14ac:dyDescent="0.25">
      <c r="M29928" s="31"/>
    </row>
    <row r="29929" spans="13:13" x14ac:dyDescent="0.25">
      <c r="M29929" s="31"/>
    </row>
    <row r="29930" spans="13:13" x14ac:dyDescent="0.25">
      <c r="M29930" s="31"/>
    </row>
    <row r="29931" spans="13:13" x14ac:dyDescent="0.25">
      <c r="M29931" s="31"/>
    </row>
    <row r="29932" spans="13:13" x14ac:dyDescent="0.25">
      <c r="M29932" s="31"/>
    </row>
    <row r="29933" spans="13:13" x14ac:dyDescent="0.25">
      <c r="M29933" s="31"/>
    </row>
    <row r="29934" spans="13:13" x14ac:dyDescent="0.25">
      <c r="M29934" s="31"/>
    </row>
    <row r="29935" spans="13:13" x14ac:dyDescent="0.25">
      <c r="M29935" s="31"/>
    </row>
    <row r="29936" spans="13:13" x14ac:dyDescent="0.25">
      <c r="M29936" s="31"/>
    </row>
    <row r="29937" spans="13:13" x14ac:dyDescent="0.25">
      <c r="M29937" s="31"/>
    </row>
    <row r="29938" spans="13:13" x14ac:dyDescent="0.25">
      <c r="M29938" s="31"/>
    </row>
    <row r="29939" spans="13:13" x14ac:dyDescent="0.25">
      <c r="M29939" s="31"/>
    </row>
    <row r="29940" spans="13:13" x14ac:dyDescent="0.25">
      <c r="M29940" s="31"/>
    </row>
    <row r="29941" spans="13:13" x14ac:dyDescent="0.25">
      <c r="M29941" s="31"/>
    </row>
    <row r="29942" spans="13:13" x14ac:dyDescent="0.25">
      <c r="M29942" s="31"/>
    </row>
    <row r="29943" spans="13:13" x14ac:dyDescent="0.25">
      <c r="M29943" s="31"/>
    </row>
    <row r="29944" spans="13:13" x14ac:dyDescent="0.25">
      <c r="M29944" s="31"/>
    </row>
    <row r="29945" spans="13:13" x14ac:dyDescent="0.25">
      <c r="M29945" s="31"/>
    </row>
    <row r="29946" spans="13:13" x14ac:dyDescent="0.25">
      <c r="M29946" s="31"/>
    </row>
    <row r="29947" spans="13:13" x14ac:dyDescent="0.25">
      <c r="M29947" s="31"/>
    </row>
    <row r="29948" spans="13:13" x14ac:dyDescent="0.25">
      <c r="M29948" s="31"/>
    </row>
    <row r="29949" spans="13:13" x14ac:dyDescent="0.25">
      <c r="M29949" s="31"/>
    </row>
    <row r="29950" spans="13:13" x14ac:dyDescent="0.25">
      <c r="M29950" s="31"/>
    </row>
    <row r="29951" spans="13:13" x14ac:dyDescent="0.25">
      <c r="M29951" s="31"/>
    </row>
    <row r="29952" spans="13:13" x14ac:dyDescent="0.25">
      <c r="M29952" s="31"/>
    </row>
    <row r="29953" spans="13:13" x14ac:dyDescent="0.25">
      <c r="M29953" s="31"/>
    </row>
    <row r="29954" spans="13:13" x14ac:dyDescent="0.25">
      <c r="M29954" s="31"/>
    </row>
    <row r="29955" spans="13:13" x14ac:dyDescent="0.25">
      <c r="M29955" s="31"/>
    </row>
    <row r="29956" spans="13:13" x14ac:dyDescent="0.25">
      <c r="M29956" s="31"/>
    </row>
    <row r="29957" spans="13:13" x14ac:dyDescent="0.25">
      <c r="M29957" s="31"/>
    </row>
    <row r="29958" spans="13:13" x14ac:dyDescent="0.25">
      <c r="M29958" s="31"/>
    </row>
    <row r="29959" spans="13:13" x14ac:dyDescent="0.25">
      <c r="M29959" s="31"/>
    </row>
    <row r="29960" spans="13:13" x14ac:dyDescent="0.25">
      <c r="M29960" s="31"/>
    </row>
    <row r="29961" spans="13:13" x14ac:dyDescent="0.25">
      <c r="M29961" s="31"/>
    </row>
    <row r="29962" spans="13:13" x14ac:dyDescent="0.25">
      <c r="M29962" s="31"/>
    </row>
    <row r="29963" spans="13:13" x14ac:dyDescent="0.25">
      <c r="M29963" s="31"/>
    </row>
    <row r="29964" spans="13:13" x14ac:dyDescent="0.25">
      <c r="M29964" s="31"/>
    </row>
    <row r="29965" spans="13:13" x14ac:dyDescent="0.25">
      <c r="M29965" s="31"/>
    </row>
    <row r="29966" spans="13:13" x14ac:dyDescent="0.25">
      <c r="M29966" s="31"/>
    </row>
    <row r="29967" spans="13:13" x14ac:dyDescent="0.25">
      <c r="M29967" s="31"/>
    </row>
    <row r="29968" spans="13:13" x14ac:dyDescent="0.25">
      <c r="M29968" s="31"/>
    </row>
    <row r="29969" spans="13:13" x14ac:dyDescent="0.25">
      <c r="M29969" s="31"/>
    </row>
    <row r="29970" spans="13:13" x14ac:dyDescent="0.25">
      <c r="M29970" s="31"/>
    </row>
    <row r="29971" spans="13:13" x14ac:dyDescent="0.25">
      <c r="M29971" s="31"/>
    </row>
    <row r="29972" spans="13:13" x14ac:dyDescent="0.25">
      <c r="M29972" s="31"/>
    </row>
    <row r="29973" spans="13:13" x14ac:dyDescent="0.25">
      <c r="M29973" s="31"/>
    </row>
    <row r="29974" spans="13:13" x14ac:dyDescent="0.25">
      <c r="M29974" s="31"/>
    </row>
    <row r="29975" spans="13:13" x14ac:dyDescent="0.25">
      <c r="M29975" s="31"/>
    </row>
    <row r="29976" spans="13:13" x14ac:dyDescent="0.25">
      <c r="M29976" s="31"/>
    </row>
    <row r="29977" spans="13:13" x14ac:dyDescent="0.25">
      <c r="M29977" s="31"/>
    </row>
    <row r="29978" spans="13:13" x14ac:dyDescent="0.25">
      <c r="M29978" s="31"/>
    </row>
    <row r="29979" spans="13:13" x14ac:dyDescent="0.25">
      <c r="M29979" s="31"/>
    </row>
    <row r="29980" spans="13:13" x14ac:dyDescent="0.25">
      <c r="M29980" s="31"/>
    </row>
    <row r="29981" spans="13:13" x14ac:dyDescent="0.25">
      <c r="M29981" s="31"/>
    </row>
    <row r="29982" spans="13:13" x14ac:dyDescent="0.25">
      <c r="M29982" s="31"/>
    </row>
    <row r="29983" spans="13:13" x14ac:dyDescent="0.25">
      <c r="M29983" s="31"/>
    </row>
    <row r="29984" spans="13:13" x14ac:dyDescent="0.25">
      <c r="M29984" s="31"/>
    </row>
    <row r="29985" spans="13:13" x14ac:dyDescent="0.25">
      <c r="M29985" s="31"/>
    </row>
    <row r="29986" spans="13:13" x14ac:dyDescent="0.25">
      <c r="M29986" s="31"/>
    </row>
    <row r="29987" spans="13:13" x14ac:dyDescent="0.25">
      <c r="M29987" s="31"/>
    </row>
    <row r="29988" spans="13:13" x14ac:dyDescent="0.25">
      <c r="M29988" s="31"/>
    </row>
    <row r="29989" spans="13:13" x14ac:dyDescent="0.25">
      <c r="M29989" s="31"/>
    </row>
    <row r="29990" spans="13:13" x14ac:dyDescent="0.25">
      <c r="M29990" s="31"/>
    </row>
    <row r="29991" spans="13:13" x14ac:dyDescent="0.25">
      <c r="M29991" s="31"/>
    </row>
    <row r="29992" spans="13:13" x14ac:dyDescent="0.25">
      <c r="M29992" s="31"/>
    </row>
    <row r="29993" spans="13:13" x14ac:dyDescent="0.25">
      <c r="M29993" s="31"/>
    </row>
    <row r="29994" spans="13:13" x14ac:dyDescent="0.25">
      <c r="M29994" s="31"/>
    </row>
    <row r="29995" spans="13:13" x14ac:dyDescent="0.25">
      <c r="M29995" s="31"/>
    </row>
    <row r="29996" spans="13:13" x14ac:dyDescent="0.25">
      <c r="M29996" s="31"/>
    </row>
    <row r="29997" spans="13:13" x14ac:dyDescent="0.25">
      <c r="M29997" s="31"/>
    </row>
    <row r="29998" spans="13:13" x14ac:dyDescent="0.25">
      <c r="M29998" s="31"/>
    </row>
    <row r="29999" spans="13:13" x14ac:dyDescent="0.25">
      <c r="M29999" s="31"/>
    </row>
    <row r="30000" spans="13:13" x14ac:dyDescent="0.25">
      <c r="M30000" s="31"/>
    </row>
    <row r="30001" spans="13:13" x14ac:dyDescent="0.25">
      <c r="M30001" s="31"/>
    </row>
    <row r="30002" spans="13:13" x14ac:dyDescent="0.25">
      <c r="M30002" s="31"/>
    </row>
    <row r="30003" spans="13:13" x14ac:dyDescent="0.25">
      <c r="M30003" s="31"/>
    </row>
    <row r="30004" spans="13:13" x14ac:dyDescent="0.25">
      <c r="M30004" s="31"/>
    </row>
    <row r="30005" spans="13:13" x14ac:dyDescent="0.25">
      <c r="M30005" s="31"/>
    </row>
    <row r="30006" spans="13:13" x14ac:dyDescent="0.25">
      <c r="M30006" s="31"/>
    </row>
    <row r="30007" spans="13:13" x14ac:dyDescent="0.25">
      <c r="M30007" s="31"/>
    </row>
    <row r="30008" spans="13:13" x14ac:dyDescent="0.25">
      <c r="M30008" s="31"/>
    </row>
    <row r="30009" spans="13:13" x14ac:dyDescent="0.25">
      <c r="M30009" s="31"/>
    </row>
    <row r="30010" spans="13:13" x14ac:dyDescent="0.25">
      <c r="M30010" s="31"/>
    </row>
    <row r="30011" spans="13:13" x14ac:dyDescent="0.25">
      <c r="M30011" s="31"/>
    </row>
    <row r="30012" spans="13:13" x14ac:dyDescent="0.25">
      <c r="M30012" s="31"/>
    </row>
    <row r="30013" spans="13:13" x14ac:dyDescent="0.25">
      <c r="M30013" s="31"/>
    </row>
    <row r="30014" spans="13:13" x14ac:dyDescent="0.25">
      <c r="M30014" s="31"/>
    </row>
    <row r="30015" spans="13:13" x14ac:dyDescent="0.25">
      <c r="M30015" s="31"/>
    </row>
    <row r="30016" spans="13:13" x14ac:dyDescent="0.25">
      <c r="M30016" s="31"/>
    </row>
    <row r="30017" spans="13:13" x14ac:dyDescent="0.25">
      <c r="M30017" s="31"/>
    </row>
    <row r="30018" spans="13:13" x14ac:dyDescent="0.25">
      <c r="M30018" s="31"/>
    </row>
    <row r="30019" spans="13:13" x14ac:dyDescent="0.25">
      <c r="M30019" s="31"/>
    </row>
    <row r="30020" spans="13:13" x14ac:dyDescent="0.25">
      <c r="M30020" s="31"/>
    </row>
    <row r="30021" spans="13:13" x14ac:dyDescent="0.25">
      <c r="M30021" s="31"/>
    </row>
    <row r="30022" spans="13:13" x14ac:dyDescent="0.25">
      <c r="M30022" s="31"/>
    </row>
    <row r="30023" spans="13:13" x14ac:dyDescent="0.25">
      <c r="M30023" s="31"/>
    </row>
    <row r="30024" spans="13:13" x14ac:dyDescent="0.25">
      <c r="M30024" s="31"/>
    </row>
    <row r="30025" spans="13:13" x14ac:dyDescent="0.25">
      <c r="M30025" s="31"/>
    </row>
    <row r="30026" spans="13:13" x14ac:dyDescent="0.25">
      <c r="M30026" s="31"/>
    </row>
    <row r="30027" spans="13:13" x14ac:dyDescent="0.25">
      <c r="M30027" s="31"/>
    </row>
    <row r="30028" spans="13:13" x14ac:dyDescent="0.25">
      <c r="M30028" s="31"/>
    </row>
    <row r="30029" spans="13:13" x14ac:dyDescent="0.25">
      <c r="M30029" s="31"/>
    </row>
    <row r="30030" spans="13:13" x14ac:dyDescent="0.25">
      <c r="M30030" s="31"/>
    </row>
    <row r="30031" spans="13:13" x14ac:dyDescent="0.25">
      <c r="M30031" s="31"/>
    </row>
    <row r="30032" spans="13:13" x14ac:dyDescent="0.25">
      <c r="M30032" s="31"/>
    </row>
    <row r="30033" spans="13:13" x14ac:dyDescent="0.25">
      <c r="M30033" s="31"/>
    </row>
    <row r="30034" spans="13:13" x14ac:dyDescent="0.25">
      <c r="M30034" s="31"/>
    </row>
    <row r="30035" spans="13:13" x14ac:dyDescent="0.25">
      <c r="M30035" s="31"/>
    </row>
    <row r="30036" spans="13:13" x14ac:dyDescent="0.25">
      <c r="M30036" s="31"/>
    </row>
    <row r="30037" spans="13:13" x14ac:dyDescent="0.25">
      <c r="M30037" s="31"/>
    </row>
    <row r="30038" spans="13:13" x14ac:dyDescent="0.25">
      <c r="M30038" s="31"/>
    </row>
    <row r="30039" spans="13:13" x14ac:dyDescent="0.25">
      <c r="M30039" s="31"/>
    </row>
    <row r="30040" spans="13:13" x14ac:dyDescent="0.25">
      <c r="M30040" s="31"/>
    </row>
    <row r="30041" spans="13:13" x14ac:dyDescent="0.25">
      <c r="M30041" s="31"/>
    </row>
    <row r="30042" spans="13:13" x14ac:dyDescent="0.25">
      <c r="M30042" s="31"/>
    </row>
    <row r="30043" spans="13:13" x14ac:dyDescent="0.25">
      <c r="M30043" s="31"/>
    </row>
    <row r="30044" spans="13:13" x14ac:dyDescent="0.25">
      <c r="M30044" s="31"/>
    </row>
    <row r="30045" spans="13:13" x14ac:dyDescent="0.25">
      <c r="M30045" s="31"/>
    </row>
    <row r="30046" spans="13:13" x14ac:dyDescent="0.25">
      <c r="M30046" s="31"/>
    </row>
    <row r="30047" spans="13:13" x14ac:dyDescent="0.25">
      <c r="M30047" s="31"/>
    </row>
    <row r="30048" spans="13:13" x14ac:dyDescent="0.25">
      <c r="M30048" s="31"/>
    </row>
    <row r="30049" spans="13:13" x14ac:dyDescent="0.25">
      <c r="M30049" s="31"/>
    </row>
    <row r="30050" spans="13:13" x14ac:dyDescent="0.25">
      <c r="M30050" s="31"/>
    </row>
    <row r="30051" spans="13:13" x14ac:dyDescent="0.25">
      <c r="M30051" s="31"/>
    </row>
    <row r="30052" spans="13:13" x14ac:dyDescent="0.25">
      <c r="M30052" s="31"/>
    </row>
    <row r="30053" spans="13:13" x14ac:dyDescent="0.25">
      <c r="M30053" s="31"/>
    </row>
    <row r="30054" spans="13:13" x14ac:dyDescent="0.25">
      <c r="M30054" s="31"/>
    </row>
    <row r="30055" spans="13:13" x14ac:dyDescent="0.25">
      <c r="M30055" s="31"/>
    </row>
    <row r="30056" spans="13:13" x14ac:dyDescent="0.25">
      <c r="M30056" s="31"/>
    </row>
    <row r="30057" spans="13:13" x14ac:dyDescent="0.25">
      <c r="M30057" s="31"/>
    </row>
    <row r="30058" spans="13:13" x14ac:dyDescent="0.25">
      <c r="M30058" s="31"/>
    </row>
    <row r="30059" spans="13:13" x14ac:dyDescent="0.25">
      <c r="M30059" s="31"/>
    </row>
    <row r="30060" spans="13:13" x14ac:dyDescent="0.25">
      <c r="M30060" s="31"/>
    </row>
    <row r="30061" spans="13:13" x14ac:dyDescent="0.25">
      <c r="M30061" s="31"/>
    </row>
    <row r="30062" spans="13:13" x14ac:dyDescent="0.25">
      <c r="M30062" s="31"/>
    </row>
    <row r="30063" spans="13:13" x14ac:dyDescent="0.25">
      <c r="M30063" s="31"/>
    </row>
    <row r="30064" spans="13:13" x14ac:dyDescent="0.25">
      <c r="M30064" s="31"/>
    </row>
    <row r="30065" spans="13:13" x14ac:dyDescent="0.25">
      <c r="M30065" s="31"/>
    </row>
    <row r="30066" spans="13:13" x14ac:dyDescent="0.25">
      <c r="M30066" s="31"/>
    </row>
    <row r="30067" spans="13:13" x14ac:dyDescent="0.25">
      <c r="M30067" s="31"/>
    </row>
    <row r="30068" spans="13:13" x14ac:dyDescent="0.25">
      <c r="M30068" s="31"/>
    </row>
    <row r="30069" spans="13:13" x14ac:dyDescent="0.25">
      <c r="M30069" s="31"/>
    </row>
    <row r="30070" spans="13:13" x14ac:dyDescent="0.25">
      <c r="M30070" s="31"/>
    </row>
    <row r="30071" spans="13:13" x14ac:dyDescent="0.25">
      <c r="M30071" s="31"/>
    </row>
    <row r="30072" spans="13:13" x14ac:dyDescent="0.25">
      <c r="M30072" s="31"/>
    </row>
    <row r="30073" spans="13:13" x14ac:dyDescent="0.25">
      <c r="M30073" s="31"/>
    </row>
    <row r="30074" spans="13:13" x14ac:dyDescent="0.25">
      <c r="M30074" s="31"/>
    </row>
    <row r="30075" spans="13:13" x14ac:dyDescent="0.25">
      <c r="M30075" s="31"/>
    </row>
    <row r="30076" spans="13:13" x14ac:dyDescent="0.25">
      <c r="M30076" s="31"/>
    </row>
    <row r="30077" spans="13:13" x14ac:dyDescent="0.25">
      <c r="M30077" s="31"/>
    </row>
    <row r="30078" spans="13:13" x14ac:dyDescent="0.25">
      <c r="M30078" s="31"/>
    </row>
    <row r="30079" spans="13:13" x14ac:dyDescent="0.25">
      <c r="M30079" s="31"/>
    </row>
    <row r="30080" spans="13:13" x14ac:dyDescent="0.25">
      <c r="M30080" s="31"/>
    </row>
    <row r="30081" spans="13:13" x14ac:dyDescent="0.25">
      <c r="M30081" s="31"/>
    </row>
    <row r="30082" spans="13:13" x14ac:dyDescent="0.25">
      <c r="M30082" s="31"/>
    </row>
    <row r="30083" spans="13:13" x14ac:dyDescent="0.25">
      <c r="M30083" s="31"/>
    </row>
    <row r="30084" spans="13:13" x14ac:dyDescent="0.25">
      <c r="M30084" s="31"/>
    </row>
    <row r="30085" spans="13:13" x14ac:dyDescent="0.25">
      <c r="M30085" s="31"/>
    </row>
    <row r="30086" spans="13:13" x14ac:dyDescent="0.25">
      <c r="M30086" s="31"/>
    </row>
    <row r="30087" spans="13:13" x14ac:dyDescent="0.25">
      <c r="M30087" s="31"/>
    </row>
    <row r="30088" spans="13:13" x14ac:dyDescent="0.25">
      <c r="M30088" s="31"/>
    </row>
    <row r="30089" spans="13:13" x14ac:dyDescent="0.25">
      <c r="M30089" s="31"/>
    </row>
    <row r="30090" spans="13:13" x14ac:dyDescent="0.25">
      <c r="M30090" s="31"/>
    </row>
    <row r="30091" spans="13:13" x14ac:dyDescent="0.25">
      <c r="M30091" s="31"/>
    </row>
    <row r="30092" spans="13:13" x14ac:dyDescent="0.25">
      <c r="M30092" s="31"/>
    </row>
    <row r="30093" spans="13:13" x14ac:dyDescent="0.25">
      <c r="M30093" s="31"/>
    </row>
    <row r="30094" spans="13:13" x14ac:dyDescent="0.25">
      <c r="M30094" s="31"/>
    </row>
    <row r="30095" spans="13:13" x14ac:dyDescent="0.25">
      <c r="M30095" s="31"/>
    </row>
    <row r="30096" spans="13:13" x14ac:dyDescent="0.25">
      <c r="M30096" s="31"/>
    </row>
    <row r="30097" spans="13:13" x14ac:dyDescent="0.25">
      <c r="M30097" s="31"/>
    </row>
    <row r="30098" spans="13:13" x14ac:dyDescent="0.25">
      <c r="M30098" s="31"/>
    </row>
    <row r="30099" spans="13:13" x14ac:dyDescent="0.25">
      <c r="M30099" s="31"/>
    </row>
    <row r="30100" spans="13:13" x14ac:dyDescent="0.25">
      <c r="M30100" s="31"/>
    </row>
    <row r="30101" spans="13:13" x14ac:dyDescent="0.25">
      <c r="M30101" s="31"/>
    </row>
    <row r="30102" spans="13:13" x14ac:dyDescent="0.25">
      <c r="M30102" s="31"/>
    </row>
    <row r="30103" spans="13:13" x14ac:dyDescent="0.25">
      <c r="M30103" s="31"/>
    </row>
    <row r="30104" spans="13:13" x14ac:dyDescent="0.25">
      <c r="M30104" s="31"/>
    </row>
    <row r="30105" spans="13:13" x14ac:dyDescent="0.25">
      <c r="M30105" s="31"/>
    </row>
    <row r="30106" spans="13:13" x14ac:dyDescent="0.25">
      <c r="M30106" s="31"/>
    </row>
    <row r="30107" spans="13:13" x14ac:dyDescent="0.25">
      <c r="M30107" s="31"/>
    </row>
    <row r="30108" spans="13:13" x14ac:dyDescent="0.25">
      <c r="M30108" s="31"/>
    </row>
    <row r="30109" spans="13:13" x14ac:dyDescent="0.25">
      <c r="M30109" s="31"/>
    </row>
    <row r="30110" spans="13:13" x14ac:dyDescent="0.25">
      <c r="M30110" s="31"/>
    </row>
    <row r="30111" spans="13:13" x14ac:dyDescent="0.25">
      <c r="M30111" s="31"/>
    </row>
    <row r="30112" spans="13:13" x14ac:dyDescent="0.25">
      <c r="M30112" s="31"/>
    </row>
    <row r="30113" spans="13:13" x14ac:dyDescent="0.25">
      <c r="M30113" s="31"/>
    </row>
    <row r="30114" spans="13:13" x14ac:dyDescent="0.25">
      <c r="M30114" s="31"/>
    </row>
    <row r="30115" spans="13:13" x14ac:dyDescent="0.25">
      <c r="M30115" s="31"/>
    </row>
    <row r="30116" spans="13:13" x14ac:dyDescent="0.25">
      <c r="M30116" s="31"/>
    </row>
    <row r="30117" spans="13:13" x14ac:dyDescent="0.25">
      <c r="M30117" s="31"/>
    </row>
    <row r="30118" spans="13:13" x14ac:dyDescent="0.25">
      <c r="M30118" s="31"/>
    </row>
    <row r="30119" spans="13:13" x14ac:dyDescent="0.25">
      <c r="M30119" s="31"/>
    </row>
    <row r="30120" spans="13:13" x14ac:dyDescent="0.25">
      <c r="M30120" s="31"/>
    </row>
    <row r="30121" spans="13:13" x14ac:dyDescent="0.25">
      <c r="M30121" s="31"/>
    </row>
    <row r="30122" spans="13:13" x14ac:dyDescent="0.25">
      <c r="M30122" s="31"/>
    </row>
    <row r="30123" spans="13:13" x14ac:dyDescent="0.25">
      <c r="M30123" s="31"/>
    </row>
    <row r="30124" spans="13:13" x14ac:dyDescent="0.25">
      <c r="M30124" s="31"/>
    </row>
    <row r="30125" spans="13:13" x14ac:dyDescent="0.25">
      <c r="M30125" s="31"/>
    </row>
    <row r="30126" spans="13:13" x14ac:dyDescent="0.25">
      <c r="M30126" s="31"/>
    </row>
    <row r="30127" spans="13:13" x14ac:dyDescent="0.25">
      <c r="M30127" s="31"/>
    </row>
    <row r="30128" spans="13:13" x14ac:dyDescent="0.25">
      <c r="M30128" s="31"/>
    </row>
    <row r="30129" spans="13:13" x14ac:dyDescent="0.25">
      <c r="M30129" s="31"/>
    </row>
    <row r="30130" spans="13:13" x14ac:dyDescent="0.25">
      <c r="M30130" s="31"/>
    </row>
    <row r="30131" spans="13:13" x14ac:dyDescent="0.25">
      <c r="M30131" s="31"/>
    </row>
    <row r="30132" spans="13:13" x14ac:dyDescent="0.25">
      <c r="M30132" s="31"/>
    </row>
    <row r="30133" spans="13:13" x14ac:dyDescent="0.25">
      <c r="M30133" s="31"/>
    </row>
    <row r="30134" spans="13:13" x14ac:dyDescent="0.25">
      <c r="M30134" s="31"/>
    </row>
    <row r="30135" spans="13:13" x14ac:dyDescent="0.25">
      <c r="M30135" s="31"/>
    </row>
    <row r="30136" spans="13:13" x14ac:dyDescent="0.25">
      <c r="M30136" s="31"/>
    </row>
    <row r="30137" spans="13:13" x14ac:dyDescent="0.25">
      <c r="M30137" s="31"/>
    </row>
    <row r="30138" spans="13:13" x14ac:dyDescent="0.25">
      <c r="M30138" s="31"/>
    </row>
    <row r="30139" spans="13:13" x14ac:dyDescent="0.25">
      <c r="M30139" s="31"/>
    </row>
    <row r="30140" spans="13:13" x14ac:dyDescent="0.25">
      <c r="M30140" s="31"/>
    </row>
    <row r="30141" spans="13:13" x14ac:dyDescent="0.25">
      <c r="M30141" s="31"/>
    </row>
    <row r="30142" spans="13:13" x14ac:dyDescent="0.25">
      <c r="M30142" s="31"/>
    </row>
    <row r="30143" spans="13:13" x14ac:dyDescent="0.25">
      <c r="M30143" s="31"/>
    </row>
    <row r="30144" spans="13:13" x14ac:dyDescent="0.25">
      <c r="M30144" s="31"/>
    </row>
    <row r="30145" spans="13:13" x14ac:dyDescent="0.25">
      <c r="M30145" s="31"/>
    </row>
    <row r="30146" spans="13:13" x14ac:dyDescent="0.25">
      <c r="M30146" s="31"/>
    </row>
    <row r="30147" spans="13:13" x14ac:dyDescent="0.25">
      <c r="M30147" s="31"/>
    </row>
    <row r="30148" spans="13:13" x14ac:dyDescent="0.25">
      <c r="M30148" s="31"/>
    </row>
    <row r="30149" spans="13:13" x14ac:dyDescent="0.25">
      <c r="M30149" s="31"/>
    </row>
    <row r="30150" spans="13:13" x14ac:dyDescent="0.25">
      <c r="M30150" s="31"/>
    </row>
    <row r="30151" spans="13:13" x14ac:dyDescent="0.25">
      <c r="M30151" s="31"/>
    </row>
    <row r="30152" spans="13:13" x14ac:dyDescent="0.25">
      <c r="M30152" s="31"/>
    </row>
    <row r="30153" spans="13:13" x14ac:dyDescent="0.25">
      <c r="M30153" s="31"/>
    </row>
    <row r="30154" spans="13:13" x14ac:dyDescent="0.25">
      <c r="M30154" s="31"/>
    </row>
    <row r="30155" spans="13:13" x14ac:dyDescent="0.25">
      <c r="M30155" s="31"/>
    </row>
    <row r="30156" spans="13:13" x14ac:dyDescent="0.25">
      <c r="M30156" s="31"/>
    </row>
    <row r="30157" spans="13:13" x14ac:dyDescent="0.25">
      <c r="M30157" s="31"/>
    </row>
    <row r="30158" spans="13:13" x14ac:dyDescent="0.25">
      <c r="M30158" s="31"/>
    </row>
    <row r="30159" spans="13:13" x14ac:dyDescent="0.25">
      <c r="M30159" s="31"/>
    </row>
    <row r="30160" spans="13:13" x14ac:dyDescent="0.25">
      <c r="M30160" s="31"/>
    </row>
    <row r="30161" spans="13:13" x14ac:dyDescent="0.25">
      <c r="M30161" s="31"/>
    </row>
    <row r="30162" spans="13:13" x14ac:dyDescent="0.25">
      <c r="M30162" s="31"/>
    </row>
    <row r="30163" spans="13:13" x14ac:dyDescent="0.25">
      <c r="M30163" s="31"/>
    </row>
    <row r="30164" spans="13:13" x14ac:dyDescent="0.25">
      <c r="M30164" s="31"/>
    </row>
    <row r="30165" spans="13:13" x14ac:dyDescent="0.25">
      <c r="M30165" s="31"/>
    </row>
    <row r="30166" spans="13:13" x14ac:dyDescent="0.25">
      <c r="M30166" s="31"/>
    </row>
    <row r="30167" spans="13:13" x14ac:dyDescent="0.25">
      <c r="M30167" s="31"/>
    </row>
    <row r="30168" spans="13:13" x14ac:dyDescent="0.25">
      <c r="M30168" s="31"/>
    </row>
    <row r="30169" spans="13:13" x14ac:dyDescent="0.25">
      <c r="M30169" s="31"/>
    </row>
    <row r="30170" spans="13:13" x14ac:dyDescent="0.25">
      <c r="M30170" s="31"/>
    </row>
    <row r="30171" spans="13:13" x14ac:dyDescent="0.25">
      <c r="M30171" s="31"/>
    </row>
    <row r="30172" spans="13:13" x14ac:dyDescent="0.25">
      <c r="M30172" s="31"/>
    </row>
    <row r="30173" spans="13:13" x14ac:dyDescent="0.25">
      <c r="M30173" s="31"/>
    </row>
    <row r="30174" spans="13:13" x14ac:dyDescent="0.25">
      <c r="M30174" s="31"/>
    </row>
    <row r="30175" spans="13:13" x14ac:dyDescent="0.25">
      <c r="M30175" s="31"/>
    </row>
    <row r="30176" spans="13:13" x14ac:dyDescent="0.25">
      <c r="M30176" s="31"/>
    </row>
    <row r="30177" spans="13:13" x14ac:dyDescent="0.25">
      <c r="M30177" s="31"/>
    </row>
    <row r="30178" spans="13:13" x14ac:dyDescent="0.25">
      <c r="M30178" s="31"/>
    </row>
    <row r="30179" spans="13:13" x14ac:dyDescent="0.25">
      <c r="M30179" s="31"/>
    </row>
    <row r="30180" spans="13:13" x14ac:dyDescent="0.25">
      <c r="M30180" s="31"/>
    </row>
    <row r="30181" spans="13:13" x14ac:dyDescent="0.25">
      <c r="M30181" s="31"/>
    </row>
    <row r="30182" spans="13:13" x14ac:dyDescent="0.25">
      <c r="M30182" s="31"/>
    </row>
    <row r="30183" spans="13:13" x14ac:dyDescent="0.25">
      <c r="M30183" s="31"/>
    </row>
    <row r="30184" spans="13:13" x14ac:dyDescent="0.25">
      <c r="M30184" s="31"/>
    </row>
    <row r="30185" spans="13:13" x14ac:dyDescent="0.25">
      <c r="M30185" s="31"/>
    </row>
    <row r="30186" spans="13:13" x14ac:dyDescent="0.25">
      <c r="M30186" s="31"/>
    </row>
    <row r="30187" spans="13:13" x14ac:dyDescent="0.25">
      <c r="M30187" s="31"/>
    </row>
    <row r="30188" spans="13:13" x14ac:dyDescent="0.25">
      <c r="M30188" s="31"/>
    </row>
    <row r="30189" spans="13:13" x14ac:dyDescent="0.25">
      <c r="M30189" s="31"/>
    </row>
    <row r="30190" spans="13:13" x14ac:dyDescent="0.25">
      <c r="M30190" s="31"/>
    </row>
    <row r="30191" spans="13:13" x14ac:dyDescent="0.25">
      <c r="M30191" s="31"/>
    </row>
    <row r="30192" spans="13:13" x14ac:dyDescent="0.25">
      <c r="M30192" s="31"/>
    </row>
    <row r="30193" spans="13:13" x14ac:dyDescent="0.25">
      <c r="M30193" s="31"/>
    </row>
    <row r="30194" spans="13:13" x14ac:dyDescent="0.25">
      <c r="M30194" s="31"/>
    </row>
    <row r="30195" spans="13:13" x14ac:dyDescent="0.25">
      <c r="M30195" s="31"/>
    </row>
    <row r="30196" spans="13:13" x14ac:dyDescent="0.25">
      <c r="M30196" s="31"/>
    </row>
    <row r="30197" spans="13:13" x14ac:dyDescent="0.25">
      <c r="M30197" s="31"/>
    </row>
    <row r="30198" spans="13:13" x14ac:dyDescent="0.25">
      <c r="M30198" s="31"/>
    </row>
    <row r="30199" spans="13:13" x14ac:dyDescent="0.25">
      <c r="M30199" s="31"/>
    </row>
    <row r="30200" spans="13:13" x14ac:dyDescent="0.25">
      <c r="M30200" s="31"/>
    </row>
    <row r="30201" spans="13:13" x14ac:dyDescent="0.25">
      <c r="M30201" s="31"/>
    </row>
    <row r="30202" spans="13:13" x14ac:dyDescent="0.25">
      <c r="M30202" s="31"/>
    </row>
    <row r="30203" spans="13:13" x14ac:dyDescent="0.25">
      <c r="M30203" s="31"/>
    </row>
    <row r="30204" spans="13:13" x14ac:dyDescent="0.25">
      <c r="M30204" s="31"/>
    </row>
    <row r="30205" spans="13:13" x14ac:dyDescent="0.25">
      <c r="M30205" s="31"/>
    </row>
    <row r="30206" spans="13:13" x14ac:dyDescent="0.25">
      <c r="M30206" s="31"/>
    </row>
    <row r="30207" spans="13:13" x14ac:dyDescent="0.25">
      <c r="M30207" s="31"/>
    </row>
    <row r="30208" spans="13:13" x14ac:dyDescent="0.25">
      <c r="M30208" s="31"/>
    </row>
    <row r="30209" spans="13:13" x14ac:dyDescent="0.25">
      <c r="M30209" s="31"/>
    </row>
    <row r="30210" spans="13:13" x14ac:dyDescent="0.25">
      <c r="M30210" s="31"/>
    </row>
    <row r="30211" spans="13:13" x14ac:dyDescent="0.25">
      <c r="M30211" s="31"/>
    </row>
    <row r="30212" spans="13:13" x14ac:dyDescent="0.25">
      <c r="M30212" s="31"/>
    </row>
    <row r="30213" spans="13:13" x14ac:dyDescent="0.25">
      <c r="M30213" s="31"/>
    </row>
    <row r="30214" spans="13:13" x14ac:dyDescent="0.25">
      <c r="M30214" s="31"/>
    </row>
    <row r="30215" spans="13:13" x14ac:dyDescent="0.25">
      <c r="M30215" s="31"/>
    </row>
    <row r="30216" spans="13:13" x14ac:dyDescent="0.25">
      <c r="M30216" s="31"/>
    </row>
    <row r="30217" spans="13:13" x14ac:dyDescent="0.25">
      <c r="M30217" s="31"/>
    </row>
    <row r="30218" spans="13:13" x14ac:dyDescent="0.25">
      <c r="M30218" s="31"/>
    </row>
    <row r="30219" spans="13:13" x14ac:dyDescent="0.25">
      <c r="M30219" s="31"/>
    </row>
    <row r="30220" spans="13:13" x14ac:dyDescent="0.25">
      <c r="M30220" s="31"/>
    </row>
    <row r="30221" spans="13:13" x14ac:dyDescent="0.25">
      <c r="M30221" s="31"/>
    </row>
    <row r="30222" spans="13:13" x14ac:dyDescent="0.25">
      <c r="M30222" s="31"/>
    </row>
    <row r="30223" spans="13:13" x14ac:dyDescent="0.25">
      <c r="M30223" s="31"/>
    </row>
    <row r="30224" spans="13:13" x14ac:dyDescent="0.25">
      <c r="M30224" s="31"/>
    </row>
    <row r="30225" spans="13:13" x14ac:dyDescent="0.25">
      <c r="M30225" s="31"/>
    </row>
    <row r="30226" spans="13:13" x14ac:dyDescent="0.25">
      <c r="M30226" s="31"/>
    </row>
    <row r="30227" spans="13:13" x14ac:dyDescent="0.25">
      <c r="M30227" s="31"/>
    </row>
    <row r="30228" spans="13:13" x14ac:dyDescent="0.25">
      <c r="M30228" s="31"/>
    </row>
    <row r="30229" spans="13:13" x14ac:dyDescent="0.25">
      <c r="M30229" s="31"/>
    </row>
    <row r="30230" spans="13:13" x14ac:dyDescent="0.25">
      <c r="M30230" s="31"/>
    </row>
    <row r="30231" spans="13:13" x14ac:dyDescent="0.25">
      <c r="M30231" s="31"/>
    </row>
    <row r="30232" spans="13:13" x14ac:dyDescent="0.25">
      <c r="M30232" s="31"/>
    </row>
    <row r="30233" spans="13:13" x14ac:dyDescent="0.25">
      <c r="M30233" s="31"/>
    </row>
    <row r="30234" spans="13:13" x14ac:dyDescent="0.25">
      <c r="M30234" s="31"/>
    </row>
    <row r="30235" spans="13:13" x14ac:dyDescent="0.25">
      <c r="M30235" s="31"/>
    </row>
    <row r="30236" spans="13:13" x14ac:dyDescent="0.25">
      <c r="M30236" s="31"/>
    </row>
    <row r="30237" spans="13:13" x14ac:dyDescent="0.25">
      <c r="M30237" s="31"/>
    </row>
    <row r="30238" spans="13:13" x14ac:dyDescent="0.25">
      <c r="M30238" s="31"/>
    </row>
    <row r="30239" spans="13:13" x14ac:dyDescent="0.25">
      <c r="M30239" s="31"/>
    </row>
    <row r="30240" spans="13:13" x14ac:dyDescent="0.25">
      <c r="M30240" s="31"/>
    </row>
    <row r="30241" spans="13:13" x14ac:dyDescent="0.25">
      <c r="M30241" s="31"/>
    </row>
    <row r="30242" spans="13:13" x14ac:dyDescent="0.25">
      <c r="M30242" s="31"/>
    </row>
    <row r="30243" spans="13:13" x14ac:dyDescent="0.25">
      <c r="M30243" s="31"/>
    </row>
    <row r="30244" spans="13:13" x14ac:dyDescent="0.25">
      <c r="M30244" s="31"/>
    </row>
    <row r="30245" spans="13:13" x14ac:dyDescent="0.25">
      <c r="M30245" s="31"/>
    </row>
    <row r="30246" spans="13:13" x14ac:dyDescent="0.25">
      <c r="M30246" s="31"/>
    </row>
    <row r="30247" spans="13:13" x14ac:dyDescent="0.25">
      <c r="M30247" s="31"/>
    </row>
    <row r="30248" spans="13:13" x14ac:dyDescent="0.25">
      <c r="M30248" s="31"/>
    </row>
    <row r="30249" spans="13:13" x14ac:dyDescent="0.25">
      <c r="M30249" s="31"/>
    </row>
    <row r="30250" spans="13:13" x14ac:dyDescent="0.25">
      <c r="M30250" s="31"/>
    </row>
    <row r="30251" spans="13:13" x14ac:dyDescent="0.25">
      <c r="M30251" s="31"/>
    </row>
    <row r="30252" spans="13:13" x14ac:dyDescent="0.25">
      <c r="M30252" s="31"/>
    </row>
    <row r="30253" spans="13:13" x14ac:dyDescent="0.25">
      <c r="M30253" s="31"/>
    </row>
    <row r="30254" spans="13:13" x14ac:dyDescent="0.25">
      <c r="M30254" s="31"/>
    </row>
    <row r="30255" spans="13:13" x14ac:dyDescent="0.25">
      <c r="M30255" s="31"/>
    </row>
    <row r="30256" spans="13:13" x14ac:dyDescent="0.25">
      <c r="M30256" s="31"/>
    </row>
    <row r="30257" spans="13:13" x14ac:dyDescent="0.25">
      <c r="M30257" s="31"/>
    </row>
    <row r="30258" spans="13:13" x14ac:dyDescent="0.25">
      <c r="M30258" s="31"/>
    </row>
    <row r="30259" spans="13:13" x14ac:dyDescent="0.25">
      <c r="M30259" s="31"/>
    </row>
    <row r="30260" spans="13:13" x14ac:dyDescent="0.25">
      <c r="M30260" s="31"/>
    </row>
    <row r="30261" spans="13:13" x14ac:dyDescent="0.25">
      <c r="M30261" s="31"/>
    </row>
    <row r="30262" spans="13:13" x14ac:dyDescent="0.25">
      <c r="M30262" s="31"/>
    </row>
    <row r="30263" spans="13:13" x14ac:dyDescent="0.25">
      <c r="M30263" s="31"/>
    </row>
    <row r="30264" spans="13:13" x14ac:dyDescent="0.25">
      <c r="M30264" s="31"/>
    </row>
    <row r="30265" spans="13:13" x14ac:dyDescent="0.25">
      <c r="M30265" s="31"/>
    </row>
    <row r="30266" spans="13:13" x14ac:dyDescent="0.25">
      <c r="M30266" s="31"/>
    </row>
    <row r="30267" spans="13:13" x14ac:dyDescent="0.25">
      <c r="M30267" s="31"/>
    </row>
    <row r="30268" spans="13:13" x14ac:dyDescent="0.25">
      <c r="M30268" s="31"/>
    </row>
    <row r="30269" spans="13:13" x14ac:dyDescent="0.25">
      <c r="M30269" s="31"/>
    </row>
    <row r="30270" spans="13:13" x14ac:dyDescent="0.25">
      <c r="M30270" s="31"/>
    </row>
    <row r="30271" spans="13:13" x14ac:dyDescent="0.25">
      <c r="M30271" s="31"/>
    </row>
    <row r="30272" spans="13:13" x14ac:dyDescent="0.25">
      <c r="M30272" s="31"/>
    </row>
    <row r="30273" spans="13:13" x14ac:dyDescent="0.25">
      <c r="M30273" s="31"/>
    </row>
    <row r="30274" spans="13:13" x14ac:dyDescent="0.25">
      <c r="M30274" s="31"/>
    </row>
    <row r="30275" spans="13:13" x14ac:dyDescent="0.25">
      <c r="M30275" s="31"/>
    </row>
    <row r="30276" spans="13:13" x14ac:dyDescent="0.25">
      <c r="M30276" s="31"/>
    </row>
    <row r="30277" spans="13:13" x14ac:dyDescent="0.25">
      <c r="M30277" s="31"/>
    </row>
    <row r="30278" spans="13:13" x14ac:dyDescent="0.25">
      <c r="M30278" s="31"/>
    </row>
    <row r="30279" spans="13:13" x14ac:dyDescent="0.25">
      <c r="M30279" s="31"/>
    </row>
    <row r="30280" spans="13:13" x14ac:dyDescent="0.25">
      <c r="M30280" s="31"/>
    </row>
    <row r="30281" spans="13:13" x14ac:dyDescent="0.25">
      <c r="M30281" s="31"/>
    </row>
    <row r="30282" spans="13:13" x14ac:dyDescent="0.25">
      <c r="M30282" s="31"/>
    </row>
    <row r="30283" spans="13:13" x14ac:dyDescent="0.25">
      <c r="M30283" s="31"/>
    </row>
    <row r="30284" spans="13:13" x14ac:dyDescent="0.25">
      <c r="M30284" s="31"/>
    </row>
    <row r="30285" spans="13:13" x14ac:dyDescent="0.25">
      <c r="M30285" s="31"/>
    </row>
    <row r="30286" spans="13:13" x14ac:dyDescent="0.25">
      <c r="M30286" s="31"/>
    </row>
    <row r="30287" spans="13:13" x14ac:dyDescent="0.25">
      <c r="M30287" s="31"/>
    </row>
    <row r="30288" spans="13:13" x14ac:dyDescent="0.25">
      <c r="M30288" s="31"/>
    </row>
    <row r="30289" spans="13:13" x14ac:dyDescent="0.25">
      <c r="M30289" s="31"/>
    </row>
    <row r="30290" spans="13:13" x14ac:dyDescent="0.25">
      <c r="M30290" s="31"/>
    </row>
    <row r="30291" spans="13:13" x14ac:dyDescent="0.25">
      <c r="M30291" s="31"/>
    </row>
    <row r="30292" spans="13:13" x14ac:dyDescent="0.25">
      <c r="M30292" s="31"/>
    </row>
    <row r="30293" spans="13:13" x14ac:dyDescent="0.25">
      <c r="M30293" s="31"/>
    </row>
    <row r="30294" spans="13:13" x14ac:dyDescent="0.25">
      <c r="M30294" s="31"/>
    </row>
    <row r="30295" spans="13:13" x14ac:dyDescent="0.25">
      <c r="M30295" s="31"/>
    </row>
    <row r="30296" spans="13:13" x14ac:dyDescent="0.25">
      <c r="M30296" s="31"/>
    </row>
    <row r="30297" spans="13:13" x14ac:dyDescent="0.25">
      <c r="M30297" s="31"/>
    </row>
    <row r="30298" spans="13:13" x14ac:dyDescent="0.25">
      <c r="M30298" s="31"/>
    </row>
    <row r="30299" spans="13:13" x14ac:dyDescent="0.25">
      <c r="M30299" s="31"/>
    </row>
    <row r="30300" spans="13:13" x14ac:dyDescent="0.25">
      <c r="M30300" s="31"/>
    </row>
    <row r="30301" spans="13:13" x14ac:dyDescent="0.25">
      <c r="M30301" s="31"/>
    </row>
    <row r="30302" spans="13:13" x14ac:dyDescent="0.25">
      <c r="M30302" s="31"/>
    </row>
    <row r="30303" spans="13:13" x14ac:dyDescent="0.25">
      <c r="M30303" s="31"/>
    </row>
    <row r="30304" spans="13:13" x14ac:dyDescent="0.25">
      <c r="M30304" s="31"/>
    </row>
    <row r="30305" spans="13:13" x14ac:dyDescent="0.25">
      <c r="M30305" s="31"/>
    </row>
    <row r="30306" spans="13:13" x14ac:dyDescent="0.25">
      <c r="M30306" s="31"/>
    </row>
    <row r="30307" spans="13:13" x14ac:dyDescent="0.25">
      <c r="M30307" s="31"/>
    </row>
    <row r="30308" spans="13:13" x14ac:dyDescent="0.25">
      <c r="M30308" s="31"/>
    </row>
    <row r="30309" spans="13:13" x14ac:dyDescent="0.25">
      <c r="M30309" s="31"/>
    </row>
    <row r="30310" spans="13:13" x14ac:dyDescent="0.25">
      <c r="M30310" s="31"/>
    </row>
    <row r="30311" spans="13:13" x14ac:dyDescent="0.25">
      <c r="M30311" s="31"/>
    </row>
    <row r="30312" spans="13:13" x14ac:dyDescent="0.25">
      <c r="M30312" s="31"/>
    </row>
    <row r="30313" spans="13:13" x14ac:dyDescent="0.25">
      <c r="M30313" s="31"/>
    </row>
    <row r="30314" spans="13:13" x14ac:dyDescent="0.25">
      <c r="M30314" s="31"/>
    </row>
    <row r="30315" spans="13:13" x14ac:dyDescent="0.25">
      <c r="M30315" s="31"/>
    </row>
    <row r="30316" spans="13:13" x14ac:dyDescent="0.25">
      <c r="M30316" s="31"/>
    </row>
    <row r="30317" spans="13:13" x14ac:dyDescent="0.25">
      <c r="M30317" s="31"/>
    </row>
    <row r="30318" spans="13:13" x14ac:dyDescent="0.25">
      <c r="M30318" s="31"/>
    </row>
    <row r="30319" spans="13:13" x14ac:dyDescent="0.25">
      <c r="M30319" s="31"/>
    </row>
    <row r="30320" spans="13:13" x14ac:dyDescent="0.25">
      <c r="M30320" s="31"/>
    </row>
    <row r="30321" spans="13:13" x14ac:dyDescent="0.25">
      <c r="M30321" s="31"/>
    </row>
    <row r="30322" spans="13:13" x14ac:dyDescent="0.25">
      <c r="M30322" s="31"/>
    </row>
    <row r="30323" spans="13:13" x14ac:dyDescent="0.25">
      <c r="M30323" s="31"/>
    </row>
    <row r="30324" spans="13:13" x14ac:dyDescent="0.25">
      <c r="M30324" s="31"/>
    </row>
    <row r="30325" spans="13:13" x14ac:dyDescent="0.25">
      <c r="M30325" s="31"/>
    </row>
    <row r="30326" spans="13:13" x14ac:dyDescent="0.25">
      <c r="M30326" s="31"/>
    </row>
    <row r="30327" spans="13:13" x14ac:dyDescent="0.25">
      <c r="M30327" s="31"/>
    </row>
    <row r="30328" spans="13:13" x14ac:dyDescent="0.25">
      <c r="M30328" s="31"/>
    </row>
    <row r="30329" spans="13:13" x14ac:dyDescent="0.25">
      <c r="M30329" s="31"/>
    </row>
    <row r="30330" spans="13:13" x14ac:dyDescent="0.25">
      <c r="M30330" s="31"/>
    </row>
    <row r="30331" spans="13:13" x14ac:dyDescent="0.25">
      <c r="M30331" s="31"/>
    </row>
    <row r="30332" spans="13:13" x14ac:dyDescent="0.25">
      <c r="M30332" s="31"/>
    </row>
    <row r="30333" spans="13:13" x14ac:dyDescent="0.25">
      <c r="M30333" s="31"/>
    </row>
    <row r="30334" spans="13:13" x14ac:dyDescent="0.25">
      <c r="M30334" s="31"/>
    </row>
    <row r="30335" spans="13:13" x14ac:dyDescent="0.25">
      <c r="M30335" s="31"/>
    </row>
    <row r="30336" spans="13:13" x14ac:dyDescent="0.25">
      <c r="M30336" s="31"/>
    </row>
    <row r="30337" spans="13:13" x14ac:dyDescent="0.25">
      <c r="M30337" s="31"/>
    </row>
    <row r="30338" spans="13:13" x14ac:dyDescent="0.25">
      <c r="M30338" s="31"/>
    </row>
    <row r="30339" spans="13:13" x14ac:dyDescent="0.25">
      <c r="M30339" s="31"/>
    </row>
    <row r="30340" spans="13:13" x14ac:dyDescent="0.25">
      <c r="M30340" s="31"/>
    </row>
    <row r="30341" spans="13:13" x14ac:dyDescent="0.25">
      <c r="M30341" s="31"/>
    </row>
    <row r="30342" spans="13:13" x14ac:dyDescent="0.25">
      <c r="M30342" s="31"/>
    </row>
    <row r="30343" spans="13:13" x14ac:dyDescent="0.25">
      <c r="M30343" s="31"/>
    </row>
    <row r="30344" spans="13:13" x14ac:dyDescent="0.25">
      <c r="M30344" s="31"/>
    </row>
    <row r="30345" spans="13:13" x14ac:dyDescent="0.25">
      <c r="M30345" s="31"/>
    </row>
    <row r="30346" spans="13:13" x14ac:dyDescent="0.25">
      <c r="M30346" s="31"/>
    </row>
    <row r="30347" spans="13:13" x14ac:dyDescent="0.25">
      <c r="M30347" s="31"/>
    </row>
    <row r="30348" spans="13:13" x14ac:dyDescent="0.25">
      <c r="M30348" s="31"/>
    </row>
    <row r="30349" spans="13:13" x14ac:dyDescent="0.25">
      <c r="M30349" s="31"/>
    </row>
    <row r="30350" spans="13:13" x14ac:dyDescent="0.25">
      <c r="M30350" s="31"/>
    </row>
    <row r="30351" spans="13:13" x14ac:dyDescent="0.25">
      <c r="M30351" s="31"/>
    </row>
    <row r="30352" spans="13:13" x14ac:dyDescent="0.25">
      <c r="M30352" s="31"/>
    </row>
    <row r="30353" spans="13:13" x14ac:dyDescent="0.25">
      <c r="M30353" s="31"/>
    </row>
    <row r="30354" spans="13:13" x14ac:dyDescent="0.25">
      <c r="M30354" s="31"/>
    </row>
    <row r="30355" spans="13:13" x14ac:dyDescent="0.25">
      <c r="M30355" s="31"/>
    </row>
    <row r="30356" spans="13:13" x14ac:dyDescent="0.25">
      <c r="M30356" s="31"/>
    </row>
    <row r="30357" spans="13:13" x14ac:dyDescent="0.25">
      <c r="M30357" s="31"/>
    </row>
    <row r="30358" spans="13:13" x14ac:dyDescent="0.25">
      <c r="M30358" s="31"/>
    </row>
    <row r="30359" spans="13:13" x14ac:dyDescent="0.25">
      <c r="M30359" s="31"/>
    </row>
    <row r="30360" spans="13:13" x14ac:dyDescent="0.25">
      <c r="M30360" s="31"/>
    </row>
    <row r="30361" spans="13:13" x14ac:dyDescent="0.25">
      <c r="M30361" s="31"/>
    </row>
    <row r="30362" spans="13:13" x14ac:dyDescent="0.25">
      <c r="M30362" s="31"/>
    </row>
    <row r="30363" spans="13:13" x14ac:dyDescent="0.25">
      <c r="M30363" s="31"/>
    </row>
    <row r="30364" spans="13:13" x14ac:dyDescent="0.25">
      <c r="M30364" s="31"/>
    </row>
    <row r="30365" spans="13:13" x14ac:dyDescent="0.25">
      <c r="M30365" s="31"/>
    </row>
    <row r="30366" spans="13:13" x14ac:dyDescent="0.25">
      <c r="M30366" s="31"/>
    </row>
    <row r="30367" spans="13:13" x14ac:dyDescent="0.25">
      <c r="M30367" s="31"/>
    </row>
    <row r="30368" spans="13:13" x14ac:dyDescent="0.25">
      <c r="M30368" s="31"/>
    </row>
    <row r="30369" spans="13:13" x14ac:dyDescent="0.25">
      <c r="M30369" s="31"/>
    </row>
    <row r="30370" spans="13:13" x14ac:dyDescent="0.25">
      <c r="M30370" s="31"/>
    </row>
    <row r="30371" spans="13:13" x14ac:dyDescent="0.25">
      <c r="M30371" s="31"/>
    </row>
    <row r="30372" spans="13:13" x14ac:dyDescent="0.25">
      <c r="M30372" s="31"/>
    </row>
    <row r="30373" spans="13:13" x14ac:dyDescent="0.25">
      <c r="M30373" s="31"/>
    </row>
    <row r="30374" spans="13:13" x14ac:dyDescent="0.25">
      <c r="M30374" s="31"/>
    </row>
    <row r="30375" spans="13:13" x14ac:dyDescent="0.25">
      <c r="M30375" s="31"/>
    </row>
    <row r="30376" spans="13:13" x14ac:dyDescent="0.25">
      <c r="M30376" s="31"/>
    </row>
    <row r="30377" spans="13:13" x14ac:dyDescent="0.25">
      <c r="M30377" s="31"/>
    </row>
    <row r="30378" spans="13:13" x14ac:dyDescent="0.25">
      <c r="M30378" s="31"/>
    </row>
    <row r="30379" spans="13:13" x14ac:dyDescent="0.25">
      <c r="M30379" s="31"/>
    </row>
    <row r="30380" spans="13:13" x14ac:dyDescent="0.25">
      <c r="M30380" s="31"/>
    </row>
    <row r="30381" spans="13:13" x14ac:dyDescent="0.25">
      <c r="M30381" s="31"/>
    </row>
    <row r="30382" spans="13:13" x14ac:dyDescent="0.25">
      <c r="M30382" s="31"/>
    </row>
    <row r="30383" spans="13:13" x14ac:dyDescent="0.25">
      <c r="M30383" s="31"/>
    </row>
    <row r="30384" spans="13:13" x14ac:dyDescent="0.25">
      <c r="M30384" s="31"/>
    </row>
    <row r="30385" spans="13:13" x14ac:dyDescent="0.25">
      <c r="M30385" s="31"/>
    </row>
    <row r="30386" spans="13:13" x14ac:dyDescent="0.25">
      <c r="M30386" s="31"/>
    </row>
    <row r="30387" spans="13:13" x14ac:dyDescent="0.25">
      <c r="M30387" s="31"/>
    </row>
    <row r="30388" spans="13:13" x14ac:dyDescent="0.25">
      <c r="M30388" s="31"/>
    </row>
    <row r="30389" spans="13:13" x14ac:dyDescent="0.25">
      <c r="M30389" s="31"/>
    </row>
    <row r="30390" spans="13:13" x14ac:dyDescent="0.25">
      <c r="M30390" s="31"/>
    </row>
    <row r="30391" spans="13:13" x14ac:dyDescent="0.25">
      <c r="M30391" s="31"/>
    </row>
    <row r="30392" spans="13:13" x14ac:dyDescent="0.25">
      <c r="M30392" s="31"/>
    </row>
    <row r="30393" spans="13:13" x14ac:dyDescent="0.25">
      <c r="M30393" s="31"/>
    </row>
    <row r="30394" spans="13:13" x14ac:dyDescent="0.25">
      <c r="M30394" s="31"/>
    </row>
    <row r="30395" spans="13:13" x14ac:dyDescent="0.25">
      <c r="M30395" s="31"/>
    </row>
    <row r="30396" spans="13:13" x14ac:dyDescent="0.25">
      <c r="M30396" s="31"/>
    </row>
    <row r="30397" spans="13:13" x14ac:dyDescent="0.25">
      <c r="M30397" s="31"/>
    </row>
    <row r="30398" spans="13:13" x14ac:dyDescent="0.25">
      <c r="M30398" s="31"/>
    </row>
    <row r="30399" spans="13:13" x14ac:dyDescent="0.25">
      <c r="M30399" s="31"/>
    </row>
    <row r="30400" spans="13:13" x14ac:dyDescent="0.25">
      <c r="M30400" s="31"/>
    </row>
    <row r="30401" spans="13:13" x14ac:dyDescent="0.25">
      <c r="M30401" s="31"/>
    </row>
    <row r="30402" spans="13:13" x14ac:dyDescent="0.25">
      <c r="M30402" s="31"/>
    </row>
    <row r="30403" spans="13:13" x14ac:dyDescent="0.25">
      <c r="M30403" s="31"/>
    </row>
    <row r="30404" spans="13:13" x14ac:dyDescent="0.25">
      <c r="M30404" s="31"/>
    </row>
    <row r="30405" spans="13:13" x14ac:dyDescent="0.25">
      <c r="M30405" s="31"/>
    </row>
    <row r="30406" spans="13:13" x14ac:dyDescent="0.25">
      <c r="M30406" s="31"/>
    </row>
    <row r="30407" spans="13:13" x14ac:dyDescent="0.25">
      <c r="M30407" s="31"/>
    </row>
    <row r="30408" spans="13:13" x14ac:dyDescent="0.25">
      <c r="M30408" s="31"/>
    </row>
    <row r="30409" spans="13:13" x14ac:dyDescent="0.25">
      <c r="M30409" s="31"/>
    </row>
    <row r="30410" spans="13:13" x14ac:dyDescent="0.25">
      <c r="M30410" s="31"/>
    </row>
    <row r="30411" spans="13:13" x14ac:dyDescent="0.25">
      <c r="M30411" s="31"/>
    </row>
    <row r="30412" spans="13:13" x14ac:dyDescent="0.25">
      <c r="M30412" s="31"/>
    </row>
    <row r="30413" spans="13:13" x14ac:dyDescent="0.25">
      <c r="M30413" s="31"/>
    </row>
    <row r="30414" spans="13:13" x14ac:dyDescent="0.25">
      <c r="M30414" s="31"/>
    </row>
    <row r="30415" spans="13:13" x14ac:dyDescent="0.25">
      <c r="M30415" s="31"/>
    </row>
    <row r="30416" spans="13:13" x14ac:dyDescent="0.25">
      <c r="M30416" s="31"/>
    </row>
    <row r="30417" spans="13:13" x14ac:dyDescent="0.25">
      <c r="M30417" s="31"/>
    </row>
    <row r="30418" spans="13:13" x14ac:dyDescent="0.25">
      <c r="M30418" s="31"/>
    </row>
    <row r="30419" spans="13:13" x14ac:dyDescent="0.25">
      <c r="M30419" s="31"/>
    </row>
    <row r="30420" spans="13:13" x14ac:dyDescent="0.25">
      <c r="M30420" s="31"/>
    </row>
    <row r="30421" spans="13:13" x14ac:dyDescent="0.25">
      <c r="M30421" s="31"/>
    </row>
    <row r="30422" spans="13:13" x14ac:dyDescent="0.25">
      <c r="M30422" s="31"/>
    </row>
    <row r="30423" spans="13:13" x14ac:dyDescent="0.25">
      <c r="M30423" s="31"/>
    </row>
    <row r="30424" spans="13:13" x14ac:dyDescent="0.25">
      <c r="M30424" s="31"/>
    </row>
    <row r="30425" spans="13:13" x14ac:dyDescent="0.25">
      <c r="M30425" s="31"/>
    </row>
    <row r="30426" spans="13:13" x14ac:dyDescent="0.25">
      <c r="M30426" s="31"/>
    </row>
    <row r="30427" spans="13:13" x14ac:dyDescent="0.25">
      <c r="M30427" s="31"/>
    </row>
    <row r="30428" spans="13:13" x14ac:dyDescent="0.25">
      <c r="M30428" s="31"/>
    </row>
    <row r="30429" spans="13:13" x14ac:dyDescent="0.25">
      <c r="M30429" s="31"/>
    </row>
    <row r="30430" spans="13:13" x14ac:dyDescent="0.25">
      <c r="M30430" s="31"/>
    </row>
    <row r="30431" spans="13:13" x14ac:dyDescent="0.25">
      <c r="M30431" s="31"/>
    </row>
    <row r="30432" spans="13:13" x14ac:dyDescent="0.25">
      <c r="M30432" s="31"/>
    </row>
    <row r="30433" spans="13:13" x14ac:dyDescent="0.25">
      <c r="M30433" s="31"/>
    </row>
    <row r="30434" spans="13:13" x14ac:dyDescent="0.25">
      <c r="M30434" s="31"/>
    </row>
    <row r="30435" spans="13:13" x14ac:dyDescent="0.25">
      <c r="M30435" s="31"/>
    </row>
    <row r="30436" spans="13:13" x14ac:dyDescent="0.25">
      <c r="M30436" s="31"/>
    </row>
    <row r="30437" spans="13:13" x14ac:dyDescent="0.25">
      <c r="M30437" s="31"/>
    </row>
    <row r="30438" spans="13:13" x14ac:dyDescent="0.25">
      <c r="M30438" s="31"/>
    </row>
    <row r="30439" spans="13:13" x14ac:dyDescent="0.25">
      <c r="M30439" s="31"/>
    </row>
    <row r="30440" spans="13:13" x14ac:dyDescent="0.25">
      <c r="M30440" s="31"/>
    </row>
    <row r="30441" spans="13:13" x14ac:dyDescent="0.25">
      <c r="M30441" s="31"/>
    </row>
    <row r="30442" spans="13:13" x14ac:dyDescent="0.25">
      <c r="M30442" s="31"/>
    </row>
    <row r="30443" spans="13:13" x14ac:dyDescent="0.25">
      <c r="M30443" s="31"/>
    </row>
    <row r="30444" spans="13:13" x14ac:dyDescent="0.25">
      <c r="M30444" s="31"/>
    </row>
    <row r="30445" spans="13:13" x14ac:dyDescent="0.25">
      <c r="M30445" s="31"/>
    </row>
    <row r="30446" spans="13:13" x14ac:dyDescent="0.25">
      <c r="M30446" s="31"/>
    </row>
    <row r="30447" spans="13:13" x14ac:dyDescent="0.25">
      <c r="M30447" s="31"/>
    </row>
    <row r="30448" spans="13:13" x14ac:dyDescent="0.25">
      <c r="M30448" s="31"/>
    </row>
    <row r="30449" spans="13:13" x14ac:dyDescent="0.25">
      <c r="M30449" s="31"/>
    </row>
    <row r="30450" spans="13:13" x14ac:dyDescent="0.25">
      <c r="M30450" s="31"/>
    </row>
    <row r="30451" spans="13:13" x14ac:dyDescent="0.25">
      <c r="M30451" s="31"/>
    </row>
    <row r="30452" spans="13:13" x14ac:dyDescent="0.25">
      <c r="M30452" s="31"/>
    </row>
    <row r="30453" spans="13:13" x14ac:dyDescent="0.25">
      <c r="M30453" s="31"/>
    </row>
    <row r="30454" spans="13:13" x14ac:dyDescent="0.25">
      <c r="M30454" s="31"/>
    </row>
    <row r="30455" spans="13:13" x14ac:dyDescent="0.25">
      <c r="M30455" s="31"/>
    </row>
    <row r="30456" spans="13:13" x14ac:dyDescent="0.25">
      <c r="M30456" s="31"/>
    </row>
    <row r="30457" spans="13:13" x14ac:dyDescent="0.25">
      <c r="M30457" s="31"/>
    </row>
    <row r="30458" spans="13:13" x14ac:dyDescent="0.25">
      <c r="M30458" s="31"/>
    </row>
    <row r="30459" spans="13:13" x14ac:dyDescent="0.25">
      <c r="M30459" s="31"/>
    </row>
    <row r="30460" spans="13:13" x14ac:dyDescent="0.25">
      <c r="M30460" s="31"/>
    </row>
    <row r="30461" spans="13:13" x14ac:dyDescent="0.25">
      <c r="M30461" s="31"/>
    </row>
    <row r="30462" spans="13:13" x14ac:dyDescent="0.25">
      <c r="M30462" s="31"/>
    </row>
    <row r="30463" spans="13:13" x14ac:dyDescent="0.25">
      <c r="M30463" s="31"/>
    </row>
    <row r="30464" spans="13:13" x14ac:dyDescent="0.25">
      <c r="M30464" s="31"/>
    </row>
    <row r="30465" spans="13:13" x14ac:dyDescent="0.25">
      <c r="M30465" s="31"/>
    </row>
    <row r="30466" spans="13:13" x14ac:dyDescent="0.25">
      <c r="M30466" s="31"/>
    </row>
    <row r="30467" spans="13:13" x14ac:dyDescent="0.25">
      <c r="M30467" s="31"/>
    </row>
    <row r="30468" spans="13:13" x14ac:dyDescent="0.25">
      <c r="M30468" s="31"/>
    </row>
    <row r="30469" spans="13:13" x14ac:dyDescent="0.25">
      <c r="M30469" s="31"/>
    </row>
    <row r="30470" spans="13:13" x14ac:dyDescent="0.25">
      <c r="M30470" s="31"/>
    </row>
    <row r="30471" spans="13:13" x14ac:dyDescent="0.25">
      <c r="M30471" s="31"/>
    </row>
    <row r="30472" spans="13:13" x14ac:dyDescent="0.25">
      <c r="M30472" s="31"/>
    </row>
    <row r="30473" spans="13:13" x14ac:dyDescent="0.25">
      <c r="M30473" s="31"/>
    </row>
    <row r="30474" spans="13:13" x14ac:dyDescent="0.25">
      <c r="M30474" s="31"/>
    </row>
    <row r="30475" spans="13:13" x14ac:dyDescent="0.25">
      <c r="M30475" s="31"/>
    </row>
    <row r="30476" spans="13:13" x14ac:dyDescent="0.25">
      <c r="M30476" s="31"/>
    </row>
    <row r="30477" spans="13:13" x14ac:dyDescent="0.25">
      <c r="M30477" s="31"/>
    </row>
    <row r="30478" spans="13:13" x14ac:dyDescent="0.25">
      <c r="M30478" s="31"/>
    </row>
    <row r="30479" spans="13:13" x14ac:dyDescent="0.25">
      <c r="M30479" s="31"/>
    </row>
    <row r="30480" spans="13:13" x14ac:dyDescent="0.25">
      <c r="M30480" s="31"/>
    </row>
    <row r="30481" spans="13:13" x14ac:dyDescent="0.25">
      <c r="M30481" s="31"/>
    </row>
    <row r="30482" spans="13:13" x14ac:dyDescent="0.25">
      <c r="M30482" s="31"/>
    </row>
    <row r="30483" spans="13:13" x14ac:dyDescent="0.25">
      <c r="M30483" s="31"/>
    </row>
    <row r="30484" spans="13:13" x14ac:dyDescent="0.25">
      <c r="M30484" s="31"/>
    </row>
    <row r="30485" spans="13:13" x14ac:dyDescent="0.25">
      <c r="M30485" s="31"/>
    </row>
    <row r="30486" spans="13:13" x14ac:dyDescent="0.25">
      <c r="M30486" s="31"/>
    </row>
    <row r="30487" spans="13:13" x14ac:dyDescent="0.25">
      <c r="M30487" s="31"/>
    </row>
    <row r="30488" spans="13:13" x14ac:dyDescent="0.25">
      <c r="M30488" s="31"/>
    </row>
    <row r="30489" spans="13:13" x14ac:dyDescent="0.25">
      <c r="M30489" s="31"/>
    </row>
    <row r="30490" spans="13:13" x14ac:dyDescent="0.25">
      <c r="M30490" s="31"/>
    </row>
    <row r="30491" spans="13:13" x14ac:dyDescent="0.25">
      <c r="M30491" s="31"/>
    </row>
    <row r="30492" spans="13:13" x14ac:dyDescent="0.25">
      <c r="M30492" s="31"/>
    </row>
    <row r="30493" spans="13:13" x14ac:dyDescent="0.25">
      <c r="M30493" s="31"/>
    </row>
    <row r="30494" spans="13:13" x14ac:dyDescent="0.25">
      <c r="M30494" s="31"/>
    </row>
    <row r="30495" spans="13:13" x14ac:dyDescent="0.25">
      <c r="M30495" s="31"/>
    </row>
    <row r="30496" spans="13:13" x14ac:dyDescent="0.25">
      <c r="M30496" s="31"/>
    </row>
    <row r="30497" spans="13:13" x14ac:dyDescent="0.25">
      <c r="M30497" s="31"/>
    </row>
    <row r="30498" spans="13:13" x14ac:dyDescent="0.25">
      <c r="M30498" s="31"/>
    </row>
    <row r="30499" spans="13:13" x14ac:dyDescent="0.25">
      <c r="M30499" s="31"/>
    </row>
    <row r="30500" spans="13:13" x14ac:dyDescent="0.25">
      <c r="M30500" s="31"/>
    </row>
    <row r="30501" spans="13:13" x14ac:dyDescent="0.25">
      <c r="M30501" s="31"/>
    </row>
    <row r="30502" spans="13:13" x14ac:dyDescent="0.25">
      <c r="M30502" s="31"/>
    </row>
    <row r="30503" spans="13:13" x14ac:dyDescent="0.25">
      <c r="M30503" s="31"/>
    </row>
    <row r="30504" spans="13:13" x14ac:dyDescent="0.25">
      <c r="M30504" s="31"/>
    </row>
    <row r="30505" spans="13:13" x14ac:dyDescent="0.25">
      <c r="M30505" s="31"/>
    </row>
    <row r="30506" spans="13:13" x14ac:dyDescent="0.25">
      <c r="M30506" s="31"/>
    </row>
    <row r="30507" spans="13:13" x14ac:dyDescent="0.25">
      <c r="M30507" s="31"/>
    </row>
    <row r="30508" spans="13:13" x14ac:dyDescent="0.25">
      <c r="M30508" s="31"/>
    </row>
    <row r="30509" spans="13:13" x14ac:dyDescent="0.25">
      <c r="M30509" s="31"/>
    </row>
    <row r="30510" spans="13:13" x14ac:dyDescent="0.25">
      <c r="M30510" s="31"/>
    </row>
    <row r="30511" spans="13:13" x14ac:dyDescent="0.25">
      <c r="M30511" s="31"/>
    </row>
    <row r="30512" spans="13:13" x14ac:dyDescent="0.25">
      <c r="M30512" s="31"/>
    </row>
    <row r="30513" spans="13:13" x14ac:dyDescent="0.25">
      <c r="M30513" s="31"/>
    </row>
    <row r="30514" spans="13:13" x14ac:dyDescent="0.25">
      <c r="M30514" s="31"/>
    </row>
    <row r="30515" spans="13:13" x14ac:dyDescent="0.25">
      <c r="M30515" s="31"/>
    </row>
    <row r="30516" spans="13:13" x14ac:dyDescent="0.25">
      <c r="M30516" s="31"/>
    </row>
    <row r="30517" spans="13:13" x14ac:dyDescent="0.25">
      <c r="M30517" s="31"/>
    </row>
    <row r="30518" spans="13:13" x14ac:dyDescent="0.25">
      <c r="M30518" s="31"/>
    </row>
    <row r="30519" spans="13:13" x14ac:dyDescent="0.25">
      <c r="M30519" s="31"/>
    </row>
    <row r="30520" spans="13:13" x14ac:dyDescent="0.25">
      <c r="M30520" s="31"/>
    </row>
    <row r="30521" spans="13:13" x14ac:dyDescent="0.25">
      <c r="M30521" s="31"/>
    </row>
    <row r="30522" spans="13:13" x14ac:dyDescent="0.25">
      <c r="M30522" s="31"/>
    </row>
    <row r="30523" spans="13:13" x14ac:dyDescent="0.25">
      <c r="M30523" s="31"/>
    </row>
    <row r="30524" spans="13:13" x14ac:dyDescent="0.25">
      <c r="M30524" s="31"/>
    </row>
    <row r="30525" spans="13:13" x14ac:dyDescent="0.25">
      <c r="M30525" s="31"/>
    </row>
    <row r="30526" spans="13:13" x14ac:dyDescent="0.25">
      <c r="M30526" s="31"/>
    </row>
    <row r="30527" spans="13:13" x14ac:dyDescent="0.25">
      <c r="M30527" s="31"/>
    </row>
    <row r="30528" spans="13:13" x14ac:dyDescent="0.25">
      <c r="M30528" s="31"/>
    </row>
    <row r="30529" spans="13:13" x14ac:dyDescent="0.25">
      <c r="M30529" s="31"/>
    </row>
    <row r="30530" spans="13:13" x14ac:dyDescent="0.25">
      <c r="M30530" s="31"/>
    </row>
    <row r="30531" spans="13:13" x14ac:dyDescent="0.25">
      <c r="M30531" s="31"/>
    </row>
    <row r="30532" spans="13:13" x14ac:dyDescent="0.25">
      <c r="M30532" s="31"/>
    </row>
    <row r="30533" spans="13:13" x14ac:dyDescent="0.25">
      <c r="M30533" s="31"/>
    </row>
    <row r="30534" spans="13:13" x14ac:dyDescent="0.25">
      <c r="M30534" s="31"/>
    </row>
    <row r="30535" spans="13:13" x14ac:dyDescent="0.25">
      <c r="M30535" s="31"/>
    </row>
    <row r="30536" spans="13:13" x14ac:dyDescent="0.25">
      <c r="M30536" s="31"/>
    </row>
    <row r="30537" spans="13:13" x14ac:dyDescent="0.25">
      <c r="M30537" s="31"/>
    </row>
    <row r="30538" spans="13:13" x14ac:dyDescent="0.25">
      <c r="M30538" s="31"/>
    </row>
    <row r="30539" spans="13:13" x14ac:dyDescent="0.25">
      <c r="M30539" s="31"/>
    </row>
    <row r="30540" spans="13:13" x14ac:dyDescent="0.25">
      <c r="M30540" s="31"/>
    </row>
    <row r="30541" spans="13:13" x14ac:dyDescent="0.25">
      <c r="M30541" s="31"/>
    </row>
    <row r="30542" spans="13:13" x14ac:dyDescent="0.25">
      <c r="M30542" s="31"/>
    </row>
    <row r="30543" spans="13:13" x14ac:dyDescent="0.25">
      <c r="M30543" s="31"/>
    </row>
    <row r="30544" spans="13:13" x14ac:dyDescent="0.25">
      <c r="M30544" s="31"/>
    </row>
    <row r="30545" spans="13:13" x14ac:dyDescent="0.25">
      <c r="M30545" s="31"/>
    </row>
    <row r="30546" spans="13:13" x14ac:dyDescent="0.25">
      <c r="M30546" s="31"/>
    </row>
    <row r="30547" spans="13:13" x14ac:dyDescent="0.25">
      <c r="M30547" s="31"/>
    </row>
    <row r="30548" spans="13:13" x14ac:dyDescent="0.25">
      <c r="M30548" s="31"/>
    </row>
    <row r="30549" spans="13:13" x14ac:dyDescent="0.25">
      <c r="M30549" s="31"/>
    </row>
    <row r="30550" spans="13:13" x14ac:dyDescent="0.25">
      <c r="M30550" s="31"/>
    </row>
    <row r="30551" spans="13:13" x14ac:dyDescent="0.25">
      <c r="M30551" s="31"/>
    </row>
    <row r="30552" spans="13:13" x14ac:dyDescent="0.25">
      <c r="M30552" s="31"/>
    </row>
    <row r="30553" spans="13:13" x14ac:dyDescent="0.25">
      <c r="M30553" s="31"/>
    </row>
    <row r="30554" spans="13:13" x14ac:dyDescent="0.25">
      <c r="M30554" s="31"/>
    </row>
    <row r="30555" spans="13:13" x14ac:dyDescent="0.25">
      <c r="M30555" s="31"/>
    </row>
    <row r="30556" spans="13:13" x14ac:dyDescent="0.25">
      <c r="M30556" s="31"/>
    </row>
    <row r="30557" spans="13:13" x14ac:dyDescent="0.25">
      <c r="M30557" s="31"/>
    </row>
    <row r="30558" spans="13:13" x14ac:dyDescent="0.25">
      <c r="M30558" s="31"/>
    </row>
    <row r="30559" spans="13:13" x14ac:dyDescent="0.25">
      <c r="M30559" s="31"/>
    </row>
    <row r="30560" spans="13:13" x14ac:dyDescent="0.25">
      <c r="M30560" s="31"/>
    </row>
    <row r="30561" spans="13:13" x14ac:dyDescent="0.25">
      <c r="M30561" s="31"/>
    </row>
    <row r="30562" spans="13:13" x14ac:dyDescent="0.25">
      <c r="M30562" s="31"/>
    </row>
    <row r="30563" spans="13:13" x14ac:dyDescent="0.25">
      <c r="M30563" s="31"/>
    </row>
    <row r="30564" spans="13:13" x14ac:dyDescent="0.25">
      <c r="M30564" s="31"/>
    </row>
    <row r="30565" spans="13:13" x14ac:dyDescent="0.25">
      <c r="M30565" s="31"/>
    </row>
    <row r="30566" spans="13:13" x14ac:dyDescent="0.25">
      <c r="M30566" s="31"/>
    </row>
    <row r="30567" spans="13:13" x14ac:dyDescent="0.25">
      <c r="M30567" s="31"/>
    </row>
    <row r="30568" spans="13:13" x14ac:dyDescent="0.25">
      <c r="M30568" s="31"/>
    </row>
    <row r="30569" spans="13:13" x14ac:dyDescent="0.25">
      <c r="M30569" s="31"/>
    </row>
    <row r="30570" spans="13:13" x14ac:dyDescent="0.25">
      <c r="M30570" s="31"/>
    </row>
    <row r="30571" spans="13:13" x14ac:dyDescent="0.25">
      <c r="M30571" s="31"/>
    </row>
    <row r="30572" spans="13:13" x14ac:dyDescent="0.25">
      <c r="M30572" s="31"/>
    </row>
    <row r="30573" spans="13:13" x14ac:dyDescent="0.25">
      <c r="M30573" s="31"/>
    </row>
    <row r="30574" spans="13:13" x14ac:dyDescent="0.25">
      <c r="M30574" s="31"/>
    </row>
    <row r="30575" spans="13:13" x14ac:dyDescent="0.25">
      <c r="M30575" s="31"/>
    </row>
    <row r="30576" spans="13:13" x14ac:dyDescent="0.25">
      <c r="M30576" s="31"/>
    </row>
    <row r="30577" spans="13:13" x14ac:dyDescent="0.25">
      <c r="M30577" s="31"/>
    </row>
    <row r="30578" spans="13:13" x14ac:dyDescent="0.25">
      <c r="M30578" s="31"/>
    </row>
    <row r="30579" spans="13:13" x14ac:dyDescent="0.25">
      <c r="M30579" s="31"/>
    </row>
    <row r="30580" spans="13:13" x14ac:dyDescent="0.25">
      <c r="M30580" s="31"/>
    </row>
    <row r="30581" spans="13:13" x14ac:dyDescent="0.25">
      <c r="M30581" s="31"/>
    </row>
    <row r="30582" spans="13:13" x14ac:dyDescent="0.25">
      <c r="M30582" s="31"/>
    </row>
    <row r="30583" spans="13:13" x14ac:dyDescent="0.25">
      <c r="M30583" s="31"/>
    </row>
    <row r="30584" spans="13:13" x14ac:dyDescent="0.25">
      <c r="M30584" s="31"/>
    </row>
    <row r="30585" spans="13:13" x14ac:dyDescent="0.25">
      <c r="M30585" s="31"/>
    </row>
    <row r="30586" spans="13:13" x14ac:dyDescent="0.25">
      <c r="M30586" s="31"/>
    </row>
    <row r="30587" spans="13:13" x14ac:dyDescent="0.25">
      <c r="M30587" s="31"/>
    </row>
    <row r="30588" spans="13:13" x14ac:dyDescent="0.25">
      <c r="M30588" s="31"/>
    </row>
    <row r="30589" spans="13:13" x14ac:dyDescent="0.25">
      <c r="M30589" s="31"/>
    </row>
    <row r="30590" spans="13:13" x14ac:dyDescent="0.25">
      <c r="M30590" s="31"/>
    </row>
    <row r="30591" spans="13:13" x14ac:dyDescent="0.25">
      <c r="M30591" s="31"/>
    </row>
    <row r="30592" spans="13:13" x14ac:dyDescent="0.25">
      <c r="M30592" s="31"/>
    </row>
    <row r="30593" spans="13:13" x14ac:dyDescent="0.25">
      <c r="M30593" s="31"/>
    </row>
    <row r="30594" spans="13:13" x14ac:dyDescent="0.25">
      <c r="M30594" s="31"/>
    </row>
    <row r="30595" spans="13:13" x14ac:dyDescent="0.25">
      <c r="M30595" s="31"/>
    </row>
    <row r="30596" spans="13:13" x14ac:dyDescent="0.25">
      <c r="M30596" s="31"/>
    </row>
    <row r="30597" spans="13:13" x14ac:dyDescent="0.25">
      <c r="M30597" s="31"/>
    </row>
    <row r="30598" spans="13:13" x14ac:dyDescent="0.25">
      <c r="M30598" s="31"/>
    </row>
    <row r="30599" spans="13:13" x14ac:dyDescent="0.25">
      <c r="M30599" s="31"/>
    </row>
    <row r="30600" spans="13:13" x14ac:dyDescent="0.25">
      <c r="M30600" s="31"/>
    </row>
    <row r="30601" spans="13:13" x14ac:dyDescent="0.25">
      <c r="M30601" s="31"/>
    </row>
    <row r="30602" spans="13:13" x14ac:dyDescent="0.25">
      <c r="M30602" s="31"/>
    </row>
    <row r="30603" spans="13:13" x14ac:dyDescent="0.25">
      <c r="M30603" s="31"/>
    </row>
    <row r="30604" spans="13:13" x14ac:dyDescent="0.25">
      <c r="M30604" s="31"/>
    </row>
    <row r="30605" spans="13:13" x14ac:dyDescent="0.25">
      <c r="M30605" s="31"/>
    </row>
    <row r="30606" spans="13:13" x14ac:dyDescent="0.25">
      <c r="M30606" s="31"/>
    </row>
    <row r="30607" spans="13:13" x14ac:dyDescent="0.25">
      <c r="M30607" s="31"/>
    </row>
    <row r="30608" spans="13:13" x14ac:dyDescent="0.25">
      <c r="M30608" s="31"/>
    </row>
    <row r="30609" spans="13:13" x14ac:dyDescent="0.25">
      <c r="M30609" s="31"/>
    </row>
    <row r="30610" spans="13:13" x14ac:dyDescent="0.25">
      <c r="M30610" s="31"/>
    </row>
    <row r="30611" spans="13:13" x14ac:dyDescent="0.25">
      <c r="M30611" s="31"/>
    </row>
    <row r="30612" spans="13:13" x14ac:dyDescent="0.25">
      <c r="M30612" s="31"/>
    </row>
    <row r="30613" spans="13:13" x14ac:dyDescent="0.25">
      <c r="M30613" s="31"/>
    </row>
    <row r="30614" spans="13:13" x14ac:dyDescent="0.25">
      <c r="M30614" s="31"/>
    </row>
    <row r="30615" spans="13:13" x14ac:dyDescent="0.25">
      <c r="M30615" s="31"/>
    </row>
    <row r="30616" spans="13:13" x14ac:dyDescent="0.25">
      <c r="M30616" s="31"/>
    </row>
    <row r="30617" spans="13:13" x14ac:dyDescent="0.25">
      <c r="M30617" s="31"/>
    </row>
    <row r="30618" spans="13:13" x14ac:dyDescent="0.25">
      <c r="M30618" s="31"/>
    </row>
    <row r="30619" spans="13:13" x14ac:dyDescent="0.25">
      <c r="M30619" s="31"/>
    </row>
    <row r="30620" spans="13:13" x14ac:dyDescent="0.25">
      <c r="M30620" s="31"/>
    </row>
    <row r="30621" spans="13:13" x14ac:dyDescent="0.25">
      <c r="M30621" s="31"/>
    </row>
    <row r="30622" spans="13:13" x14ac:dyDescent="0.25">
      <c r="M30622" s="31"/>
    </row>
    <row r="30623" spans="13:13" x14ac:dyDescent="0.25">
      <c r="M30623" s="31"/>
    </row>
    <row r="30624" spans="13:13" x14ac:dyDescent="0.25">
      <c r="M30624" s="31"/>
    </row>
    <row r="30625" spans="13:13" x14ac:dyDescent="0.25">
      <c r="M30625" s="31"/>
    </row>
    <row r="30626" spans="13:13" x14ac:dyDescent="0.25">
      <c r="M30626" s="31"/>
    </row>
    <row r="30627" spans="13:13" x14ac:dyDescent="0.25">
      <c r="M30627" s="31"/>
    </row>
    <row r="30628" spans="13:13" x14ac:dyDescent="0.25">
      <c r="M30628" s="31"/>
    </row>
    <row r="30629" spans="13:13" x14ac:dyDescent="0.25">
      <c r="M30629" s="31"/>
    </row>
    <row r="30630" spans="13:13" x14ac:dyDescent="0.25">
      <c r="M30630" s="31"/>
    </row>
    <row r="30631" spans="13:13" x14ac:dyDescent="0.25">
      <c r="M30631" s="31"/>
    </row>
    <row r="30632" spans="13:13" x14ac:dyDescent="0.25">
      <c r="M30632" s="31"/>
    </row>
    <row r="30633" spans="13:13" x14ac:dyDescent="0.25">
      <c r="M30633" s="31"/>
    </row>
    <row r="30634" spans="13:13" x14ac:dyDescent="0.25">
      <c r="M30634" s="31"/>
    </row>
    <row r="30635" spans="13:13" x14ac:dyDescent="0.25">
      <c r="M30635" s="31"/>
    </row>
    <row r="30636" spans="13:13" x14ac:dyDescent="0.25">
      <c r="M30636" s="31"/>
    </row>
    <row r="30637" spans="13:13" x14ac:dyDescent="0.25">
      <c r="M30637" s="31"/>
    </row>
    <row r="30638" spans="13:13" x14ac:dyDescent="0.25">
      <c r="M30638" s="31"/>
    </row>
    <row r="30639" spans="13:13" x14ac:dyDescent="0.25">
      <c r="M30639" s="31"/>
    </row>
    <row r="30640" spans="13:13" x14ac:dyDescent="0.25">
      <c r="M30640" s="31"/>
    </row>
    <row r="30641" spans="13:13" x14ac:dyDescent="0.25">
      <c r="M30641" s="31"/>
    </row>
    <row r="30642" spans="13:13" x14ac:dyDescent="0.25">
      <c r="M30642" s="31"/>
    </row>
    <row r="30643" spans="13:13" x14ac:dyDescent="0.25">
      <c r="M30643" s="31"/>
    </row>
    <row r="30644" spans="13:13" x14ac:dyDescent="0.25">
      <c r="M30644" s="31"/>
    </row>
    <row r="30645" spans="13:13" x14ac:dyDescent="0.25">
      <c r="M30645" s="31"/>
    </row>
    <row r="30646" spans="13:13" x14ac:dyDescent="0.25">
      <c r="M30646" s="31"/>
    </row>
    <row r="30647" spans="13:13" x14ac:dyDescent="0.25">
      <c r="M30647" s="31"/>
    </row>
    <row r="30648" spans="13:13" x14ac:dyDescent="0.25">
      <c r="M30648" s="31"/>
    </row>
    <row r="30649" spans="13:13" x14ac:dyDescent="0.25">
      <c r="M30649" s="31"/>
    </row>
    <row r="30650" spans="13:13" x14ac:dyDescent="0.25">
      <c r="M30650" s="31"/>
    </row>
    <row r="30651" spans="13:13" x14ac:dyDescent="0.25">
      <c r="M30651" s="31"/>
    </row>
    <row r="30652" spans="13:13" x14ac:dyDescent="0.25">
      <c r="M30652" s="31"/>
    </row>
    <row r="30653" spans="13:13" x14ac:dyDescent="0.25">
      <c r="M30653" s="31"/>
    </row>
    <row r="30654" spans="13:13" x14ac:dyDescent="0.25">
      <c r="M30654" s="31"/>
    </row>
    <row r="30655" spans="13:13" x14ac:dyDescent="0.25">
      <c r="M30655" s="31"/>
    </row>
    <row r="30656" spans="13:13" x14ac:dyDescent="0.25">
      <c r="M30656" s="31"/>
    </row>
    <row r="30657" spans="13:13" x14ac:dyDescent="0.25">
      <c r="M30657" s="31"/>
    </row>
    <row r="30658" spans="13:13" x14ac:dyDescent="0.25">
      <c r="M30658" s="31"/>
    </row>
    <row r="30659" spans="13:13" x14ac:dyDescent="0.25">
      <c r="M30659" s="31"/>
    </row>
    <row r="30660" spans="13:13" x14ac:dyDescent="0.25">
      <c r="M30660" s="31"/>
    </row>
    <row r="30661" spans="13:13" x14ac:dyDescent="0.25">
      <c r="M30661" s="31"/>
    </row>
    <row r="30662" spans="13:13" x14ac:dyDescent="0.25">
      <c r="M30662" s="31"/>
    </row>
    <row r="30663" spans="13:13" x14ac:dyDescent="0.25">
      <c r="M30663" s="31"/>
    </row>
    <row r="30664" spans="13:13" x14ac:dyDescent="0.25">
      <c r="M30664" s="31"/>
    </row>
    <row r="30665" spans="13:13" x14ac:dyDescent="0.25">
      <c r="M30665" s="31"/>
    </row>
    <row r="30666" spans="13:13" x14ac:dyDescent="0.25">
      <c r="M30666" s="31"/>
    </row>
    <row r="30667" spans="13:13" x14ac:dyDescent="0.25">
      <c r="M30667" s="31"/>
    </row>
    <row r="30668" spans="13:13" x14ac:dyDescent="0.25">
      <c r="M30668" s="31"/>
    </row>
    <row r="30669" spans="13:13" x14ac:dyDescent="0.25">
      <c r="M30669" s="31"/>
    </row>
    <row r="30670" spans="13:13" x14ac:dyDescent="0.25">
      <c r="M30670" s="31"/>
    </row>
    <row r="30671" spans="13:13" x14ac:dyDescent="0.25">
      <c r="M30671" s="31"/>
    </row>
    <row r="30672" spans="13:13" x14ac:dyDescent="0.25">
      <c r="M30672" s="31"/>
    </row>
    <row r="30673" spans="13:13" x14ac:dyDescent="0.25">
      <c r="M30673" s="31"/>
    </row>
    <row r="30674" spans="13:13" x14ac:dyDescent="0.25">
      <c r="M30674" s="31"/>
    </row>
    <row r="30675" spans="13:13" x14ac:dyDescent="0.25">
      <c r="M30675" s="31"/>
    </row>
    <row r="30676" spans="13:13" x14ac:dyDescent="0.25">
      <c r="M30676" s="31"/>
    </row>
    <row r="30677" spans="13:13" x14ac:dyDescent="0.25">
      <c r="M30677" s="31"/>
    </row>
    <row r="30678" spans="13:13" x14ac:dyDescent="0.25">
      <c r="M30678" s="31"/>
    </row>
    <row r="30679" spans="13:13" x14ac:dyDescent="0.25">
      <c r="M30679" s="31"/>
    </row>
    <row r="30680" spans="13:13" x14ac:dyDescent="0.25">
      <c r="M30680" s="31"/>
    </row>
    <row r="30681" spans="13:13" x14ac:dyDescent="0.25">
      <c r="M30681" s="31"/>
    </row>
    <row r="30682" spans="13:13" x14ac:dyDescent="0.25">
      <c r="M30682" s="31"/>
    </row>
    <row r="30683" spans="13:13" x14ac:dyDescent="0.25">
      <c r="M30683" s="31"/>
    </row>
    <row r="30684" spans="13:13" x14ac:dyDescent="0.25">
      <c r="M30684" s="31"/>
    </row>
    <row r="30685" spans="13:13" x14ac:dyDescent="0.25">
      <c r="M30685" s="31"/>
    </row>
    <row r="30686" spans="13:13" x14ac:dyDescent="0.25">
      <c r="M30686" s="31"/>
    </row>
    <row r="30687" spans="13:13" x14ac:dyDescent="0.25">
      <c r="M30687" s="31"/>
    </row>
    <row r="30688" spans="13:13" x14ac:dyDescent="0.25">
      <c r="M30688" s="31"/>
    </row>
    <row r="30689" spans="13:13" x14ac:dyDescent="0.25">
      <c r="M30689" s="31"/>
    </row>
    <row r="30690" spans="13:13" x14ac:dyDescent="0.25">
      <c r="M30690" s="31"/>
    </row>
    <row r="30691" spans="13:13" x14ac:dyDescent="0.25">
      <c r="M30691" s="31"/>
    </row>
    <row r="30692" spans="13:13" x14ac:dyDescent="0.25">
      <c r="M30692" s="31"/>
    </row>
    <row r="30693" spans="13:13" x14ac:dyDescent="0.25">
      <c r="M30693" s="31"/>
    </row>
    <row r="30694" spans="13:13" x14ac:dyDescent="0.25">
      <c r="M30694" s="31"/>
    </row>
    <row r="30695" spans="13:13" x14ac:dyDescent="0.25">
      <c r="M30695" s="31"/>
    </row>
    <row r="30696" spans="13:13" x14ac:dyDescent="0.25">
      <c r="M30696" s="31"/>
    </row>
    <row r="30697" spans="13:13" x14ac:dyDescent="0.25">
      <c r="M30697" s="31"/>
    </row>
    <row r="30698" spans="13:13" x14ac:dyDescent="0.25">
      <c r="M30698" s="31"/>
    </row>
    <row r="30699" spans="13:13" x14ac:dyDescent="0.25">
      <c r="M30699" s="31"/>
    </row>
    <row r="30700" spans="13:13" x14ac:dyDescent="0.25">
      <c r="M30700" s="31"/>
    </row>
    <row r="30701" spans="13:13" x14ac:dyDescent="0.25">
      <c r="M30701" s="31"/>
    </row>
    <row r="30702" spans="13:13" x14ac:dyDescent="0.25">
      <c r="M30702" s="31"/>
    </row>
    <row r="30703" spans="13:13" x14ac:dyDescent="0.25">
      <c r="M30703" s="31"/>
    </row>
    <row r="30704" spans="13:13" x14ac:dyDescent="0.25">
      <c r="M30704" s="31"/>
    </row>
    <row r="30705" spans="13:13" x14ac:dyDescent="0.25">
      <c r="M30705" s="31"/>
    </row>
    <row r="30706" spans="13:13" x14ac:dyDescent="0.25">
      <c r="M30706" s="31"/>
    </row>
    <row r="30707" spans="13:13" x14ac:dyDescent="0.25">
      <c r="M30707" s="31"/>
    </row>
    <row r="30708" spans="13:13" x14ac:dyDescent="0.25">
      <c r="M30708" s="31"/>
    </row>
    <row r="30709" spans="13:13" x14ac:dyDescent="0.25">
      <c r="M30709" s="31"/>
    </row>
    <row r="30710" spans="13:13" x14ac:dyDescent="0.25">
      <c r="M30710" s="31"/>
    </row>
    <row r="30711" spans="13:13" x14ac:dyDescent="0.25">
      <c r="M30711" s="31"/>
    </row>
    <row r="30712" spans="13:13" x14ac:dyDescent="0.25">
      <c r="M30712" s="31"/>
    </row>
    <row r="30713" spans="13:13" x14ac:dyDescent="0.25">
      <c r="M30713" s="31"/>
    </row>
    <row r="30714" spans="13:13" x14ac:dyDescent="0.25">
      <c r="M30714" s="31"/>
    </row>
    <row r="30715" spans="13:13" x14ac:dyDescent="0.25">
      <c r="M30715" s="31"/>
    </row>
    <row r="30716" spans="13:13" x14ac:dyDescent="0.25">
      <c r="M30716" s="31"/>
    </row>
    <row r="30717" spans="13:13" x14ac:dyDescent="0.25">
      <c r="M30717" s="31"/>
    </row>
    <row r="30718" spans="13:13" x14ac:dyDescent="0.25">
      <c r="M30718" s="31"/>
    </row>
    <row r="30719" spans="13:13" x14ac:dyDescent="0.25">
      <c r="M30719" s="31"/>
    </row>
    <row r="30720" spans="13:13" x14ac:dyDescent="0.25">
      <c r="M30720" s="31"/>
    </row>
    <row r="30721" spans="13:13" x14ac:dyDescent="0.25">
      <c r="M30721" s="31"/>
    </row>
    <row r="30722" spans="13:13" x14ac:dyDescent="0.25">
      <c r="M30722" s="31"/>
    </row>
    <row r="30723" spans="13:13" x14ac:dyDescent="0.25">
      <c r="M30723" s="31"/>
    </row>
    <row r="30724" spans="13:13" x14ac:dyDescent="0.25">
      <c r="M30724" s="31"/>
    </row>
    <row r="30725" spans="13:13" x14ac:dyDescent="0.25">
      <c r="M30725" s="31"/>
    </row>
    <row r="30726" spans="13:13" x14ac:dyDescent="0.25">
      <c r="M30726" s="31"/>
    </row>
    <row r="30727" spans="13:13" x14ac:dyDescent="0.25">
      <c r="M30727" s="31"/>
    </row>
    <row r="30728" spans="13:13" x14ac:dyDescent="0.25">
      <c r="M30728" s="31"/>
    </row>
    <row r="30729" spans="13:13" x14ac:dyDescent="0.25">
      <c r="M30729" s="31"/>
    </row>
    <row r="30730" spans="13:13" x14ac:dyDescent="0.25">
      <c r="M30730" s="31"/>
    </row>
    <row r="30731" spans="13:13" x14ac:dyDescent="0.25">
      <c r="M30731" s="31"/>
    </row>
    <row r="30732" spans="13:13" x14ac:dyDescent="0.25">
      <c r="M30732" s="31"/>
    </row>
    <row r="30733" spans="13:13" x14ac:dyDescent="0.25">
      <c r="M30733" s="31"/>
    </row>
    <row r="30734" spans="13:13" x14ac:dyDescent="0.25">
      <c r="M30734" s="31"/>
    </row>
    <row r="30735" spans="13:13" x14ac:dyDescent="0.25">
      <c r="M30735" s="31"/>
    </row>
    <row r="30736" spans="13:13" x14ac:dyDescent="0.25">
      <c r="M30736" s="31"/>
    </row>
    <row r="30737" spans="13:13" x14ac:dyDescent="0.25">
      <c r="M30737" s="31"/>
    </row>
    <row r="30738" spans="13:13" x14ac:dyDescent="0.25">
      <c r="M30738" s="31"/>
    </row>
    <row r="30739" spans="13:13" x14ac:dyDescent="0.25">
      <c r="M30739" s="31"/>
    </row>
    <row r="30740" spans="13:13" x14ac:dyDescent="0.25">
      <c r="M30740" s="31"/>
    </row>
    <row r="30741" spans="13:13" x14ac:dyDescent="0.25">
      <c r="M30741" s="31"/>
    </row>
    <row r="30742" spans="13:13" x14ac:dyDescent="0.25">
      <c r="M30742" s="31"/>
    </row>
    <row r="30743" spans="13:13" x14ac:dyDescent="0.25">
      <c r="M30743" s="31"/>
    </row>
    <row r="30744" spans="13:13" x14ac:dyDescent="0.25">
      <c r="M30744" s="31"/>
    </row>
    <row r="30745" spans="13:13" x14ac:dyDescent="0.25">
      <c r="M30745" s="31"/>
    </row>
    <row r="30746" spans="13:13" x14ac:dyDescent="0.25">
      <c r="M30746" s="31"/>
    </row>
    <row r="30747" spans="13:13" x14ac:dyDescent="0.25">
      <c r="M30747" s="31"/>
    </row>
    <row r="30748" spans="13:13" x14ac:dyDescent="0.25">
      <c r="M30748" s="31"/>
    </row>
    <row r="30749" spans="13:13" x14ac:dyDescent="0.25">
      <c r="M30749" s="31"/>
    </row>
    <row r="30750" spans="13:13" x14ac:dyDescent="0.25">
      <c r="M30750" s="31"/>
    </row>
    <row r="30751" spans="13:13" x14ac:dyDescent="0.25">
      <c r="M30751" s="31"/>
    </row>
    <row r="30752" spans="13:13" x14ac:dyDescent="0.25">
      <c r="M30752" s="31"/>
    </row>
    <row r="30753" spans="13:13" x14ac:dyDescent="0.25">
      <c r="M30753" s="31"/>
    </row>
    <row r="30754" spans="13:13" x14ac:dyDescent="0.25">
      <c r="M30754" s="31"/>
    </row>
    <row r="30755" spans="13:13" x14ac:dyDescent="0.25">
      <c r="M30755" s="31"/>
    </row>
    <row r="30756" spans="13:13" x14ac:dyDescent="0.25">
      <c r="M30756" s="31"/>
    </row>
    <row r="30757" spans="13:13" x14ac:dyDescent="0.25">
      <c r="M30757" s="31"/>
    </row>
    <row r="30758" spans="13:13" x14ac:dyDescent="0.25">
      <c r="M30758" s="31"/>
    </row>
    <row r="30759" spans="13:13" x14ac:dyDescent="0.25">
      <c r="M30759" s="31"/>
    </row>
    <row r="30760" spans="13:13" x14ac:dyDescent="0.25">
      <c r="M30760" s="31"/>
    </row>
    <row r="30761" spans="13:13" x14ac:dyDescent="0.25">
      <c r="M30761" s="31"/>
    </row>
    <row r="30762" spans="13:13" x14ac:dyDescent="0.25">
      <c r="M30762" s="31"/>
    </row>
    <row r="30763" spans="13:13" x14ac:dyDescent="0.25">
      <c r="M30763" s="31"/>
    </row>
    <row r="30764" spans="13:13" x14ac:dyDescent="0.25">
      <c r="M30764" s="31"/>
    </row>
    <row r="30765" spans="13:13" x14ac:dyDescent="0.25">
      <c r="M30765" s="31"/>
    </row>
    <row r="30766" spans="13:13" x14ac:dyDescent="0.25">
      <c r="M30766" s="31"/>
    </row>
    <row r="30767" spans="13:13" x14ac:dyDescent="0.25">
      <c r="M30767" s="31"/>
    </row>
    <row r="30768" spans="13:13" x14ac:dyDescent="0.25">
      <c r="M30768" s="31"/>
    </row>
    <row r="30769" spans="13:13" x14ac:dyDescent="0.25">
      <c r="M30769" s="31"/>
    </row>
    <row r="30770" spans="13:13" x14ac:dyDescent="0.25">
      <c r="M30770" s="31"/>
    </row>
    <row r="30771" spans="13:13" x14ac:dyDescent="0.25">
      <c r="M30771" s="31"/>
    </row>
    <row r="30772" spans="13:13" x14ac:dyDescent="0.25">
      <c r="M30772" s="31"/>
    </row>
    <row r="30773" spans="13:13" x14ac:dyDescent="0.25">
      <c r="M30773" s="31"/>
    </row>
    <row r="30774" spans="13:13" x14ac:dyDescent="0.25">
      <c r="M30774" s="31"/>
    </row>
    <row r="30775" spans="13:13" x14ac:dyDescent="0.25">
      <c r="M30775" s="31"/>
    </row>
    <row r="30776" spans="13:13" x14ac:dyDescent="0.25">
      <c r="M30776" s="31"/>
    </row>
    <row r="30777" spans="13:13" x14ac:dyDescent="0.25">
      <c r="M30777" s="31"/>
    </row>
    <row r="30778" spans="13:13" x14ac:dyDescent="0.25">
      <c r="M30778" s="31"/>
    </row>
    <row r="30779" spans="13:13" x14ac:dyDescent="0.25">
      <c r="M30779" s="31"/>
    </row>
    <row r="30780" spans="13:13" x14ac:dyDescent="0.25">
      <c r="M30780" s="31"/>
    </row>
    <row r="30781" spans="13:13" x14ac:dyDescent="0.25">
      <c r="M30781" s="31"/>
    </row>
    <row r="30782" spans="13:13" x14ac:dyDescent="0.25">
      <c r="M30782" s="31"/>
    </row>
    <row r="30783" spans="13:13" x14ac:dyDescent="0.25">
      <c r="M30783" s="31"/>
    </row>
    <row r="30784" spans="13:13" x14ac:dyDescent="0.25">
      <c r="M30784" s="31"/>
    </row>
    <row r="30785" spans="13:13" x14ac:dyDescent="0.25">
      <c r="M30785" s="31"/>
    </row>
    <row r="30786" spans="13:13" x14ac:dyDescent="0.25">
      <c r="M30786" s="31"/>
    </row>
    <row r="30787" spans="13:13" x14ac:dyDescent="0.25">
      <c r="M30787" s="31"/>
    </row>
    <row r="30788" spans="13:13" x14ac:dyDescent="0.25">
      <c r="M30788" s="31"/>
    </row>
    <row r="30789" spans="13:13" x14ac:dyDescent="0.25">
      <c r="M30789" s="31"/>
    </row>
    <row r="30790" spans="13:13" x14ac:dyDescent="0.25">
      <c r="M30790" s="31"/>
    </row>
    <row r="30791" spans="13:13" x14ac:dyDescent="0.25">
      <c r="M30791" s="31"/>
    </row>
    <row r="30792" spans="13:13" x14ac:dyDescent="0.25">
      <c r="M30792" s="31"/>
    </row>
    <row r="30793" spans="13:13" x14ac:dyDescent="0.25">
      <c r="M30793" s="31"/>
    </row>
    <row r="30794" spans="13:13" x14ac:dyDescent="0.25">
      <c r="M30794" s="31"/>
    </row>
    <row r="30795" spans="13:13" x14ac:dyDescent="0.25">
      <c r="M30795" s="31"/>
    </row>
    <row r="30796" spans="13:13" x14ac:dyDescent="0.25">
      <c r="M30796" s="31"/>
    </row>
    <row r="30797" spans="13:13" x14ac:dyDescent="0.25">
      <c r="M30797" s="31"/>
    </row>
    <row r="30798" spans="13:13" x14ac:dyDescent="0.25">
      <c r="M30798" s="31"/>
    </row>
    <row r="30799" spans="13:13" x14ac:dyDescent="0.25">
      <c r="M30799" s="31"/>
    </row>
    <row r="30800" spans="13:13" x14ac:dyDescent="0.25">
      <c r="M30800" s="31"/>
    </row>
    <row r="30801" spans="13:13" x14ac:dyDescent="0.25">
      <c r="M30801" s="31"/>
    </row>
    <row r="30802" spans="13:13" x14ac:dyDescent="0.25">
      <c r="M30802" s="31"/>
    </row>
    <row r="30803" spans="13:13" x14ac:dyDescent="0.25">
      <c r="M30803" s="31"/>
    </row>
    <row r="30804" spans="13:13" x14ac:dyDescent="0.25">
      <c r="M30804" s="31"/>
    </row>
    <row r="30805" spans="13:13" x14ac:dyDescent="0.25">
      <c r="M30805" s="31"/>
    </row>
    <row r="30806" spans="13:13" x14ac:dyDescent="0.25">
      <c r="M30806" s="31"/>
    </row>
    <row r="30807" spans="13:13" x14ac:dyDescent="0.25">
      <c r="M30807" s="31"/>
    </row>
    <row r="30808" spans="13:13" x14ac:dyDescent="0.25">
      <c r="M30808" s="31"/>
    </row>
    <row r="30809" spans="13:13" x14ac:dyDescent="0.25">
      <c r="M30809" s="31"/>
    </row>
    <row r="30810" spans="13:13" x14ac:dyDescent="0.25">
      <c r="M30810" s="31"/>
    </row>
    <row r="30811" spans="13:13" x14ac:dyDescent="0.25">
      <c r="M30811" s="31"/>
    </row>
    <row r="30812" spans="13:13" x14ac:dyDescent="0.25">
      <c r="M30812" s="31"/>
    </row>
    <row r="30813" spans="13:13" x14ac:dyDescent="0.25">
      <c r="M30813" s="31"/>
    </row>
    <row r="30814" spans="13:13" x14ac:dyDescent="0.25">
      <c r="M30814" s="31"/>
    </row>
    <row r="30815" spans="13:13" x14ac:dyDescent="0.25">
      <c r="M30815" s="31"/>
    </row>
    <row r="30816" spans="13:13" x14ac:dyDescent="0.25">
      <c r="M30816" s="31"/>
    </row>
    <row r="30817" spans="13:13" x14ac:dyDescent="0.25">
      <c r="M30817" s="31"/>
    </row>
    <row r="30818" spans="13:13" x14ac:dyDescent="0.25">
      <c r="M30818" s="31"/>
    </row>
    <row r="30819" spans="13:13" x14ac:dyDescent="0.25">
      <c r="M30819" s="31"/>
    </row>
    <row r="30820" spans="13:13" x14ac:dyDescent="0.25">
      <c r="M30820" s="31"/>
    </row>
    <row r="30821" spans="13:13" x14ac:dyDescent="0.25">
      <c r="M30821" s="31"/>
    </row>
    <row r="30822" spans="13:13" x14ac:dyDescent="0.25">
      <c r="M30822" s="31"/>
    </row>
    <row r="30823" spans="13:13" x14ac:dyDescent="0.25">
      <c r="M30823" s="31"/>
    </row>
    <row r="30824" spans="13:13" x14ac:dyDescent="0.25">
      <c r="M30824" s="31"/>
    </row>
    <row r="30825" spans="13:13" x14ac:dyDescent="0.25">
      <c r="M30825" s="31"/>
    </row>
    <row r="30826" spans="13:13" x14ac:dyDescent="0.25">
      <c r="M30826" s="31"/>
    </row>
    <row r="30827" spans="13:13" x14ac:dyDescent="0.25">
      <c r="M30827" s="31"/>
    </row>
    <row r="30828" spans="13:13" x14ac:dyDescent="0.25">
      <c r="M30828" s="31"/>
    </row>
    <row r="30829" spans="13:13" x14ac:dyDescent="0.25">
      <c r="M30829" s="31"/>
    </row>
    <row r="30830" spans="13:13" x14ac:dyDescent="0.25">
      <c r="M30830" s="31"/>
    </row>
    <row r="30831" spans="13:13" x14ac:dyDescent="0.25">
      <c r="M30831" s="31"/>
    </row>
    <row r="30832" spans="13:13" x14ac:dyDescent="0.25">
      <c r="M30832" s="31"/>
    </row>
    <row r="30833" spans="13:13" x14ac:dyDescent="0.25">
      <c r="M30833" s="31"/>
    </row>
    <row r="30834" spans="13:13" x14ac:dyDescent="0.25">
      <c r="M30834" s="31"/>
    </row>
    <row r="30835" spans="13:13" x14ac:dyDescent="0.25">
      <c r="M30835" s="31"/>
    </row>
    <row r="30836" spans="13:13" x14ac:dyDescent="0.25">
      <c r="M30836" s="31"/>
    </row>
    <row r="30837" spans="13:13" x14ac:dyDescent="0.25">
      <c r="M30837" s="31"/>
    </row>
    <row r="30838" spans="13:13" x14ac:dyDescent="0.25">
      <c r="M30838" s="31"/>
    </row>
    <row r="30839" spans="13:13" x14ac:dyDescent="0.25">
      <c r="M30839" s="31"/>
    </row>
    <row r="30840" spans="13:13" x14ac:dyDescent="0.25">
      <c r="M30840" s="31"/>
    </row>
    <row r="30841" spans="13:13" x14ac:dyDescent="0.25">
      <c r="M30841" s="31"/>
    </row>
    <row r="30842" spans="13:13" x14ac:dyDescent="0.25">
      <c r="M30842" s="31"/>
    </row>
    <row r="30843" spans="13:13" x14ac:dyDescent="0.25">
      <c r="M30843" s="31"/>
    </row>
    <row r="30844" spans="13:13" x14ac:dyDescent="0.25">
      <c r="M30844" s="31"/>
    </row>
    <row r="30845" spans="13:13" x14ac:dyDescent="0.25">
      <c r="M30845" s="31"/>
    </row>
    <row r="30846" spans="13:13" x14ac:dyDescent="0.25">
      <c r="M30846" s="31"/>
    </row>
    <row r="30847" spans="13:13" x14ac:dyDescent="0.25">
      <c r="M30847" s="31"/>
    </row>
    <row r="30848" spans="13:13" x14ac:dyDescent="0.25">
      <c r="M30848" s="31"/>
    </row>
    <row r="30849" spans="13:13" x14ac:dyDescent="0.25">
      <c r="M30849" s="31"/>
    </row>
    <row r="30850" spans="13:13" x14ac:dyDescent="0.25">
      <c r="M30850" s="31"/>
    </row>
    <row r="30851" spans="13:13" x14ac:dyDescent="0.25">
      <c r="M30851" s="31"/>
    </row>
    <row r="30852" spans="13:13" x14ac:dyDescent="0.25">
      <c r="M30852" s="31"/>
    </row>
    <row r="30853" spans="13:13" x14ac:dyDescent="0.25">
      <c r="M30853" s="31"/>
    </row>
    <row r="30854" spans="13:13" x14ac:dyDescent="0.25">
      <c r="M30854" s="31"/>
    </row>
    <row r="30855" spans="13:13" x14ac:dyDescent="0.25">
      <c r="M30855" s="31"/>
    </row>
    <row r="30856" spans="13:13" x14ac:dyDescent="0.25">
      <c r="M30856" s="31"/>
    </row>
    <row r="30857" spans="13:13" x14ac:dyDescent="0.25">
      <c r="M30857" s="31"/>
    </row>
    <row r="30858" spans="13:13" x14ac:dyDescent="0.25">
      <c r="M30858" s="31"/>
    </row>
    <row r="30859" spans="13:13" x14ac:dyDescent="0.25">
      <c r="M30859" s="31"/>
    </row>
    <row r="30860" spans="13:13" x14ac:dyDescent="0.25">
      <c r="M30860" s="31"/>
    </row>
    <row r="30861" spans="13:13" x14ac:dyDescent="0.25">
      <c r="M30861" s="31"/>
    </row>
    <row r="30862" spans="13:13" x14ac:dyDescent="0.25">
      <c r="M30862" s="31"/>
    </row>
    <row r="30863" spans="13:13" x14ac:dyDescent="0.25">
      <c r="M30863" s="31"/>
    </row>
    <row r="30864" spans="13:13" x14ac:dyDescent="0.25">
      <c r="M30864" s="31"/>
    </row>
    <row r="30865" spans="13:13" x14ac:dyDescent="0.25">
      <c r="M30865" s="31"/>
    </row>
    <row r="30866" spans="13:13" x14ac:dyDescent="0.25">
      <c r="M30866" s="31"/>
    </row>
    <row r="30867" spans="13:13" x14ac:dyDescent="0.25">
      <c r="M30867" s="31"/>
    </row>
    <row r="30868" spans="13:13" x14ac:dyDescent="0.25">
      <c r="M30868" s="31"/>
    </row>
    <row r="30869" spans="13:13" x14ac:dyDescent="0.25">
      <c r="M30869" s="31"/>
    </row>
    <row r="30870" spans="13:13" x14ac:dyDescent="0.25">
      <c r="M30870" s="31"/>
    </row>
    <row r="30871" spans="13:13" x14ac:dyDescent="0.25">
      <c r="M30871" s="31"/>
    </row>
    <row r="30872" spans="13:13" x14ac:dyDescent="0.25">
      <c r="M30872" s="31"/>
    </row>
    <row r="30873" spans="13:13" x14ac:dyDescent="0.25">
      <c r="M30873" s="31"/>
    </row>
    <row r="30874" spans="13:13" x14ac:dyDescent="0.25">
      <c r="M30874" s="31"/>
    </row>
    <row r="30875" spans="13:13" x14ac:dyDescent="0.25">
      <c r="M30875" s="31"/>
    </row>
    <row r="30876" spans="13:13" x14ac:dyDescent="0.25">
      <c r="M30876" s="31"/>
    </row>
    <row r="30877" spans="13:13" x14ac:dyDescent="0.25">
      <c r="M30877" s="31"/>
    </row>
    <row r="30878" spans="13:13" x14ac:dyDescent="0.25">
      <c r="M30878" s="31"/>
    </row>
    <row r="30879" spans="13:13" x14ac:dyDescent="0.25">
      <c r="M30879" s="31"/>
    </row>
    <row r="30880" spans="13:13" x14ac:dyDescent="0.25">
      <c r="M30880" s="31"/>
    </row>
    <row r="30881" spans="13:13" x14ac:dyDescent="0.25">
      <c r="M30881" s="31"/>
    </row>
    <row r="30882" spans="13:13" x14ac:dyDescent="0.25">
      <c r="M30882" s="31"/>
    </row>
    <row r="30883" spans="13:13" x14ac:dyDescent="0.25">
      <c r="M30883" s="31"/>
    </row>
    <row r="30884" spans="13:13" x14ac:dyDescent="0.25">
      <c r="M30884" s="31"/>
    </row>
    <row r="30885" spans="13:13" x14ac:dyDescent="0.25">
      <c r="M30885" s="31"/>
    </row>
    <row r="30886" spans="13:13" x14ac:dyDescent="0.25">
      <c r="M30886" s="31"/>
    </row>
    <row r="30887" spans="13:13" x14ac:dyDescent="0.25">
      <c r="M30887" s="31"/>
    </row>
    <row r="30888" spans="13:13" x14ac:dyDescent="0.25">
      <c r="M30888" s="31"/>
    </row>
    <row r="30889" spans="13:13" x14ac:dyDescent="0.25">
      <c r="M30889" s="31"/>
    </row>
    <row r="30890" spans="13:13" x14ac:dyDescent="0.25">
      <c r="M30890" s="31"/>
    </row>
    <row r="30891" spans="13:13" x14ac:dyDescent="0.25">
      <c r="M30891" s="31"/>
    </row>
    <row r="30892" spans="13:13" x14ac:dyDescent="0.25">
      <c r="M30892" s="31"/>
    </row>
    <row r="30893" spans="13:13" x14ac:dyDescent="0.25">
      <c r="M30893" s="31"/>
    </row>
    <row r="30894" spans="13:13" x14ac:dyDescent="0.25">
      <c r="M30894" s="31"/>
    </row>
    <row r="30895" spans="13:13" x14ac:dyDescent="0.25">
      <c r="M30895" s="31"/>
    </row>
    <row r="30896" spans="13:13" x14ac:dyDescent="0.25">
      <c r="M30896" s="31"/>
    </row>
    <row r="30897" spans="13:13" x14ac:dyDescent="0.25">
      <c r="M30897" s="31"/>
    </row>
    <row r="30898" spans="13:13" x14ac:dyDescent="0.25">
      <c r="M30898" s="31"/>
    </row>
    <row r="30899" spans="13:13" x14ac:dyDescent="0.25">
      <c r="M30899" s="31"/>
    </row>
    <row r="30900" spans="13:13" x14ac:dyDescent="0.25">
      <c r="M30900" s="31"/>
    </row>
    <row r="30901" spans="13:13" x14ac:dyDescent="0.25">
      <c r="M30901" s="31"/>
    </row>
    <row r="30902" spans="13:13" x14ac:dyDescent="0.25">
      <c r="M30902" s="31"/>
    </row>
    <row r="30903" spans="13:13" x14ac:dyDescent="0.25">
      <c r="M30903" s="31"/>
    </row>
    <row r="30904" spans="13:13" x14ac:dyDescent="0.25">
      <c r="M30904" s="31"/>
    </row>
    <row r="30905" spans="13:13" x14ac:dyDescent="0.25">
      <c r="M30905" s="31"/>
    </row>
    <row r="30906" spans="13:13" x14ac:dyDescent="0.25">
      <c r="M30906" s="31"/>
    </row>
    <row r="30907" spans="13:13" x14ac:dyDescent="0.25">
      <c r="M30907" s="31"/>
    </row>
    <row r="30908" spans="13:13" x14ac:dyDescent="0.25">
      <c r="M30908" s="31"/>
    </row>
    <row r="30909" spans="13:13" x14ac:dyDescent="0.25">
      <c r="M30909" s="31"/>
    </row>
    <row r="30910" spans="13:13" x14ac:dyDescent="0.25">
      <c r="M30910" s="31"/>
    </row>
    <row r="30911" spans="13:13" x14ac:dyDescent="0.25">
      <c r="M30911" s="31"/>
    </row>
    <row r="30912" spans="13:13" x14ac:dyDescent="0.25">
      <c r="M30912" s="31"/>
    </row>
    <row r="30913" spans="13:13" x14ac:dyDescent="0.25">
      <c r="M30913" s="31"/>
    </row>
    <row r="30914" spans="13:13" x14ac:dyDescent="0.25">
      <c r="M30914" s="31"/>
    </row>
    <row r="30915" spans="13:13" x14ac:dyDescent="0.25">
      <c r="M30915" s="31"/>
    </row>
    <row r="30916" spans="13:13" x14ac:dyDescent="0.25">
      <c r="M30916" s="31"/>
    </row>
    <row r="30917" spans="13:13" x14ac:dyDescent="0.25">
      <c r="M30917" s="31"/>
    </row>
    <row r="30918" spans="13:13" x14ac:dyDescent="0.25">
      <c r="M30918" s="31"/>
    </row>
    <row r="30919" spans="13:13" x14ac:dyDescent="0.25">
      <c r="M30919" s="31"/>
    </row>
    <row r="30920" spans="13:13" x14ac:dyDescent="0.25">
      <c r="M30920" s="31"/>
    </row>
    <row r="30921" spans="13:13" x14ac:dyDescent="0.25">
      <c r="M30921" s="31"/>
    </row>
    <row r="30922" spans="13:13" x14ac:dyDescent="0.25">
      <c r="M30922" s="31"/>
    </row>
    <row r="30923" spans="13:13" x14ac:dyDescent="0.25">
      <c r="M30923" s="31"/>
    </row>
    <row r="30924" spans="13:13" x14ac:dyDescent="0.25">
      <c r="M30924" s="31"/>
    </row>
    <row r="30925" spans="13:13" x14ac:dyDescent="0.25">
      <c r="M30925" s="31"/>
    </row>
    <row r="30926" spans="13:13" x14ac:dyDescent="0.25">
      <c r="M30926" s="31"/>
    </row>
    <row r="30927" spans="13:13" x14ac:dyDescent="0.25">
      <c r="M30927" s="31"/>
    </row>
    <row r="30928" spans="13:13" x14ac:dyDescent="0.25">
      <c r="M30928" s="31"/>
    </row>
    <row r="30929" spans="13:13" x14ac:dyDescent="0.25">
      <c r="M30929" s="31"/>
    </row>
    <row r="30930" spans="13:13" x14ac:dyDescent="0.25">
      <c r="M30930" s="31"/>
    </row>
    <row r="30931" spans="13:13" x14ac:dyDescent="0.25">
      <c r="M30931" s="31"/>
    </row>
    <row r="30932" spans="13:13" x14ac:dyDescent="0.25">
      <c r="M30932" s="31"/>
    </row>
    <row r="30933" spans="13:13" x14ac:dyDescent="0.25">
      <c r="M30933" s="31"/>
    </row>
    <row r="30934" spans="13:13" x14ac:dyDescent="0.25">
      <c r="M30934" s="31"/>
    </row>
    <row r="30935" spans="13:13" x14ac:dyDescent="0.25">
      <c r="M30935" s="31"/>
    </row>
    <row r="30936" spans="13:13" x14ac:dyDescent="0.25">
      <c r="M30936" s="31"/>
    </row>
    <row r="30937" spans="13:13" x14ac:dyDescent="0.25">
      <c r="M30937" s="31"/>
    </row>
    <row r="30938" spans="13:13" x14ac:dyDescent="0.25">
      <c r="M30938" s="31"/>
    </row>
    <row r="30939" spans="13:13" x14ac:dyDescent="0.25">
      <c r="M30939" s="31"/>
    </row>
    <row r="30940" spans="13:13" x14ac:dyDescent="0.25">
      <c r="M30940" s="31"/>
    </row>
    <row r="30941" spans="13:13" x14ac:dyDescent="0.25">
      <c r="M30941" s="31"/>
    </row>
    <row r="30942" spans="13:13" x14ac:dyDescent="0.25">
      <c r="M30942" s="31"/>
    </row>
    <row r="30943" spans="13:13" x14ac:dyDescent="0.25">
      <c r="M30943" s="31"/>
    </row>
    <row r="30944" spans="13:13" x14ac:dyDescent="0.25">
      <c r="M30944" s="31"/>
    </row>
    <row r="30945" spans="13:13" x14ac:dyDescent="0.25">
      <c r="M30945" s="31"/>
    </row>
    <row r="30946" spans="13:13" x14ac:dyDescent="0.25">
      <c r="M30946" s="31"/>
    </row>
    <row r="30947" spans="13:13" x14ac:dyDescent="0.25">
      <c r="M30947" s="31"/>
    </row>
    <row r="30948" spans="13:13" x14ac:dyDescent="0.25">
      <c r="M30948" s="31"/>
    </row>
    <row r="30949" spans="13:13" x14ac:dyDescent="0.25">
      <c r="M30949" s="31"/>
    </row>
    <row r="30950" spans="13:13" x14ac:dyDescent="0.25">
      <c r="M30950" s="31"/>
    </row>
    <row r="30951" spans="13:13" x14ac:dyDescent="0.25">
      <c r="M30951" s="31"/>
    </row>
    <row r="30952" spans="13:13" x14ac:dyDescent="0.25">
      <c r="M30952" s="31"/>
    </row>
    <row r="30953" spans="13:13" x14ac:dyDescent="0.25">
      <c r="M30953" s="31"/>
    </row>
    <row r="30954" spans="13:13" x14ac:dyDescent="0.25">
      <c r="M30954" s="31"/>
    </row>
    <row r="30955" spans="13:13" x14ac:dyDescent="0.25">
      <c r="M30955" s="31"/>
    </row>
    <row r="30956" spans="13:13" x14ac:dyDescent="0.25">
      <c r="M30956" s="31"/>
    </row>
    <row r="30957" spans="13:13" x14ac:dyDescent="0.25">
      <c r="M30957" s="31"/>
    </row>
    <row r="30958" spans="13:13" x14ac:dyDescent="0.25">
      <c r="M30958" s="31"/>
    </row>
    <row r="30959" spans="13:13" x14ac:dyDescent="0.25">
      <c r="M30959" s="31"/>
    </row>
    <row r="30960" spans="13:13" x14ac:dyDescent="0.25">
      <c r="M30960" s="31"/>
    </row>
    <row r="30961" spans="13:13" x14ac:dyDescent="0.25">
      <c r="M30961" s="31"/>
    </row>
    <row r="30962" spans="13:13" x14ac:dyDescent="0.25">
      <c r="M30962" s="31"/>
    </row>
    <row r="30963" spans="13:13" x14ac:dyDescent="0.25">
      <c r="M30963" s="31"/>
    </row>
    <row r="30964" spans="13:13" x14ac:dyDescent="0.25">
      <c r="M30964" s="31"/>
    </row>
    <row r="30965" spans="13:13" x14ac:dyDescent="0.25">
      <c r="M30965" s="31"/>
    </row>
    <row r="30966" spans="13:13" x14ac:dyDescent="0.25">
      <c r="M30966" s="31"/>
    </row>
    <row r="30967" spans="13:13" x14ac:dyDescent="0.25">
      <c r="M30967" s="31"/>
    </row>
    <row r="30968" spans="13:13" x14ac:dyDescent="0.25">
      <c r="M30968" s="31"/>
    </row>
    <row r="30969" spans="13:13" x14ac:dyDescent="0.25">
      <c r="M30969" s="31"/>
    </row>
    <row r="30970" spans="13:13" x14ac:dyDescent="0.25">
      <c r="M30970" s="31"/>
    </row>
    <row r="30971" spans="13:13" x14ac:dyDescent="0.25">
      <c r="M30971" s="31"/>
    </row>
    <row r="30972" spans="13:13" x14ac:dyDescent="0.25">
      <c r="M30972" s="31"/>
    </row>
    <row r="30973" spans="13:13" x14ac:dyDescent="0.25">
      <c r="M30973" s="31"/>
    </row>
    <row r="30974" spans="13:13" x14ac:dyDescent="0.25">
      <c r="M30974" s="31"/>
    </row>
    <row r="30975" spans="13:13" x14ac:dyDescent="0.25">
      <c r="M30975" s="31"/>
    </row>
    <row r="30976" spans="13:13" x14ac:dyDescent="0.25">
      <c r="M30976" s="31"/>
    </row>
    <row r="30977" spans="13:13" x14ac:dyDescent="0.25">
      <c r="M30977" s="31"/>
    </row>
    <row r="30978" spans="13:13" x14ac:dyDescent="0.25">
      <c r="M30978" s="31"/>
    </row>
    <row r="30979" spans="13:13" x14ac:dyDescent="0.25">
      <c r="M30979" s="31"/>
    </row>
    <row r="30980" spans="13:13" x14ac:dyDescent="0.25">
      <c r="M30980" s="31"/>
    </row>
    <row r="30981" spans="13:13" x14ac:dyDescent="0.25">
      <c r="M30981" s="31"/>
    </row>
    <row r="30982" spans="13:13" x14ac:dyDescent="0.25">
      <c r="M30982" s="31"/>
    </row>
    <row r="30983" spans="13:13" x14ac:dyDescent="0.25">
      <c r="M30983" s="31"/>
    </row>
    <row r="30984" spans="13:13" x14ac:dyDescent="0.25">
      <c r="M30984" s="31"/>
    </row>
    <row r="30985" spans="13:13" x14ac:dyDescent="0.25">
      <c r="M30985" s="31"/>
    </row>
    <row r="30986" spans="13:13" x14ac:dyDescent="0.25">
      <c r="M30986" s="31"/>
    </row>
    <row r="30987" spans="13:13" x14ac:dyDescent="0.25">
      <c r="M30987" s="31"/>
    </row>
    <row r="30988" spans="13:13" x14ac:dyDescent="0.25">
      <c r="M30988" s="31"/>
    </row>
    <row r="30989" spans="13:13" x14ac:dyDescent="0.25">
      <c r="M30989" s="31"/>
    </row>
    <row r="30990" spans="13:13" x14ac:dyDescent="0.25">
      <c r="M30990" s="31"/>
    </row>
    <row r="30991" spans="13:13" x14ac:dyDescent="0.25">
      <c r="M30991" s="31"/>
    </row>
    <row r="30992" spans="13:13" x14ac:dyDescent="0.25">
      <c r="M30992" s="31"/>
    </row>
    <row r="30993" spans="13:13" x14ac:dyDescent="0.25">
      <c r="M30993" s="31"/>
    </row>
    <row r="30994" spans="13:13" x14ac:dyDescent="0.25">
      <c r="M30994" s="31"/>
    </row>
    <row r="30995" spans="13:13" x14ac:dyDescent="0.25">
      <c r="M30995" s="31"/>
    </row>
    <row r="30996" spans="13:13" x14ac:dyDescent="0.25">
      <c r="M30996" s="31"/>
    </row>
    <row r="30997" spans="13:13" x14ac:dyDescent="0.25">
      <c r="M30997" s="31"/>
    </row>
    <row r="30998" spans="13:13" x14ac:dyDescent="0.25">
      <c r="M30998" s="31"/>
    </row>
    <row r="30999" spans="13:13" x14ac:dyDescent="0.25">
      <c r="M30999" s="31"/>
    </row>
    <row r="31000" spans="13:13" x14ac:dyDescent="0.25">
      <c r="M31000" s="31"/>
    </row>
    <row r="31001" spans="13:13" x14ac:dyDescent="0.25">
      <c r="M31001" s="31"/>
    </row>
    <row r="31002" spans="13:13" x14ac:dyDescent="0.25">
      <c r="M31002" s="31"/>
    </row>
    <row r="31003" spans="13:13" x14ac:dyDescent="0.25">
      <c r="M31003" s="31"/>
    </row>
    <row r="31004" spans="13:13" x14ac:dyDescent="0.25">
      <c r="M31004" s="31"/>
    </row>
    <row r="31005" spans="13:13" x14ac:dyDescent="0.25">
      <c r="M31005" s="31"/>
    </row>
    <row r="31006" spans="13:13" x14ac:dyDescent="0.25">
      <c r="M31006" s="31"/>
    </row>
    <row r="31007" spans="13:13" x14ac:dyDescent="0.25">
      <c r="M31007" s="31"/>
    </row>
    <row r="31008" spans="13:13" x14ac:dyDescent="0.25">
      <c r="M31008" s="31"/>
    </row>
    <row r="31009" spans="13:13" x14ac:dyDescent="0.25">
      <c r="M31009" s="31"/>
    </row>
    <row r="31010" spans="13:13" x14ac:dyDescent="0.25">
      <c r="M31010" s="31"/>
    </row>
    <row r="31011" spans="13:13" x14ac:dyDescent="0.25">
      <c r="M31011" s="31"/>
    </row>
    <row r="31012" spans="13:13" x14ac:dyDescent="0.25">
      <c r="M31012" s="31"/>
    </row>
    <row r="31013" spans="13:13" x14ac:dyDescent="0.25">
      <c r="M31013" s="31"/>
    </row>
    <row r="31014" spans="13:13" x14ac:dyDescent="0.25">
      <c r="M31014" s="31"/>
    </row>
    <row r="31015" spans="13:13" x14ac:dyDescent="0.25">
      <c r="M31015" s="31"/>
    </row>
    <row r="31016" spans="13:13" x14ac:dyDescent="0.25">
      <c r="M31016" s="31"/>
    </row>
    <row r="31017" spans="13:13" x14ac:dyDescent="0.25">
      <c r="M31017" s="31"/>
    </row>
    <row r="31018" spans="13:13" x14ac:dyDescent="0.25">
      <c r="M31018" s="31"/>
    </row>
    <row r="31019" spans="13:13" x14ac:dyDescent="0.25">
      <c r="M31019" s="31"/>
    </row>
    <row r="31020" spans="13:13" x14ac:dyDescent="0.25">
      <c r="M31020" s="31"/>
    </row>
    <row r="31021" spans="13:13" x14ac:dyDescent="0.25">
      <c r="M31021" s="31"/>
    </row>
    <row r="31022" spans="13:13" x14ac:dyDescent="0.25">
      <c r="M31022" s="31"/>
    </row>
    <row r="31023" spans="13:13" x14ac:dyDescent="0.25">
      <c r="M31023" s="31"/>
    </row>
    <row r="31024" spans="13:13" x14ac:dyDescent="0.25">
      <c r="M31024" s="31"/>
    </row>
    <row r="31025" spans="13:13" x14ac:dyDescent="0.25">
      <c r="M31025" s="31"/>
    </row>
    <row r="31026" spans="13:13" x14ac:dyDescent="0.25">
      <c r="M31026" s="31"/>
    </row>
    <row r="31027" spans="13:13" x14ac:dyDescent="0.25">
      <c r="M31027" s="31"/>
    </row>
    <row r="31028" spans="13:13" x14ac:dyDescent="0.25">
      <c r="M31028" s="31"/>
    </row>
    <row r="31029" spans="13:13" x14ac:dyDescent="0.25">
      <c r="M31029" s="31"/>
    </row>
    <row r="31030" spans="13:13" x14ac:dyDescent="0.25">
      <c r="M31030" s="31"/>
    </row>
    <row r="31031" spans="13:13" x14ac:dyDescent="0.25">
      <c r="M31031" s="31"/>
    </row>
    <row r="31032" spans="13:13" x14ac:dyDescent="0.25">
      <c r="M31032" s="31"/>
    </row>
    <row r="31033" spans="13:13" x14ac:dyDescent="0.25">
      <c r="M31033" s="31"/>
    </row>
    <row r="31034" spans="13:13" x14ac:dyDescent="0.25">
      <c r="M31034" s="31"/>
    </row>
    <row r="31035" spans="13:13" x14ac:dyDescent="0.25">
      <c r="M31035" s="31"/>
    </row>
    <row r="31036" spans="13:13" x14ac:dyDescent="0.25">
      <c r="M31036" s="31"/>
    </row>
    <row r="31037" spans="13:13" x14ac:dyDescent="0.25">
      <c r="M31037" s="31"/>
    </row>
    <row r="31038" spans="13:13" x14ac:dyDescent="0.25">
      <c r="M31038" s="31"/>
    </row>
    <row r="31039" spans="13:13" x14ac:dyDescent="0.25">
      <c r="M31039" s="31"/>
    </row>
    <row r="31040" spans="13:13" x14ac:dyDescent="0.25">
      <c r="M31040" s="31"/>
    </row>
    <row r="31041" spans="13:13" x14ac:dyDescent="0.25">
      <c r="M31041" s="31"/>
    </row>
    <row r="31042" spans="13:13" x14ac:dyDescent="0.25">
      <c r="M31042" s="31"/>
    </row>
    <row r="31043" spans="13:13" x14ac:dyDescent="0.25">
      <c r="M31043" s="31"/>
    </row>
    <row r="31044" spans="13:13" x14ac:dyDescent="0.25">
      <c r="M31044" s="31"/>
    </row>
    <row r="31045" spans="13:13" x14ac:dyDescent="0.25">
      <c r="M31045" s="31"/>
    </row>
    <row r="31046" spans="13:13" x14ac:dyDescent="0.25">
      <c r="M31046" s="31"/>
    </row>
    <row r="31047" spans="13:13" x14ac:dyDescent="0.25">
      <c r="M31047" s="31"/>
    </row>
    <row r="31048" spans="13:13" x14ac:dyDescent="0.25">
      <c r="M31048" s="31"/>
    </row>
    <row r="31049" spans="13:13" x14ac:dyDescent="0.25">
      <c r="M31049" s="31"/>
    </row>
    <row r="31050" spans="13:13" x14ac:dyDescent="0.25">
      <c r="M31050" s="31"/>
    </row>
    <row r="31051" spans="13:13" x14ac:dyDescent="0.25">
      <c r="M31051" s="31"/>
    </row>
    <row r="31052" spans="13:13" x14ac:dyDescent="0.25">
      <c r="M31052" s="31"/>
    </row>
    <row r="31053" spans="13:13" x14ac:dyDescent="0.25">
      <c r="M31053" s="31"/>
    </row>
    <row r="31054" spans="13:13" x14ac:dyDescent="0.25">
      <c r="M31054" s="31"/>
    </row>
    <row r="31055" spans="13:13" x14ac:dyDescent="0.25">
      <c r="M31055" s="31"/>
    </row>
    <row r="31056" spans="13:13" x14ac:dyDescent="0.25">
      <c r="M31056" s="31"/>
    </row>
    <row r="31057" spans="13:13" x14ac:dyDescent="0.25">
      <c r="M31057" s="31"/>
    </row>
    <row r="31058" spans="13:13" x14ac:dyDescent="0.25">
      <c r="M31058" s="31"/>
    </row>
    <row r="31059" spans="13:13" x14ac:dyDescent="0.25">
      <c r="M31059" s="31"/>
    </row>
    <row r="31060" spans="13:13" x14ac:dyDescent="0.25">
      <c r="M31060" s="31"/>
    </row>
    <row r="31061" spans="13:13" x14ac:dyDescent="0.25">
      <c r="M31061" s="31"/>
    </row>
    <row r="31062" spans="13:13" x14ac:dyDescent="0.25">
      <c r="M31062" s="31"/>
    </row>
    <row r="31063" spans="13:13" x14ac:dyDescent="0.25">
      <c r="M31063" s="31"/>
    </row>
    <row r="31064" spans="13:13" x14ac:dyDescent="0.25">
      <c r="M31064" s="31"/>
    </row>
    <row r="31065" spans="13:13" x14ac:dyDescent="0.25">
      <c r="M31065" s="31"/>
    </row>
    <row r="31066" spans="13:13" x14ac:dyDescent="0.25">
      <c r="M31066" s="31"/>
    </row>
    <row r="31067" spans="13:13" x14ac:dyDescent="0.25">
      <c r="M31067" s="31"/>
    </row>
    <row r="31068" spans="13:13" x14ac:dyDescent="0.25">
      <c r="M31068" s="31"/>
    </row>
    <row r="31069" spans="13:13" x14ac:dyDescent="0.25">
      <c r="M31069" s="31"/>
    </row>
    <row r="31070" spans="13:13" x14ac:dyDescent="0.25">
      <c r="M31070" s="31"/>
    </row>
    <row r="31071" spans="13:13" x14ac:dyDescent="0.25">
      <c r="M31071" s="31"/>
    </row>
    <row r="31072" spans="13:13" x14ac:dyDescent="0.25">
      <c r="M31072" s="31"/>
    </row>
    <row r="31073" spans="13:13" x14ac:dyDescent="0.25">
      <c r="M31073" s="31"/>
    </row>
    <row r="31074" spans="13:13" x14ac:dyDescent="0.25">
      <c r="M31074" s="31"/>
    </row>
    <row r="31075" spans="13:13" x14ac:dyDescent="0.25">
      <c r="M31075" s="31"/>
    </row>
    <row r="31076" spans="13:13" x14ac:dyDescent="0.25">
      <c r="M31076" s="31"/>
    </row>
    <row r="31077" spans="13:13" x14ac:dyDescent="0.25">
      <c r="M31077" s="31"/>
    </row>
    <row r="31078" spans="13:13" x14ac:dyDescent="0.25">
      <c r="M31078" s="31"/>
    </row>
    <row r="31079" spans="13:13" x14ac:dyDescent="0.25">
      <c r="M31079" s="31"/>
    </row>
    <row r="31080" spans="13:13" x14ac:dyDescent="0.25">
      <c r="M31080" s="31"/>
    </row>
    <row r="31081" spans="13:13" x14ac:dyDescent="0.25">
      <c r="M31081" s="31"/>
    </row>
    <row r="31082" spans="13:13" x14ac:dyDescent="0.25">
      <c r="M31082" s="31"/>
    </row>
    <row r="31083" spans="13:13" x14ac:dyDescent="0.25">
      <c r="M31083" s="31"/>
    </row>
    <row r="31084" spans="13:13" x14ac:dyDescent="0.25">
      <c r="M31084" s="31"/>
    </row>
    <row r="31085" spans="13:13" x14ac:dyDescent="0.25">
      <c r="M31085" s="31"/>
    </row>
    <row r="31086" spans="13:13" x14ac:dyDescent="0.25">
      <c r="M31086" s="31"/>
    </row>
    <row r="31087" spans="13:13" x14ac:dyDescent="0.25">
      <c r="M31087" s="31"/>
    </row>
    <row r="31088" spans="13:13" x14ac:dyDescent="0.25">
      <c r="M31088" s="31"/>
    </row>
    <row r="31089" spans="13:13" x14ac:dyDescent="0.25">
      <c r="M31089" s="31"/>
    </row>
    <row r="31090" spans="13:13" x14ac:dyDescent="0.25">
      <c r="M31090" s="31"/>
    </row>
    <row r="31091" spans="13:13" x14ac:dyDescent="0.25">
      <c r="M31091" s="31"/>
    </row>
    <row r="31092" spans="13:13" x14ac:dyDescent="0.25">
      <c r="M31092" s="31"/>
    </row>
    <row r="31093" spans="13:13" x14ac:dyDescent="0.25">
      <c r="M31093" s="31"/>
    </row>
    <row r="31094" spans="13:13" x14ac:dyDescent="0.25">
      <c r="M31094" s="31"/>
    </row>
    <row r="31095" spans="13:13" x14ac:dyDescent="0.25">
      <c r="M31095" s="31"/>
    </row>
    <row r="31096" spans="13:13" x14ac:dyDescent="0.25">
      <c r="M31096" s="31"/>
    </row>
    <row r="31097" spans="13:13" x14ac:dyDescent="0.25">
      <c r="M31097" s="31"/>
    </row>
    <row r="31098" spans="13:13" x14ac:dyDescent="0.25">
      <c r="M31098" s="31"/>
    </row>
    <row r="31099" spans="13:13" x14ac:dyDescent="0.25">
      <c r="M31099" s="31"/>
    </row>
    <row r="31100" spans="13:13" x14ac:dyDescent="0.25">
      <c r="M31100" s="31"/>
    </row>
    <row r="31101" spans="13:13" x14ac:dyDescent="0.25">
      <c r="M31101" s="31"/>
    </row>
    <row r="31102" spans="13:13" x14ac:dyDescent="0.25">
      <c r="M31102" s="31"/>
    </row>
    <row r="31103" spans="13:13" x14ac:dyDescent="0.25">
      <c r="M31103" s="31"/>
    </row>
    <row r="31104" spans="13:13" x14ac:dyDescent="0.25">
      <c r="M31104" s="31"/>
    </row>
    <row r="31105" spans="13:13" x14ac:dyDescent="0.25">
      <c r="M31105" s="31"/>
    </row>
    <row r="31106" spans="13:13" x14ac:dyDescent="0.25">
      <c r="M31106" s="31"/>
    </row>
    <row r="31107" spans="13:13" x14ac:dyDescent="0.25">
      <c r="M31107" s="31"/>
    </row>
    <row r="31108" spans="13:13" x14ac:dyDescent="0.25">
      <c r="M31108" s="31"/>
    </row>
    <row r="31109" spans="13:13" x14ac:dyDescent="0.25">
      <c r="M31109" s="31"/>
    </row>
    <row r="31110" spans="13:13" x14ac:dyDescent="0.25">
      <c r="M31110" s="31"/>
    </row>
    <row r="31111" spans="13:13" x14ac:dyDescent="0.25">
      <c r="M31111" s="31"/>
    </row>
    <row r="31112" spans="13:13" x14ac:dyDescent="0.25">
      <c r="M31112" s="31"/>
    </row>
    <row r="31113" spans="13:13" x14ac:dyDescent="0.25">
      <c r="M31113" s="31"/>
    </row>
    <row r="31114" spans="13:13" x14ac:dyDescent="0.25">
      <c r="M31114" s="31"/>
    </row>
    <row r="31115" spans="13:13" x14ac:dyDescent="0.25">
      <c r="M31115" s="31"/>
    </row>
    <row r="31116" spans="13:13" x14ac:dyDescent="0.25">
      <c r="M31116" s="31"/>
    </row>
    <row r="31117" spans="13:13" x14ac:dyDescent="0.25">
      <c r="M31117" s="31"/>
    </row>
    <row r="31118" spans="13:13" x14ac:dyDescent="0.25">
      <c r="M31118" s="31"/>
    </row>
    <row r="31119" spans="13:13" x14ac:dyDescent="0.25">
      <c r="M31119" s="31"/>
    </row>
    <row r="31120" spans="13:13" x14ac:dyDescent="0.25">
      <c r="M31120" s="31"/>
    </row>
    <row r="31121" spans="13:13" x14ac:dyDescent="0.25">
      <c r="M31121" s="31"/>
    </row>
    <row r="31122" spans="13:13" x14ac:dyDescent="0.25">
      <c r="M31122" s="31"/>
    </row>
    <row r="31123" spans="13:13" x14ac:dyDescent="0.25">
      <c r="M31123" s="31"/>
    </row>
    <row r="31124" spans="13:13" x14ac:dyDescent="0.25">
      <c r="M31124" s="31"/>
    </row>
    <row r="31125" spans="13:13" x14ac:dyDescent="0.25">
      <c r="M31125" s="31"/>
    </row>
    <row r="31126" spans="13:13" x14ac:dyDescent="0.25">
      <c r="M31126" s="31"/>
    </row>
    <row r="31127" spans="13:13" x14ac:dyDescent="0.25">
      <c r="M31127" s="31"/>
    </row>
    <row r="31128" spans="13:13" x14ac:dyDescent="0.25">
      <c r="M31128" s="31"/>
    </row>
    <row r="31129" spans="13:13" x14ac:dyDescent="0.25">
      <c r="M31129" s="31"/>
    </row>
    <row r="31130" spans="13:13" x14ac:dyDescent="0.25">
      <c r="M31130" s="31"/>
    </row>
    <row r="31131" spans="13:13" x14ac:dyDescent="0.25">
      <c r="M31131" s="31"/>
    </row>
    <row r="31132" spans="13:13" x14ac:dyDescent="0.25">
      <c r="M31132" s="31"/>
    </row>
    <row r="31133" spans="13:13" x14ac:dyDescent="0.25">
      <c r="M31133" s="31"/>
    </row>
    <row r="31134" spans="13:13" x14ac:dyDescent="0.25">
      <c r="M31134" s="31"/>
    </row>
    <row r="31135" spans="13:13" x14ac:dyDescent="0.25">
      <c r="M31135" s="31"/>
    </row>
    <row r="31136" spans="13:13" x14ac:dyDescent="0.25">
      <c r="M31136" s="31"/>
    </row>
    <row r="31137" spans="13:13" x14ac:dyDescent="0.25">
      <c r="M31137" s="31"/>
    </row>
    <row r="31138" spans="13:13" x14ac:dyDescent="0.25">
      <c r="M31138" s="31"/>
    </row>
    <row r="31139" spans="13:13" x14ac:dyDescent="0.25">
      <c r="M31139" s="31"/>
    </row>
    <row r="31140" spans="13:13" x14ac:dyDescent="0.25">
      <c r="M31140" s="31"/>
    </row>
    <row r="31141" spans="13:13" x14ac:dyDescent="0.25">
      <c r="M31141" s="31"/>
    </row>
    <row r="31142" spans="13:13" x14ac:dyDescent="0.25">
      <c r="M31142" s="31"/>
    </row>
    <row r="31143" spans="13:13" x14ac:dyDescent="0.25">
      <c r="M31143" s="31"/>
    </row>
    <row r="31144" spans="13:13" x14ac:dyDescent="0.25">
      <c r="M31144" s="31"/>
    </row>
    <row r="31145" spans="13:13" x14ac:dyDescent="0.25">
      <c r="M31145" s="31"/>
    </row>
    <row r="31146" spans="13:13" x14ac:dyDescent="0.25">
      <c r="M31146" s="31"/>
    </row>
    <row r="31147" spans="13:13" x14ac:dyDescent="0.25">
      <c r="M31147" s="31"/>
    </row>
    <row r="31148" spans="13:13" x14ac:dyDescent="0.25">
      <c r="M31148" s="31"/>
    </row>
    <row r="31149" spans="13:13" x14ac:dyDescent="0.25">
      <c r="M31149" s="31"/>
    </row>
    <row r="31150" spans="13:13" x14ac:dyDescent="0.25">
      <c r="M31150" s="31"/>
    </row>
    <row r="31151" spans="13:13" x14ac:dyDescent="0.25">
      <c r="M31151" s="31"/>
    </row>
    <row r="31152" spans="13:13" x14ac:dyDescent="0.25">
      <c r="M31152" s="31"/>
    </row>
    <row r="31153" spans="13:13" x14ac:dyDescent="0.25">
      <c r="M31153" s="31"/>
    </row>
    <row r="31154" spans="13:13" x14ac:dyDescent="0.25">
      <c r="M31154" s="31"/>
    </row>
    <row r="31155" spans="13:13" x14ac:dyDescent="0.25">
      <c r="M31155" s="31"/>
    </row>
    <row r="31156" spans="13:13" x14ac:dyDescent="0.25">
      <c r="M31156" s="31"/>
    </row>
    <row r="31157" spans="13:13" x14ac:dyDescent="0.25">
      <c r="M31157" s="31"/>
    </row>
    <row r="31158" spans="13:13" x14ac:dyDescent="0.25">
      <c r="M31158" s="31"/>
    </row>
    <row r="31159" spans="13:13" x14ac:dyDescent="0.25">
      <c r="M31159" s="31"/>
    </row>
    <row r="31160" spans="13:13" x14ac:dyDescent="0.25">
      <c r="M31160" s="31"/>
    </row>
    <row r="31161" spans="13:13" x14ac:dyDescent="0.25">
      <c r="M31161" s="31"/>
    </row>
    <row r="31162" spans="13:13" x14ac:dyDescent="0.25">
      <c r="M31162" s="31"/>
    </row>
    <row r="31163" spans="13:13" x14ac:dyDescent="0.25">
      <c r="M31163" s="31"/>
    </row>
    <row r="31164" spans="13:13" x14ac:dyDescent="0.25">
      <c r="M31164" s="31"/>
    </row>
    <row r="31165" spans="13:13" x14ac:dyDescent="0.25">
      <c r="M31165" s="31"/>
    </row>
    <row r="31166" spans="13:13" x14ac:dyDescent="0.25">
      <c r="M31166" s="31"/>
    </row>
    <row r="31167" spans="13:13" x14ac:dyDescent="0.25">
      <c r="M31167" s="31"/>
    </row>
    <row r="31168" spans="13:13" x14ac:dyDescent="0.25">
      <c r="M31168" s="31"/>
    </row>
    <row r="31169" spans="13:13" x14ac:dyDescent="0.25">
      <c r="M31169" s="31"/>
    </row>
    <row r="31170" spans="13:13" x14ac:dyDescent="0.25">
      <c r="M31170" s="31"/>
    </row>
    <row r="31171" spans="13:13" x14ac:dyDescent="0.25">
      <c r="M31171" s="31"/>
    </row>
    <row r="31172" spans="13:13" x14ac:dyDescent="0.25">
      <c r="M31172" s="31"/>
    </row>
    <row r="31173" spans="13:13" x14ac:dyDescent="0.25">
      <c r="M31173" s="31"/>
    </row>
    <row r="31174" spans="13:13" x14ac:dyDescent="0.25">
      <c r="M31174" s="31"/>
    </row>
    <row r="31175" spans="13:13" x14ac:dyDescent="0.25">
      <c r="M31175" s="31"/>
    </row>
    <row r="31176" spans="13:13" x14ac:dyDescent="0.25">
      <c r="M31176" s="31"/>
    </row>
    <row r="31177" spans="13:13" x14ac:dyDescent="0.25">
      <c r="M31177" s="31"/>
    </row>
    <row r="31178" spans="13:13" x14ac:dyDescent="0.25">
      <c r="M31178" s="31"/>
    </row>
    <row r="31179" spans="13:13" x14ac:dyDescent="0.25">
      <c r="M31179" s="31"/>
    </row>
    <row r="31180" spans="13:13" x14ac:dyDescent="0.25">
      <c r="M31180" s="31"/>
    </row>
    <row r="31181" spans="13:13" x14ac:dyDescent="0.25">
      <c r="M31181" s="31"/>
    </row>
    <row r="31182" spans="13:13" x14ac:dyDescent="0.25">
      <c r="M31182" s="31"/>
    </row>
    <row r="31183" spans="13:13" x14ac:dyDescent="0.25">
      <c r="M31183" s="31"/>
    </row>
    <row r="31184" spans="13:13" x14ac:dyDescent="0.25">
      <c r="M31184" s="31"/>
    </row>
    <row r="31185" spans="13:13" x14ac:dyDescent="0.25">
      <c r="M31185" s="31"/>
    </row>
    <row r="31186" spans="13:13" x14ac:dyDescent="0.25">
      <c r="M31186" s="31"/>
    </row>
    <row r="31187" spans="13:13" x14ac:dyDescent="0.25">
      <c r="M31187" s="31"/>
    </row>
    <row r="31188" spans="13:13" x14ac:dyDescent="0.25">
      <c r="M31188" s="31"/>
    </row>
    <row r="31189" spans="13:13" x14ac:dyDescent="0.25">
      <c r="M31189" s="31"/>
    </row>
    <row r="31190" spans="13:13" x14ac:dyDescent="0.25">
      <c r="M31190" s="31"/>
    </row>
    <row r="31191" spans="13:13" x14ac:dyDescent="0.25">
      <c r="M31191" s="31"/>
    </row>
    <row r="31192" spans="13:13" x14ac:dyDescent="0.25">
      <c r="M31192" s="31"/>
    </row>
    <row r="31193" spans="13:13" x14ac:dyDescent="0.25">
      <c r="M31193" s="31"/>
    </row>
    <row r="31194" spans="13:13" x14ac:dyDescent="0.25">
      <c r="M31194" s="31"/>
    </row>
    <row r="31195" spans="13:13" x14ac:dyDescent="0.25">
      <c r="M31195" s="31"/>
    </row>
    <row r="31196" spans="13:13" x14ac:dyDescent="0.25">
      <c r="M31196" s="31"/>
    </row>
    <row r="31197" spans="13:13" x14ac:dyDescent="0.25">
      <c r="M31197" s="31"/>
    </row>
    <row r="31198" spans="13:13" x14ac:dyDescent="0.25">
      <c r="M31198" s="31"/>
    </row>
    <row r="31199" spans="13:13" x14ac:dyDescent="0.25">
      <c r="M31199" s="31"/>
    </row>
    <row r="31200" spans="13:13" x14ac:dyDescent="0.25">
      <c r="M31200" s="31"/>
    </row>
    <row r="31201" spans="13:13" x14ac:dyDescent="0.25">
      <c r="M31201" s="31"/>
    </row>
    <row r="31202" spans="13:13" x14ac:dyDescent="0.25">
      <c r="M31202" s="31"/>
    </row>
    <row r="31203" spans="13:13" x14ac:dyDescent="0.25">
      <c r="M31203" s="31"/>
    </row>
    <row r="31204" spans="13:13" x14ac:dyDescent="0.25">
      <c r="M31204" s="31"/>
    </row>
    <row r="31205" spans="13:13" x14ac:dyDescent="0.25">
      <c r="M31205" s="31"/>
    </row>
    <row r="31206" spans="13:13" x14ac:dyDescent="0.25">
      <c r="M31206" s="31"/>
    </row>
    <row r="31207" spans="13:13" x14ac:dyDescent="0.25">
      <c r="M31207" s="31"/>
    </row>
    <row r="31208" spans="13:13" x14ac:dyDescent="0.25">
      <c r="M31208" s="31"/>
    </row>
    <row r="31209" spans="13:13" x14ac:dyDescent="0.25">
      <c r="M31209" s="31"/>
    </row>
    <row r="31210" spans="13:13" x14ac:dyDescent="0.25">
      <c r="M31210" s="31"/>
    </row>
    <row r="31211" spans="13:13" x14ac:dyDescent="0.25">
      <c r="M31211" s="31"/>
    </row>
    <row r="31212" spans="13:13" x14ac:dyDescent="0.25">
      <c r="M31212" s="31"/>
    </row>
    <row r="31213" spans="13:13" x14ac:dyDescent="0.25">
      <c r="M31213" s="31"/>
    </row>
    <row r="31214" spans="13:13" x14ac:dyDescent="0.25">
      <c r="M31214" s="31"/>
    </row>
    <row r="31215" spans="13:13" x14ac:dyDescent="0.25">
      <c r="M31215" s="31"/>
    </row>
    <row r="31216" spans="13:13" x14ac:dyDescent="0.25">
      <c r="M31216" s="31"/>
    </row>
    <row r="31217" spans="13:13" x14ac:dyDescent="0.25">
      <c r="M31217" s="31"/>
    </row>
    <row r="31218" spans="13:13" x14ac:dyDescent="0.25">
      <c r="M31218" s="31"/>
    </row>
    <row r="31219" spans="13:13" x14ac:dyDescent="0.25">
      <c r="M31219" s="31"/>
    </row>
    <row r="31220" spans="13:13" x14ac:dyDescent="0.25">
      <c r="M31220" s="31"/>
    </row>
    <row r="31221" spans="13:13" x14ac:dyDescent="0.25">
      <c r="M31221" s="31"/>
    </row>
    <row r="31222" spans="13:13" x14ac:dyDescent="0.25">
      <c r="M31222" s="31"/>
    </row>
    <row r="31223" spans="13:13" x14ac:dyDescent="0.25">
      <c r="M31223" s="31"/>
    </row>
    <row r="31224" spans="13:13" x14ac:dyDescent="0.25">
      <c r="M31224" s="31"/>
    </row>
    <row r="31225" spans="13:13" x14ac:dyDescent="0.25">
      <c r="M31225" s="31"/>
    </row>
    <row r="31226" spans="13:13" x14ac:dyDescent="0.25">
      <c r="M31226" s="31"/>
    </row>
    <row r="31227" spans="13:13" x14ac:dyDescent="0.25">
      <c r="M31227" s="31"/>
    </row>
    <row r="31228" spans="13:13" x14ac:dyDescent="0.25">
      <c r="M31228" s="31"/>
    </row>
    <row r="31229" spans="13:13" x14ac:dyDescent="0.25">
      <c r="M31229" s="31"/>
    </row>
    <row r="31230" spans="13:13" x14ac:dyDescent="0.25">
      <c r="M31230" s="31"/>
    </row>
    <row r="31231" spans="13:13" x14ac:dyDescent="0.25">
      <c r="M31231" s="31"/>
    </row>
    <row r="31232" spans="13:13" x14ac:dyDescent="0.25">
      <c r="M31232" s="31"/>
    </row>
    <row r="31233" spans="13:13" x14ac:dyDescent="0.25">
      <c r="M31233" s="31"/>
    </row>
    <row r="31234" spans="13:13" x14ac:dyDescent="0.25">
      <c r="M31234" s="31"/>
    </row>
    <row r="31235" spans="13:13" x14ac:dyDescent="0.25">
      <c r="M31235" s="31"/>
    </row>
    <row r="31236" spans="13:13" x14ac:dyDescent="0.25">
      <c r="M31236" s="31"/>
    </row>
    <row r="31237" spans="13:13" x14ac:dyDescent="0.25">
      <c r="M31237" s="31"/>
    </row>
    <row r="31238" spans="13:13" x14ac:dyDescent="0.25">
      <c r="M31238" s="31"/>
    </row>
    <row r="31239" spans="13:13" x14ac:dyDescent="0.25">
      <c r="M31239" s="31"/>
    </row>
    <row r="31240" spans="13:13" x14ac:dyDescent="0.25">
      <c r="M31240" s="31"/>
    </row>
    <row r="31241" spans="13:13" x14ac:dyDescent="0.25">
      <c r="M31241" s="31"/>
    </row>
    <row r="31242" spans="13:13" x14ac:dyDescent="0.25">
      <c r="M31242" s="31"/>
    </row>
    <row r="31243" spans="13:13" x14ac:dyDescent="0.25">
      <c r="M31243" s="31"/>
    </row>
    <row r="31244" spans="13:13" x14ac:dyDescent="0.25">
      <c r="M31244" s="31"/>
    </row>
    <row r="31245" spans="13:13" x14ac:dyDescent="0.25">
      <c r="M31245" s="31"/>
    </row>
    <row r="31246" spans="13:13" x14ac:dyDescent="0.25">
      <c r="M31246" s="31"/>
    </row>
    <row r="31247" spans="13:13" x14ac:dyDescent="0.25">
      <c r="M31247" s="31"/>
    </row>
    <row r="31248" spans="13:13" x14ac:dyDescent="0.25">
      <c r="M31248" s="31"/>
    </row>
    <row r="31249" spans="13:13" x14ac:dyDescent="0.25">
      <c r="M31249" s="31"/>
    </row>
    <row r="31250" spans="13:13" x14ac:dyDescent="0.25">
      <c r="M31250" s="31"/>
    </row>
    <row r="31251" spans="13:13" x14ac:dyDescent="0.25">
      <c r="M31251" s="31"/>
    </row>
    <row r="31252" spans="13:13" x14ac:dyDescent="0.25">
      <c r="M31252" s="31"/>
    </row>
    <row r="31253" spans="13:13" x14ac:dyDescent="0.25">
      <c r="M31253" s="31"/>
    </row>
    <row r="31254" spans="13:13" x14ac:dyDescent="0.25">
      <c r="M31254" s="31"/>
    </row>
    <row r="31255" spans="13:13" x14ac:dyDescent="0.25">
      <c r="M31255" s="31"/>
    </row>
    <row r="31256" spans="13:13" x14ac:dyDescent="0.25">
      <c r="M31256" s="31"/>
    </row>
    <row r="31257" spans="13:13" x14ac:dyDescent="0.25">
      <c r="M31257" s="31"/>
    </row>
    <row r="31258" spans="13:13" x14ac:dyDescent="0.25">
      <c r="M31258" s="31"/>
    </row>
    <row r="31259" spans="13:13" x14ac:dyDescent="0.25">
      <c r="M31259" s="31"/>
    </row>
    <row r="31260" spans="13:13" x14ac:dyDescent="0.25">
      <c r="M31260" s="31"/>
    </row>
    <row r="31261" spans="13:13" x14ac:dyDescent="0.25">
      <c r="M31261" s="31"/>
    </row>
    <row r="31262" spans="13:13" x14ac:dyDescent="0.25">
      <c r="M31262" s="31"/>
    </row>
    <row r="31263" spans="13:13" x14ac:dyDescent="0.25">
      <c r="M31263" s="31"/>
    </row>
    <row r="31264" spans="13:13" x14ac:dyDescent="0.25">
      <c r="M31264" s="31"/>
    </row>
    <row r="31265" spans="13:13" x14ac:dyDescent="0.25">
      <c r="M31265" s="31"/>
    </row>
    <row r="31266" spans="13:13" x14ac:dyDescent="0.25">
      <c r="M31266" s="31"/>
    </row>
    <row r="31267" spans="13:13" x14ac:dyDescent="0.25">
      <c r="M31267" s="31"/>
    </row>
    <row r="31268" spans="13:13" x14ac:dyDescent="0.25">
      <c r="M31268" s="31"/>
    </row>
    <row r="31269" spans="13:13" x14ac:dyDescent="0.25">
      <c r="M31269" s="31"/>
    </row>
    <row r="31270" spans="13:13" x14ac:dyDescent="0.25">
      <c r="M31270" s="31"/>
    </row>
    <row r="31271" spans="13:13" x14ac:dyDescent="0.25">
      <c r="M31271" s="31"/>
    </row>
    <row r="31272" spans="13:13" x14ac:dyDescent="0.25">
      <c r="M31272" s="31"/>
    </row>
    <row r="31273" spans="13:13" x14ac:dyDescent="0.25">
      <c r="M31273" s="31"/>
    </row>
    <row r="31274" spans="13:13" x14ac:dyDescent="0.25">
      <c r="M31274" s="31"/>
    </row>
    <row r="31275" spans="13:13" x14ac:dyDescent="0.25">
      <c r="M31275" s="31"/>
    </row>
    <row r="31276" spans="13:13" x14ac:dyDescent="0.25">
      <c r="M31276" s="31"/>
    </row>
    <row r="31277" spans="13:13" x14ac:dyDescent="0.25">
      <c r="M31277" s="31"/>
    </row>
    <row r="31278" spans="13:13" x14ac:dyDescent="0.25">
      <c r="M31278" s="31"/>
    </row>
    <row r="31279" spans="13:13" x14ac:dyDescent="0.25">
      <c r="M31279" s="31"/>
    </row>
    <row r="31280" spans="13:13" x14ac:dyDescent="0.25">
      <c r="M31280" s="31"/>
    </row>
    <row r="31281" spans="13:13" x14ac:dyDescent="0.25">
      <c r="M31281" s="31"/>
    </row>
    <row r="31282" spans="13:13" x14ac:dyDescent="0.25">
      <c r="M31282" s="31"/>
    </row>
    <row r="31283" spans="13:13" x14ac:dyDescent="0.25">
      <c r="M31283" s="31"/>
    </row>
    <row r="31284" spans="13:13" x14ac:dyDescent="0.25">
      <c r="M31284" s="31"/>
    </row>
    <row r="31285" spans="13:13" x14ac:dyDescent="0.25">
      <c r="M31285" s="31"/>
    </row>
    <row r="31286" spans="13:13" x14ac:dyDescent="0.25">
      <c r="M31286" s="31"/>
    </row>
    <row r="31287" spans="13:13" x14ac:dyDescent="0.25">
      <c r="M31287" s="31"/>
    </row>
    <row r="31288" spans="13:13" x14ac:dyDescent="0.25">
      <c r="M31288" s="31"/>
    </row>
    <row r="31289" spans="13:13" x14ac:dyDescent="0.25">
      <c r="M31289" s="31"/>
    </row>
    <row r="31290" spans="13:13" x14ac:dyDescent="0.25">
      <c r="M31290" s="31"/>
    </row>
    <row r="31291" spans="13:13" x14ac:dyDescent="0.25">
      <c r="M31291" s="31"/>
    </row>
    <row r="31292" spans="13:13" x14ac:dyDescent="0.25">
      <c r="M31292" s="31"/>
    </row>
    <row r="31293" spans="13:13" x14ac:dyDescent="0.25">
      <c r="M31293" s="31"/>
    </row>
    <row r="31294" spans="13:13" x14ac:dyDescent="0.25">
      <c r="M31294" s="31"/>
    </row>
    <row r="31295" spans="13:13" x14ac:dyDescent="0.25">
      <c r="M31295" s="31"/>
    </row>
    <row r="31296" spans="13:13" x14ac:dyDescent="0.25">
      <c r="M31296" s="31"/>
    </row>
    <row r="31297" spans="13:13" x14ac:dyDescent="0.25">
      <c r="M31297" s="31"/>
    </row>
    <row r="31298" spans="13:13" x14ac:dyDescent="0.25">
      <c r="M31298" s="31"/>
    </row>
    <row r="31299" spans="13:13" x14ac:dyDescent="0.25">
      <c r="M31299" s="31"/>
    </row>
    <row r="31300" spans="13:13" x14ac:dyDescent="0.25">
      <c r="M31300" s="31"/>
    </row>
    <row r="31301" spans="13:13" x14ac:dyDescent="0.25">
      <c r="M31301" s="31"/>
    </row>
    <row r="31302" spans="13:13" x14ac:dyDescent="0.25">
      <c r="M31302" s="31"/>
    </row>
    <row r="31303" spans="13:13" x14ac:dyDescent="0.25">
      <c r="M31303" s="31"/>
    </row>
    <row r="31304" spans="13:13" x14ac:dyDescent="0.25">
      <c r="M31304" s="31"/>
    </row>
    <row r="31305" spans="13:13" x14ac:dyDescent="0.25">
      <c r="M31305" s="31"/>
    </row>
    <row r="31306" spans="13:13" x14ac:dyDescent="0.25">
      <c r="M31306" s="31"/>
    </row>
    <row r="31307" spans="13:13" x14ac:dyDescent="0.25">
      <c r="M31307" s="31"/>
    </row>
    <row r="31308" spans="13:13" x14ac:dyDescent="0.25">
      <c r="M31308" s="31"/>
    </row>
    <row r="31309" spans="13:13" x14ac:dyDescent="0.25">
      <c r="M31309" s="31"/>
    </row>
    <row r="31310" spans="13:13" x14ac:dyDescent="0.25">
      <c r="M31310" s="31"/>
    </row>
    <row r="31311" spans="13:13" x14ac:dyDescent="0.25">
      <c r="M31311" s="31"/>
    </row>
    <row r="31312" spans="13:13" x14ac:dyDescent="0.25">
      <c r="M31312" s="31"/>
    </row>
    <row r="31313" spans="13:13" x14ac:dyDescent="0.25">
      <c r="M31313" s="31"/>
    </row>
    <row r="31314" spans="13:13" x14ac:dyDescent="0.25">
      <c r="M31314" s="31"/>
    </row>
    <row r="31315" spans="13:13" x14ac:dyDescent="0.25">
      <c r="M31315" s="31"/>
    </row>
    <row r="31316" spans="13:13" x14ac:dyDescent="0.25">
      <c r="M31316" s="31"/>
    </row>
    <row r="31317" spans="13:13" x14ac:dyDescent="0.25">
      <c r="M31317" s="31"/>
    </row>
    <row r="31318" spans="13:13" x14ac:dyDescent="0.25">
      <c r="M31318" s="31"/>
    </row>
    <row r="31319" spans="13:13" x14ac:dyDescent="0.25">
      <c r="M31319" s="31"/>
    </row>
    <row r="31320" spans="13:13" x14ac:dyDescent="0.25">
      <c r="M31320" s="31"/>
    </row>
    <row r="31321" spans="13:13" x14ac:dyDescent="0.25">
      <c r="M31321" s="31"/>
    </row>
    <row r="31322" spans="13:13" x14ac:dyDescent="0.25">
      <c r="M31322" s="31"/>
    </row>
    <row r="31323" spans="13:13" x14ac:dyDescent="0.25">
      <c r="M31323" s="31"/>
    </row>
    <row r="31324" spans="13:13" x14ac:dyDescent="0.25">
      <c r="M31324" s="31"/>
    </row>
    <row r="31325" spans="13:13" x14ac:dyDescent="0.25">
      <c r="M31325" s="31"/>
    </row>
    <row r="31326" spans="13:13" x14ac:dyDescent="0.25">
      <c r="M31326" s="31"/>
    </row>
    <row r="31327" spans="13:13" x14ac:dyDescent="0.25">
      <c r="M31327" s="31"/>
    </row>
    <row r="31328" spans="13:13" x14ac:dyDescent="0.25">
      <c r="M31328" s="31"/>
    </row>
    <row r="31329" spans="13:13" x14ac:dyDescent="0.25">
      <c r="M31329" s="31"/>
    </row>
    <row r="31330" spans="13:13" x14ac:dyDescent="0.25">
      <c r="M31330" s="31"/>
    </row>
    <row r="31331" spans="13:13" x14ac:dyDescent="0.25">
      <c r="M31331" s="31"/>
    </row>
    <row r="31332" spans="13:13" x14ac:dyDescent="0.25">
      <c r="M31332" s="31"/>
    </row>
    <row r="31333" spans="13:13" x14ac:dyDescent="0.25">
      <c r="M31333" s="31"/>
    </row>
    <row r="31334" spans="13:13" x14ac:dyDescent="0.25">
      <c r="M31334" s="31"/>
    </row>
    <row r="31335" spans="13:13" x14ac:dyDescent="0.25">
      <c r="M31335" s="31"/>
    </row>
    <row r="31336" spans="13:13" x14ac:dyDescent="0.25">
      <c r="M31336" s="31"/>
    </row>
    <row r="31337" spans="13:13" x14ac:dyDescent="0.25">
      <c r="M31337" s="31"/>
    </row>
    <row r="31338" spans="13:13" x14ac:dyDescent="0.25">
      <c r="M31338" s="31"/>
    </row>
    <row r="31339" spans="13:13" x14ac:dyDescent="0.25">
      <c r="M31339" s="31"/>
    </row>
    <row r="31340" spans="13:13" x14ac:dyDescent="0.25">
      <c r="M31340" s="31"/>
    </row>
    <row r="31341" spans="13:13" x14ac:dyDescent="0.25">
      <c r="M31341" s="31"/>
    </row>
    <row r="31342" spans="13:13" x14ac:dyDescent="0.25">
      <c r="M31342" s="31"/>
    </row>
    <row r="31343" spans="13:13" x14ac:dyDescent="0.25">
      <c r="M31343" s="31"/>
    </row>
    <row r="31344" spans="13:13" x14ac:dyDescent="0.25">
      <c r="M31344" s="31"/>
    </row>
    <row r="31345" spans="13:13" x14ac:dyDescent="0.25">
      <c r="M31345" s="31"/>
    </row>
    <row r="31346" spans="13:13" x14ac:dyDescent="0.25">
      <c r="M31346" s="31"/>
    </row>
    <row r="31347" spans="13:13" x14ac:dyDescent="0.25">
      <c r="M31347" s="31"/>
    </row>
    <row r="31348" spans="13:13" x14ac:dyDescent="0.25">
      <c r="M31348" s="31"/>
    </row>
    <row r="31349" spans="13:13" x14ac:dyDescent="0.25">
      <c r="M31349" s="31"/>
    </row>
    <row r="31350" spans="13:13" x14ac:dyDescent="0.25">
      <c r="M31350" s="31"/>
    </row>
    <row r="31351" spans="13:13" x14ac:dyDescent="0.25">
      <c r="M31351" s="31"/>
    </row>
    <row r="31352" spans="13:13" x14ac:dyDescent="0.25">
      <c r="M31352" s="31"/>
    </row>
    <row r="31353" spans="13:13" x14ac:dyDescent="0.25">
      <c r="M31353" s="31"/>
    </row>
    <row r="31354" spans="13:13" x14ac:dyDescent="0.25">
      <c r="M31354" s="31"/>
    </row>
    <row r="31355" spans="13:13" x14ac:dyDescent="0.25">
      <c r="M31355" s="31"/>
    </row>
    <row r="31356" spans="13:13" x14ac:dyDescent="0.25">
      <c r="M31356" s="31"/>
    </row>
    <row r="31357" spans="13:13" x14ac:dyDescent="0.25">
      <c r="M31357" s="31"/>
    </row>
    <row r="31358" spans="13:13" x14ac:dyDescent="0.25">
      <c r="M31358" s="31"/>
    </row>
    <row r="31359" spans="13:13" x14ac:dyDescent="0.25">
      <c r="M31359" s="31"/>
    </row>
    <row r="31360" spans="13:13" x14ac:dyDescent="0.25">
      <c r="M31360" s="31"/>
    </row>
    <row r="31361" spans="13:13" x14ac:dyDescent="0.25">
      <c r="M31361" s="31"/>
    </row>
    <row r="31362" spans="13:13" x14ac:dyDescent="0.25">
      <c r="M31362" s="31"/>
    </row>
    <row r="31363" spans="13:13" x14ac:dyDescent="0.25">
      <c r="M31363" s="31"/>
    </row>
    <row r="31364" spans="13:13" x14ac:dyDescent="0.25">
      <c r="M31364" s="31"/>
    </row>
    <row r="31365" spans="13:13" x14ac:dyDescent="0.25">
      <c r="M31365" s="31"/>
    </row>
    <row r="31366" spans="13:13" x14ac:dyDescent="0.25">
      <c r="M31366" s="31"/>
    </row>
    <row r="31367" spans="13:13" x14ac:dyDescent="0.25">
      <c r="M31367" s="31"/>
    </row>
    <row r="31368" spans="13:13" x14ac:dyDescent="0.25">
      <c r="M31368" s="31"/>
    </row>
    <row r="31369" spans="13:13" x14ac:dyDescent="0.25">
      <c r="M31369" s="31"/>
    </row>
    <row r="31370" spans="13:13" x14ac:dyDescent="0.25">
      <c r="M31370" s="31"/>
    </row>
    <row r="31371" spans="13:13" x14ac:dyDescent="0.25">
      <c r="M31371" s="31"/>
    </row>
    <row r="31372" spans="13:13" x14ac:dyDescent="0.25">
      <c r="M31372" s="31"/>
    </row>
    <row r="31373" spans="13:13" x14ac:dyDescent="0.25">
      <c r="M31373" s="31"/>
    </row>
    <row r="31374" spans="13:13" x14ac:dyDescent="0.25">
      <c r="M31374" s="31"/>
    </row>
    <row r="31375" spans="13:13" x14ac:dyDescent="0.25">
      <c r="M31375" s="31"/>
    </row>
    <row r="31376" spans="13:13" x14ac:dyDescent="0.25">
      <c r="M31376" s="31"/>
    </row>
    <row r="31377" spans="13:13" x14ac:dyDescent="0.25">
      <c r="M31377" s="31"/>
    </row>
    <row r="31378" spans="13:13" x14ac:dyDescent="0.25">
      <c r="M31378" s="31"/>
    </row>
    <row r="31379" spans="13:13" x14ac:dyDescent="0.25">
      <c r="M31379" s="31"/>
    </row>
    <row r="31380" spans="13:13" x14ac:dyDescent="0.25">
      <c r="M31380" s="31"/>
    </row>
    <row r="31381" spans="13:13" x14ac:dyDescent="0.25">
      <c r="M31381" s="31"/>
    </row>
    <row r="31382" spans="13:13" x14ac:dyDescent="0.25">
      <c r="M31382" s="31"/>
    </row>
    <row r="31383" spans="13:13" x14ac:dyDescent="0.25">
      <c r="M31383" s="31"/>
    </row>
    <row r="31384" spans="13:13" x14ac:dyDescent="0.25">
      <c r="M31384" s="31"/>
    </row>
    <row r="31385" spans="13:13" x14ac:dyDescent="0.25">
      <c r="M31385" s="31"/>
    </row>
    <row r="31386" spans="13:13" x14ac:dyDescent="0.25">
      <c r="M31386" s="31"/>
    </row>
    <row r="31387" spans="13:13" x14ac:dyDescent="0.25">
      <c r="M31387" s="31"/>
    </row>
    <row r="31388" spans="13:13" x14ac:dyDescent="0.25">
      <c r="M31388" s="31"/>
    </row>
    <row r="31389" spans="13:13" x14ac:dyDescent="0.25">
      <c r="M31389" s="31"/>
    </row>
    <row r="31390" spans="13:13" x14ac:dyDescent="0.25">
      <c r="M31390" s="31"/>
    </row>
    <row r="31391" spans="13:13" x14ac:dyDescent="0.25">
      <c r="M31391" s="31"/>
    </row>
    <row r="31392" spans="13:13" x14ac:dyDescent="0.25">
      <c r="M31392" s="31"/>
    </row>
    <row r="31393" spans="13:13" x14ac:dyDescent="0.25">
      <c r="M31393" s="31"/>
    </row>
    <row r="31394" spans="13:13" x14ac:dyDescent="0.25">
      <c r="M31394" s="31"/>
    </row>
    <row r="31395" spans="13:13" x14ac:dyDescent="0.25">
      <c r="M31395" s="31"/>
    </row>
    <row r="31396" spans="13:13" x14ac:dyDescent="0.25">
      <c r="M31396" s="31"/>
    </row>
    <row r="31397" spans="13:13" x14ac:dyDescent="0.25">
      <c r="M31397" s="31"/>
    </row>
    <row r="31398" spans="13:13" x14ac:dyDescent="0.25">
      <c r="M31398" s="31"/>
    </row>
    <row r="31399" spans="13:13" x14ac:dyDescent="0.25">
      <c r="M31399" s="31"/>
    </row>
    <row r="31400" spans="13:13" x14ac:dyDescent="0.25">
      <c r="M31400" s="31"/>
    </row>
    <row r="31401" spans="13:13" x14ac:dyDescent="0.25">
      <c r="M31401" s="31"/>
    </row>
    <row r="31402" spans="13:13" x14ac:dyDescent="0.25">
      <c r="M31402" s="31"/>
    </row>
    <row r="31403" spans="13:13" x14ac:dyDescent="0.25">
      <c r="M31403" s="31"/>
    </row>
    <row r="31404" spans="13:13" x14ac:dyDescent="0.25">
      <c r="M31404" s="31"/>
    </row>
    <row r="31405" spans="13:13" x14ac:dyDescent="0.25">
      <c r="M31405" s="31"/>
    </row>
    <row r="31406" spans="13:13" x14ac:dyDescent="0.25">
      <c r="M31406" s="31"/>
    </row>
    <row r="31407" spans="13:13" x14ac:dyDescent="0.25">
      <c r="M31407" s="31"/>
    </row>
    <row r="31408" spans="13:13" x14ac:dyDescent="0.25">
      <c r="M31408" s="31"/>
    </row>
    <row r="31409" spans="13:13" x14ac:dyDescent="0.25">
      <c r="M31409" s="31"/>
    </row>
    <row r="31410" spans="13:13" x14ac:dyDescent="0.25">
      <c r="M31410" s="31"/>
    </row>
    <row r="31411" spans="13:13" x14ac:dyDescent="0.25">
      <c r="M31411" s="31"/>
    </row>
    <row r="31412" spans="13:13" x14ac:dyDescent="0.25">
      <c r="M31412" s="31"/>
    </row>
    <row r="31413" spans="13:13" x14ac:dyDescent="0.25">
      <c r="M31413" s="31"/>
    </row>
    <row r="31414" spans="13:13" x14ac:dyDescent="0.25">
      <c r="M31414" s="31"/>
    </row>
    <row r="31415" spans="13:13" x14ac:dyDescent="0.25">
      <c r="M31415" s="31"/>
    </row>
    <row r="31416" spans="13:13" x14ac:dyDescent="0.25">
      <c r="M31416" s="31"/>
    </row>
    <row r="31417" spans="13:13" x14ac:dyDescent="0.25">
      <c r="M31417" s="31"/>
    </row>
    <row r="31418" spans="13:13" x14ac:dyDescent="0.25">
      <c r="M31418" s="31"/>
    </row>
    <row r="31419" spans="13:13" x14ac:dyDescent="0.25">
      <c r="M31419" s="31"/>
    </row>
    <row r="31420" spans="13:13" x14ac:dyDescent="0.25">
      <c r="M31420" s="31"/>
    </row>
    <row r="31421" spans="13:13" x14ac:dyDescent="0.25">
      <c r="M31421" s="31"/>
    </row>
    <row r="31422" spans="13:13" x14ac:dyDescent="0.25">
      <c r="M31422" s="31"/>
    </row>
    <row r="31423" spans="13:13" x14ac:dyDescent="0.25">
      <c r="M31423" s="31"/>
    </row>
    <row r="31424" spans="13:13" x14ac:dyDescent="0.25">
      <c r="M31424" s="31"/>
    </row>
    <row r="31425" spans="13:13" x14ac:dyDescent="0.25">
      <c r="M31425" s="31"/>
    </row>
    <row r="31426" spans="13:13" x14ac:dyDescent="0.25">
      <c r="M31426" s="31"/>
    </row>
    <row r="31427" spans="13:13" x14ac:dyDescent="0.25">
      <c r="M31427" s="31"/>
    </row>
    <row r="31428" spans="13:13" x14ac:dyDescent="0.25">
      <c r="M31428" s="31"/>
    </row>
    <row r="31429" spans="13:13" x14ac:dyDescent="0.25">
      <c r="M31429" s="31"/>
    </row>
    <row r="31430" spans="13:13" x14ac:dyDescent="0.25">
      <c r="M31430" s="31"/>
    </row>
    <row r="31431" spans="13:13" x14ac:dyDescent="0.25">
      <c r="M31431" s="31"/>
    </row>
    <row r="31432" spans="13:13" x14ac:dyDescent="0.25">
      <c r="M31432" s="31"/>
    </row>
    <row r="31433" spans="13:13" x14ac:dyDescent="0.25">
      <c r="M31433" s="31"/>
    </row>
    <row r="31434" spans="13:13" x14ac:dyDescent="0.25">
      <c r="M31434" s="31"/>
    </row>
    <row r="31435" spans="13:13" x14ac:dyDescent="0.25">
      <c r="M31435" s="31"/>
    </row>
    <row r="31436" spans="13:13" x14ac:dyDescent="0.25">
      <c r="M31436" s="31"/>
    </row>
    <row r="31437" spans="13:13" x14ac:dyDescent="0.25">
      <c r="M31437" s="31"/>
    </row>
    <row r="31438" spans="13:13" x14ac:dyDescent="0.25">
      <c r="M31438" s="31"/>
    </row>
    <row r="31439" spans="13:13" x14ac:dyDescent="0.25">
      <c r="M31439" s="31"/>
    </row>
    <row r="31440" spans="13:13" x14ac:dyDescent="0.25">
      <c r="M31440" s="31"/>
    </row>
    <row r="31441" spans="13:13" x14ac:dyDescent="0.25">
      <c r="M31441" s="31"/>
    </row>
    <row r="31442" spans="13:13" x14ac:dyDescent="0.25">
      <c r="M31442" s="31"/>
    </row>
    <row r="31443" spans="13:13" x14ac:dyDescent="0.25">
      <c r="M31443" s="31"/>
    </row>
    <row r="31444" spans="13:13" x14ac:dyDescent="0.25">
      <c r="M31444" s="31"/>
    </row>
    <row r="31445" spans="13:13" x14ac:dyDescent="0.25">
      <c r="M31445" s="31"/>
    </row>
    <row r="31446" spans="13:13" x14ac:dyDescent="0.25">
      <c r="M31446" s="31"/>
    </row>
    <row r="31447" spans="13:13" x14ac:dyDescent="0.25">
      <c r="M31447" s="31"/>
    </row>
    <row r="31448" spans="13:13" x14ac:dyDescent="0.25">
      <c r="M31448" s="31"/>
    </row>
    <row r="31449" spans="13:13" x14ac:dyDescent="0.25">
      <c r="M31449" s="31"/>
    </row>
    <row r="31450" spans="13:13" x14ac:dyDescent="0.25">
      <c r="M31450" s="31"/>
    </row>
    <row r="31451" spans="13:13" x14ac:dyDescent="0.25">
      <c r="M31451" s="31"/>
    </row>
    <row r="31452" spans="13:13" x14ac:dyDescent="0.25">
      <c r="M31452" s="31"/>
    </row>
    <row r="31453" spans="13:13" x14ac:dyDescent="0.25">
      <c r="M31453" s="31"/>
    </row>
    <row r="31454" spans="13:13" x14ac:dyDescent="0.25">
      <c r="M31454" s="31"/>
    </row>
    <row r="31455" spans="13:13" x14ac:dyDescent="0.25">
      <c r="M31455" s="31"/>
    </row>
    <row r="31456" spans="13:13" x14ac:dyDescent="0.25">
      <c r="M31456" s="31"/>
    </row>
    <row r="31457" spans="13:13" x14ac:dyDescent="0.25">
      <c r="M31457" s="31"/>
    </row>
    <row r="31458" spans="13:13" x14ac:dyDescent="0.25">
      <c r="M31458" s="31"/>
    </row>
    <row r="31459" spans="13:13" x14ac:dyDescent="0.25">
      <c r="M31459" s="31"/>
    </row>
    <row r="31460" spans="13:13" x14ac:dyDescent="0.25">
      <c r="M31460" s="31"/>
    </row>
    <row r="31461" spans="13:13" x14ac:dyDescent="0.25">
      <c r="M31461" s="31"/>
    </row>
    <row r="31462" spans="13:13" x14ac:dyDescent="0.25">
      <c r="M31462" s="31"/>
    </row>
    <row r="31463" spans="13:13" x14ac:dyDescent="0.25">
      <c r="M31463" s="31"/>
    </row>
    <row r="31464" spans="13:13" x14ac:dyDescent="0.25">
      <c r="M31464" s="31"/>
    </row>
    <row r="31465" spans="13:13" x14ac:dyDescent="0.25">
      <c r="M31465" s="31"/>
    </row>
    <row r="31466" spans="13:13" x14ac:dyDescent="0.25">
      <c r="M31466" s="31"/>
    </row>
    <row r="31467" spans="13:13" x14ac:dyDescent="0.25">
      <c r="M31467" s="31"/>
    </row>
    <row r="31468" spans="13:13" x14ac:dyDescent="0.25">
      <c r="M31468" s="31"/>
    </row>
    <row r="31469" spans="13:13" x14ac:dyDescent="0.25">
      <c r="M31469" s="31"/>
    </row>
    <row r="31470" spans="13:13" x14ac:dyDescent="0.25">
      <c r="M31470" s="31"/>
    </row>
    <row r="31471" spans="13:13" x14ac:dyDescent="0.25">
      <c r="M31471" s="31"/>
    </row>
    <row r="31472" spans="13:13" x14ac:dyDescent="0.25">
      <c r="M31472" s="31"/>
    </row>
    <row r="31473" spans="13:13" x14ac:dyDescent="0.25">
      <c r="M31473" s="31"/>
    </row>
    <row r="31474" spans="13:13" x14ac:dyDescent="0.25">
      <c r="M31474" s="31"/>
    </row>
    <row r="31475" spans="13:13" x14ac:dyDescent="0.25">
      <c r="M31475" s="31"/>
    </row>
    <row r="31476" spans="13:13" x14ac:dyDescent="0.25">
      <c r="M31476" s="31"/>
    </row>
    <row r="31477" spans="13:13" x14ac:dyDescent="0.25">
      <c r="M31477" s="31"/>
    </row>
    <row r="31478" spans="13:13" x14ac:dyDescent="0.25">
      <c r="M31478" s="31"/>
    </row>
    <row r="31479" spans="13:13" x14ac:dyDescent="0.25">
      <c r="M31479" s="31"/>
    </row>
    <row r="31480" spans="13:13" x14ac:dyDescent="0.25">
      <c r="M31480" s="31"/>
    </row>
    <row r="31481" spans="13:13" x14ac:dyDescent="0.25">
      <c r="M31481" s="31"/>
    </row>
    <row r="31482" spans="13:13" x14ac:dyDescent="0.25">
      <c r="M31482" s="31"/>
    </row>
    <row r="31483" spans="13:13" x14ac:dyDescent="0.25">
      <c r="M31483" s="31"/>
    </row>
    <row r="31484" spans="13:13" x14ac:dyDescent="0.25">
      <c r="M31484" s="31"/>
    </row>
    <row r="31485" spans="13:13" x14ac:dyDescent="0.25">
      <c r="M31485" s="31"/>
    </row>
    <row r="31486" spans="13:13" x14ac:dyDescent="0.25">
      <c r="M31486" s="31"/>
    </row>
    <row r="31487" spans="13:13" x14ac:dyDescent="0.25">
      <c r="M31487" s="31"/>
    </row>
    <row r="31488" spans="13:13" x14ac:dyDescent="0.25">
      <c r="M31488" s="31"/>
    </row>
    <row r="31489" spans="13:13" x14ac:dyDescent="0.25">
      <c r="M31489" s="31"/>
    </row>
    <row r="31490" spans="13:13" x14ac:dyDescent="0.25">
      <c r="M31490" s="31"/>
    </row>
    <row r="31491" spans="13:13" x14ac:dyDescent="0.25">
      <c r="M31491" s="31"/>
    </row>
    <row r="31492" spans="13:13" x14ac:dyDescent="0.25">
      <c r="M31492" s="31"/>
    </row>
    <row r="31493" spans="13:13" x14ac:dyDescent="0.25">
      <c r="M31493" s="31"/>
    </row>
    <row r="31494" spans="13:13" x14ac:dyDescent="0.25">
      <c r="M31494" s="31"/>
    </row>
    <row r="31495" spans="13:13" x14ac:dyDescent="0.25">
      <c r="M31495" s="31"/>
    </row>
    <row r="31496" spans="13:13" x14ac:dyDescent="0.25">
      <c r="M31496" s="31"/>
    </row>
    <row r="31497" spans="13:13" x14ac:dyDescent="0.25">
      <c r="M31497" s="31"/>
    </row>
    <row r="31498" spans="13:13" x14ac:dyDescent="0.25">
      <c r="M31498" s="31"/>
    </row>
    <row r="31499" spans="13:13" x14ac:dyDescent="0.25">
      <c r="M31499" s="31"/>
    </row>
    <row r="31500" spans="13:13" x14ac:dyDescent="0.25">
      <c r="M31500" s="31"/>
    </row>
    <row r="31501" spans="13:13" x14ac:dyDescent="0.25">
      <c r="M31501" s="31"/>
    </row>
    <row r="31502" spans="13:13" x14ac:dyDescent="0.25">
      <c r="M31502" s="31"/>
    </row>
    <row r="31503" spans="13:13" x14ac:dyDescent="0.25">
      <c r="M31503" s="31"/>
    </row>
    <row r="31504" spans="13:13" x14ac:dyDescent="0.25">
      <c r="M31504" s="31"/>
    </row>
    <row r="31505" spans="13:13" x14ac:dyDescent="0.25">
      <c r="M31505" s="31"/>
    </row>
    <row r="31506" spans="13:13" x14ac:dyDescent="0.25">
      <c r="M31506" s="31"/>
    </row>
    <row r="31507" spans="13:13" x14ac:dyDescent="0.25">
      <c r="M31507" s="31"/>
    </row>
    <row r="31508" spans="13:13" x14ac:dyDescent="0.25">
      <c r="M31508" s="31"/>
    </row>
    <row r="31509" spans="13:13" x14ac:dyDescent="0.25">
      <c r="M31509" s="31"/>
    </row>
    <row r="31510" spans="13:13" x14ac:dyDescent="0.25">
      <c r="M31510" s="31"/>
    </row>
    <row r="31511" spans="13:13" x14ac:dyDescent="0.25">
      <c r="M31511" s="31"/>
    </row>
    <row r="31512" spans="13:13" x14ac:dyDescent="0.25">
      <c r="M31512" s="31"/>
    </row>
    <row r="31513" spans="13:13" x14ac:dyDescent="0.25">
      <c r="M31513" s="31"/>
    </row>
    <row r="31514" spans="13:13" x14ac:dyDescent="0.25">
      <c r="M31514" s="31"/>
    </row>
    <row r="31515" spans="13:13" x14ac:dyDescent="0.25">
      <c r="M31515" s="31"/>
    </row>
    <row r="31516" spans="13:13" x14ac:dyDescent="0.25">
      <c r="M31516" s="31"/>
    </row>
    <row r="31517" spans="13:13" x14ac:dyDescent="0.25">
      <c r="M31517" s="31"/>
    </row>
    <row r="31518" spans="13:13" x14ac:dyDescent="0.25">
      <c r="M31518" s="31"/>
    </row>
    <row r="31519" spans="13:13" x14ac:dyDescent="0.25">
      <c r="M31519" s="31"/>
    </row>
    <row r="31520" spans="13:13" x14ac:dyDescent="0.25">
      <c r="M31520" s="31"/>
    </row>
    <row r="31521" spans="13:13" x14ac:dyDescent="0.25">
      <c r="M31521" s="31"/>
    </row>
    <row r="31522" spans="13:13" x14ac:dyDescent="0.25">
      <c r="M31522" s="31"/>
    </row>
    <row r="31523" spans="13:13" x14ac:dyDescent="0.25">
      <c r="M31523" s="31"/>
    </row>
    <row r="31524" spans="13:13" x14ac:dyDescent="0.25">
      <c r="M31524" s="31"/>
    </row>
    <row r="31525" spans="13:13" x14ac:dyDescent="0.25">
      <c r="M31525" s="31"/>
    </row>
    <row r="31526" spans="13:13" x14ac:dyDescent="0.25">
      <c r="M31526" s="31"/>
    </row>
    <row r="31527" spans="13:13" x14ac:dyDescent="0.25">
      <c r="M31527" s="31"/>
    </row>
    <row r="31528" spans="13:13" x14ac:dyDescent="0.25">
      <c r="M31528" s="31"/>
    </row>
    <row r="31529" spans="13:13" x14ac:dyDescent="0.25">
      <c r="M31529" s="31"/>
    </row>
    <row r="31530" spans="13:13" x14ac:dyDescent="0.25">
      <c r="M31530" s="31"/>
    </row>
    <row r="31531" spans="13:13" x14ac:dyDescent="0.25">
      <c r="M31531" s="31"/>
    </row>
    <row r="31532" spans="13:13" x14ac:dyDescent="0.25">
      <c r="M31532" s="31"/>
    </row>
    <row r="31533" spans="13:13" x14ac:dyDescent="0.25">
      <c r="M31533" s="31"/>
    </row>
    <row r="31534" spans="13:13" x14ac:dyDescent="0.25">
      <c r="M31534" s="31"/>
    </row>
    <row r="31535" spans="13:13" x14ac:dyDescent="0.25">
      <c r="M31535" s="31"/>
    </row>
    <row r="31536" spans="13:13" x14ac:dyDescent="0.25">
      <c r="M31536" s="31"/>
    </row>
    <row r="31537" spans="13:13" x14ac:dyDescent="0.25">
      <c r="M31537" s="31"/>
    </row>
    <row r="31538" spans="13:13" x14ac:dyDescent="0.25">
      <c r="M31538" s="31"/>
    </row>
    <row r="31539" spans="13:13" x14ac:dyDescent="0.25">
      <c r="M31539" s="31"/>
    </row>
    <row r="31540" spans="13:13" x14ac:dyDescent="0.25">
      <c r="M31540" s="31"/>
    </row>
    <row r="31541" spans="13:13" x14ac:dyDescent="0.25">
      <c r="M31541" s="31"/>
    </row>
    <row r="31542" spans="13:13" x14ac:dyDescent="0.25">
      <c r="M31542" s="31"/>
    </row>
    <row r="31543" spans="13:13" x14ac:dyDescent="0.25">
      <c r="M31543" s="31"/>
    </row>
    <row r="31544" spans="13:13" x14ac:dyDescent="0.25">
      <c r="M31544" s="31"/>
    </row>
    <row r="31545" spans="13:13" x14ac:dyDescent="0.25">
      <c r="M31545" s="31"/>
    </row>
    <row r="31546" spans="13:13" x14ac:dyDescent="0.25">
      <c r="M31546" s="31"/>
    </row>
    <row r="31547" spans="13:13" x14ac:dyDescent="0.25">
      <c r="M31547" s="31"/>
    </row>
    <row r="31548" spans="13:13" x14ac:dyDescent="0.25">
      <c r="M31548" s="31"/>
    </row>
    <row r="31549" spans="13:13" x14ac:dyDescent="0.25">
      <c r="M31549" s="31"/>
    </row>
    <row r="31550" spans="13:13" x14ac:dyDescent="0.25">
      <c r="M31550" s="31"/>
    </row>
    <row r="31551" spans="13:13" x14ac:dyDescent="0.25">
      <c r="M31551" s="31"/>
    </row>
    <row r="31552" spans="13:13" x14ac:dyDescent="0.25">
      <c r="M31552" s="31"/>
    </row>
    <row r="31553" spans="13:13" x14ac:dyDescent="0.25">
      <c r="M31553" s="31"/>
    </row>
    <row r="31554" spans="13:13" x14ac:dyDescent="0.25">
      <c r="M31554" s="31"/>
    </row>
    <row r="31555" spans="13:13" x14ac:dyDescent="0.25">
      <c r="M31555" s="31"/>
    </row>
    <row r="31556" spans="13:13" x14ac:dyDescent="0.25">
      <c r="M31556" s="31"/>
    </row>
    <row r="31557" spans="13:13" x14ac:dyDescent="0.25">
      <c r="M31557" s="31"/>
    </row>
    <row r="31558" spans="13:13" x14ac:dyDescent="0.25">
      <c r="M31558" s="31"/>
    </row>
    <row r="31559" spans="13:13" x14ac:dyDescent="0.25">
      <c r="M31559" s="31"/>
    </row>
    <row r="31560" spans="13:13" x14ac:dyDescent="0.25">
      <c r="M31560" s="31"/>
    </row>
    <row r="31561" spans="13:13" x14ac:dyDescent="0.25">
      <c r="M31561" s="31"/>
    </row>
    <row r="31562" spans="13:13" x14ac:dyDescent="0.25">
      <c r="M31562" s="31"/>
    </row>
    <row r="31563" spans="13:13" x14ac:dyDescent="0.25">
      <c r="M31563" s="31"/>
    </row>
    <row r="31564" spans="13:13" x14ac:dyDescent="0.25">
      <c r="M31564" s="31"/>
    </row>
    <row r="31565" spans="13:13" x14ac:dyDescent="0.25">
      <c r="M31565" s="31"/>
    </row>
    <row r="31566" spans="13:13" x14ac:dyDescent="0.25">
      <c r="M31566" s="31"/>
    </row>
    <row r="31567" spans="13:13" x14ac:dyDescent="0.25">
      <c r="M31567" s="31"/>
    </row>
    <row r="31568" spans="13:13" x14ac:dyDescent="0.25">
      <c r="M31568" s="31"/>
    </row>
    <row r="31569" spans="13:13" x14ac:dyDescent="0.25">
      <c r="M31569" s="31"/>
    </row>
    <row r="31570" spans="13:13" x14ac:dyDescent="0.25">
      <c r="M31570" s="31"/>
    </row>
    <row r="31571" spans="13:13" x14ac:dyDescent="0.25">
      <c r="M31571" s="31"/>
    </row>
    <row r="31572" spans="13:13" x14ac:dyDescent="0.25">
      <c r="M31572" s="31"/>
    </row>
    <row r="31573" spans="13:13" x14ac:dyDescent="0.25">
      <c r="M31573" s="31"/>
    </row>
    <row r="31574" spans="13:13" x14ac:dyDescent="0.25">
      <c r="M31574" s="31"/>
    </row>
    <row r="31575" spans="13:13" x14ac:dyDescent="0.25">
      <c r="M31575" s="31"/>
    </row>
    <row r="31576" spans="13:13" x14ac:dyDescent="0.25">
      <c r="M31576" s="31"/>
    </row>
    <row r="31577" spans="13:13" x14ac:dyDescent="0.25">
      <c r="M31577" s="31"/>
    </row>
    <row r="31578" spans="13:13" x14ac:dyDescent="0.25">
      <c r="M31578" s="31"/>
    </row>
    <row r="31579" spans="13:13" x14ac:dyDescent="0.25">
      <c r="M31579" s="31"/>
    </row>
    <row r="31580" spans="13:13" x14ac:dyDescent="0.25">
      <c r="M31580" s="31"/>
    </row>
    <row r="31581" spans="13:13" x14ac:dyDescent="0.25">
      <c r="M31581" s="31"/>
    </row>
    <row r="31582" spans="13:13" x14ac:dyDescent="0.25">
      <c r="M31582" s="31"/>
    </row>
    <row r="31583" spans="13:13" x14ac:dyDescent="0.25">
      <c r="M31583" s="31"/>
    </row>
    <row r="31584" spans="13:13" x14ac:dyDescent="0.25">
      <c r="M31584" s="31"/>
    </row>
    <row r="31585" spans="13:13" x14ac:dyDescent="0.25">
      <c r="M31585" s="31"/>
    </row>
    <row r="31586" spans="13:13" x14ac:dyDescent="0.25">
      <c r="M31586" s="31"/>
    </row>
    <row r="31587" spans="13:13" x14ac:dyDescent="0.25">
      <c r="M31587" s="31"/>
    </row>
    <row r="31588" spans="13:13" x14ac:dyDescent="0.25">
      <c r="M31588" s="31"/>
    </row>
    <row r="31589" spans="13:13" x14ac:dyDescent="0.25">
      <c r="M31589" s="31"/>
    </row>
    <row r="31590" spans="13:13" x14ac:dyDescent="0.25"/>
    <row r="31591" spans="13:13" x14ac:dyDescent="0.25"/>
    <row r="31592" spans="13:13" x14ac:dyDescent="0.25"/>
    <row r="31593" spans="13:13" x14ac:dyDescent="0.25"/>
    <row r="31594" spans="13:13" x14ac:dyDescent="0.25"/>
    <row r="31595" spans="13:13" x14ac:dyDescent="0.25"/>
    <row r="31596" spans="13:13" x14ac:dyDescent="0.25"/>
    <row r="31597" spans="13:13" x14ac:dyDescent="0.25"/>
    <row r="31598" spans="13:13" x14ac:dyDescent="0.25"/>
    <row r="31599" spans="13:13" x14ac:dyDescent="0.25"/>
    <row r="31600" spans="13:13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</sheetData>
  <mergeCells count="11">
    <mergeCell ref="A91:E91"/>
    <mergeCell ref="A1:A3"/>
    <mergeCell ref="B1:J1"/>
    <mergeCell ref="K1:T1"/>
    <mergeCell ref="B2:T2"/>
    <mergeCell ref="B3:D3"/>
    <mergeCell ref="E3:H3"/>
    <mergeCell ref="J3:T3"/>
    <mergeCell ref="A5:O5"/>
    <mergeCell ref="A89:E89"/>
    <mergeCell ref="A90:E9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Proyectos</vt:lpstr>
      <vt:lpstr>Dependencias</vt:lpstr>
      <vt:lpstr>Ejecucion por Actividad</vt:lpstr>
      <vt:lpstr>Viaticos y Com Rev</vt:lpstr>
      <vt:lpstr>'Ejecucion por Actividad'!Print_Area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Wilmer Arley Olivares Bareño</dc:creator>
  <cp:keywords/>
  <dc:description/>
  <cp:lastModifiedBy>Lizeth Dariana Beltran</cp:lastModifiedBy>
  <cp:revision/>
  <dcterms:created xsi:type="dcterms:W3CDTF">2017-01-18T17:18:51Z</dcterms:created>
  <dcterms:modified xsi:type="dcterms:W3CDTF">2024-08-14T14:53:19Z</dcterms:modified>
  <cp:category/>
  <cp:contentStatus/>
</cp:coreProperties>
</file>