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5-11-2020\PRODUCTO_MATRIZ III-2020\"/>
    </mc:Choice>
  </mc:AlternateContent>
  <bookViews>
    <workbookView xWindow="120" yWindow="390" windowWidth="20730" windowHeight="9285" tabRatio="607" activeTab="2"/>
  </bookViews>
  <sheets>
    <sheet name="Proyectos" sheetId="2" r:id="rId1"/>
    <sheet name="Dependencias" sheetId="3" r:id="rId2"/>
    <sheet name="Ejecucion por Actividad_III" sheetId="1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 localSheetId="2">#REF!</definedName>
    <definedName name="\p">#REF!</definedName>
    <definedName name="_xlnm._FilterDatabase" localSheetId="2" hidden="1">'Ejecucion por Actividad_III'!#REF!</definedName>
    <definedName name="ABC" localSheetId="2">#REF!</definedName>
    <definedName name="ABC">#REF!</definedName>
    <definedName name="Año">[1]Referencias!$D$3:$D$9</definedName>
    <definedName name="_xlnm.Print_Area" localSheetId="2">'Ejecucion por Actividad_III'!$A$1:$S$130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52511"/>
</workbook>
</file>

<file path=xl/calcChain.xml><?xml version="1.0" encoding="utf-8"?>
<calcChain xmlns="http://schemas.openxmlformats.org/spreadsheetml/2006/main">
  <c r="P150" i="19" l="1"/>
  <c r="N150" i="19"/>
  <c r="L150" i="19"/>
  <c r="P149" i="19"/>
  <c r="N149" i="19"/>
  <c r="L149" i="19"/>
  <c r="Q128" i="19" l="1"/>
  <c r="O128" i="19"/>
  <c r="M128" i="19"/>
  <c r="K126" i="19" l="1"/>
  <c r="I126" i="19"/>
  <c r="J126" i="19"/>
  <c r="H126" i="19"/>
  <c r="I125" i="19"/>
  <c r="P126" i="19"/>
  <c r="L126" i="19"/>
  <c r="N126" i="19"/>
  <c r="K125" i="19" l="1"/>
  <c r="J125" i="19"/>
  <c r="H125" i="19"/>
  <c r="H127" i="19" s="1"/>
  <c r="K127" i="19" l="1"/>
  <c r="K6" i="19" s="1"/>
  <c r="M126" i="19"/>
  <c r="O126" i="19"/>
  <c r="Q126" i="19"/>
  <c r="J127" i="19"/>
  <c r="J6" i="19" s="1"/>
  <c r="L125" i="19"/>
  <c r="M125" i="19" s="1"/>
  <c r="H6" i="19"/>
  <c r="P125" i="19"/>
  <c r="Q125" i="19" s="1"/>
  <c r="N125" i="19"/>
  <c r="O125" i="19" s="1"/>
  <c r="L127" i="19" l="1"/>
  <c r="L129" i="19" s="1"/>
  <c r="H129" i="19"/>
  <c r="P127" i="19"/>
  <c r="P129" i="19" s="1"/>
  <c r="N127" i="19"/>
  <c r="N129" i="19" s="1"/>
  <c r="O127" i="19" l="1"/>
  <c r="M127" i="19"/>
  <c r="Q127" i="19"/>
  <c r="Q129" i="19"/>
  <c r="M129" i="19"/>
  <c r="O129" i="19"/>
  <c r="P6" i="19"/>
  <c r="L6" i="19"/>
  <c r="N6" i="19"/>
</calcChain>
</file>

<file path=xl/sharedStrings.xml><?xml version="1.0" encoding="utf-8"?>
<sst xmlns="http://schemas.openxmlformats.org/spreadsheetml/2006/main" count="1137" uniqueCount="229">
  <si>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</si>
  <si>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</si>
  <si>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</si>
  <si>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</si>
  <si>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</si>
  <si>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</si>
  <si>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</si>
  <si>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</si>
  <si>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</si>
  <si>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</si>
  <si>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</si>
  <si>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</si>
  <si>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</si>
  <si>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</si>
  <si>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</si>
  <si>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</si>
  <si>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</si>
  <si>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</si>
  <si>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</si>
  <si>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</si>
  <si>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</si>
  <si>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</si>
  <si>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</si>
  <si>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</si>
  <si>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</si>
  <si>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</si>
  <si>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</si>
  <si>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</si>
  <si>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</si>
  <si>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</si>
  <si>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</si>
  <si>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</si>
  <si>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</si>
  <si>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</si>
  <si>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</si>
  <si>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</si>
  <si>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</si>
  <si>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Oficina de Laboratorios y Control de Calidad</t>
  </si>
  <si>
    <t>Dirección de Responsabilidad Sanitaria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</si>
  <si>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</si>
  <si>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</si>
  <si>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</si>
  <si>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</si>
  <si>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</si>
  <si>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</si>
  <si>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</si>
  <si>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</si>
  <si>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</si>
  <si>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</si>
  <si>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A</t>
  </si>
  <si>
    <t>Realizar visitas de IVC competencia de la Dirección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</si>
  <si>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</si>
  <si>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</si>
  <si>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Realizar Acompañamiento técnico en actividades relacionadas con IVC a la Dir. Operaciones sanitarias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</si>
  <si>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</si>
  <si>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</si>
  <si>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</si>
  <si>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</si>
  <si>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</si>
  <si>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</si>
  <si>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</si>
  <si>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</si>
  <si>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</si>
  <si>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Realizar el proceso de Acreditación de la ONAC Norma ISO IEC 17025:2005</t>
  </si>
  <si>
    <t>Fotalecer el sistema de gestión de calidad de los laboratorios del Invima</t>
  </si>
  <si>
    <t xml:space="preserve">Realizar Inscripción  y participar  en interlaboratorios o pruebas de desempeño, a nivel Nacional y/o internacional acorde con la oferta y productos, analitos o matrices a evaluar  que apliquen. </t>
  </si>
  <si>
    <t>Emitir conceptos de lotes de productos biológicos.</t>
  </si>
  <si>
    <t xml:space="preserve"> Validar y/o verificar técnicas requeridas en el laboratorio para la realización de análisis de productos competencia del INVIMA.</t>
  </si>
  <si>
    <t>Implementar técnicas requeridas en el laboratorio para la realización de análisis de productos competencia del INVIMA.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</si>
  <si>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</si>
  <si>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</si>
  <si>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</si>
  <si>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</si>
  <si>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 xml:space="preserve">Recopilar y divulgar internamente  la información relacionada con la entidad y con el sector salud que se publica en medios de comunicación 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</si>
  <si>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</si>
  <si>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</si>
  <si>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</si>
  <si>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</si>
  <si>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</si>
  <si>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</si>
  <si>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</si>
  <si>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>Realizar visitas de seguimiento técnico en actividades relacionadas con IVC a la Dir. Operaciones sanitarias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</si>
  <si>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</si>
  <si>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</si>
  <si>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</si>
  <si>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 xml:space="preserve">Gestión de cooperación con autoridades homólogas priorizadas que impacten en el fortalecimiento y reconocimiento del instituto </t>
  </si>
  <si>
    <t>Representar al INVIMA en negociaciones de acuerdos comerciales y sanitarios, comisiones de vecindad,  mesas sanitarias de los TLC y de las Comisiones bilaterales de monitoreo a relaciones comerciales</t>
  </si>
  <si>
    <t xml:space="preserve">Realizar visitas con proposito de certificación a productos  de cosméticos, aseo y  plaguicidas de uso domèstico otorgadas
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</si>
  <si>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</si>
  <si>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</si>
  <si>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visitas con propósito de certificación en Medicamentos y productos Biologicos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</si>
  <si>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</si>
  <si>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</si>
  <si>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</si>
  <si>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</si>
  <si>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</si>
  <si>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</si>
  <si>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</si>
  <si>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</si>
  <si>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</si>
  <si>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</si>
  <si>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</si>
  <si>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</si>
  <si>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</si>
  <si>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</si>
  <si>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</si>
  <si>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</si>
  <si>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</si>
  <si>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</si>
  <si>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</si>
  <si>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</si>
  <si>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</si>
  <si>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</si>
  <si>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</si>
  <si>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</si>
  <si>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Programa Nacional de Vigilancia y Control de Residuos y contaminantes químicos en Alimentos y Bebidas - Origen Animal</t>
  </si>
  <si>
    <t>Implementar software e implantación de soluciones, desarrollos, soportes y actualizaciones para los sistemas de información.</t>
  </si>
  <si>
    <t xml:space="preserve">Realizar la capacitación a los Inspectores del Instituto 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</si>
  <si>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</si>
  <si>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</si>
  <si>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</si>
  <si>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</si>
  <si>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</si>
  <si>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</si>
  <si>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</si>
  <si>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</si>
  <si>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</si>
  <si>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</si>
  <si>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</si>
  <si>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</si>
  <si>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</si>
  <si>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</si>
  <si>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Realizar visitas de verificación de cumplimiento de lineamientos a la DIROS</t>
  </si>
  <si>
    <t>Realizar toma de muestras  (Demuestra de la Calidad)</t>
  </si>
  <si>
    <t>Desarrollar un programa  de  inspección Vigilancia y Control a nivel Nacional fortaleciendo la  IVC con enfoque de Riesgo</t>
  </si>
  <si>
    <t xml:space="preserve">Realizar la recolección de las muestras requeridas para el proyecto demuestra de calidad de cosmeticos, higiene doméstica, absorbentes de higiene personal y plaguicidas </t>
  </si>
  <si>
    <t>Apoyar la Estrategia #1 de Fortalecimiento y sus 7 acciones específicas en las cuales se plantean las prioridades de gestión internacional mediante acciones de intercambio</t>
  </si>
  <si>
    <t>Participación del  Invima  en escenarios de carácter internacional que impacten en el reconocimiento del instituto.</t>
  </si>
  <si>
    <t>Elaborar  informes de la participación en los Comites de CODEX ALIMENTARIUS-DAB</t>
  </si>
  <si>
    <t>Atender y gestionar las diferentes solicitudes de análisis de los productos competencia del INVIMA, Laboratorio Fisicoquímico de Alimentos y Bebidas</t>
  </si>
  <si>
    <t>Atender y gestionar las diferentes solicitudes de análisis de los productos competencia del INVIMA, Laboratorio de Microbiología de alimentos y Bebidas</t>
  </si>
  <si>
    <t xml:space="preserve">Atender y gestionar las diferentes solicitudes de análisis de los productos competencia del INVIMA, Laboratorio de OGM </t>
  </si>
  <si>
    <t>Atender y gestionar las diferentes solicitudes de análisis de los productos competencia del INVIMA, Laboratorio de Productos Farmaceuticos - área microbiología</t>
  </si>
  <si>
    <t>Atender y gestionar las diferentes solicitudes de análisis de los productos competencia del INVIMA  Laboratorio de Productos Farmaceuticos- Area fisicoquímico</t>
  </si>
  <si>
    <t>Atender y gestionar las diferentes solicitudes de análisis de los productos competencia del INVIMA-Dispositivos médicos</t>
  </si>
  <si>
    <t>Actividades de control de calidad de los productos competencia de la entidad.</t>
  </si>
  <si>
    <t>Realizar simposios Nacionales dentro del marco normativo y sus implicaciones en la salud</t>
  </si>
  <si>
    <t xml:space="preserve">Realizar capacitación a entes descentralizados y otros Actores
</t>
  </si>
  <si>
    <t xml:space="preserve"> Realizar visitas  de Autorización Sanitaria o Autorización Sanitaria Provisional a Plantas de Beneficio Animal, desposte y desprese, en el marco del decreto 1500 de 2007 y resoluciones reglamentarias.</t>
  </si>
  <si>
    <t>Realizar visitas con propósito de certificación en dispositivos médicos y reactivos de diagnóstico in-vitro</t>
  </si>
  <si>
    <t>Hacer Seguimiento a las certificaciones en productos  de cosméticos, aseo y  plaguicidas de uso domèstico otorgadas</t>
  </si>
  <si>
    <t>Hacer Seguimiento a las certificaciones en Alimentos y Bebidas</t>
  </si>
  <si>
    <t>Hacer Seguimiento a las certificaciones en Medicamentos y productos Biologicos</t>
  </si>
  <si>
    <t xml:space="preserve">Gestionar la expedición de Registros Sanitarios y trámites asociados, a los productos competencia del Invima </t>
  </si>
  <si>
    <t>Realizar la radicación de  tramites de registro sanitario-NS-NSO</t>
  </si>
  <si>
    <t>Realizar tramites de registro sanitario-NS-NSO- nuevos, reconocimientos y renovaciones-contratistas</t>
  </si>
  <si>
    <t>1. Fortalecimiento Tecnológico-Hardware-Apoyo</t>
  </si>
  <si>
    <t>1. Fortalecimiento Tecnológico-software -Apoyo</t>
  </si>
  <si>
    <t>Realizar la capacitacion informal a los funcionarios  de acuerdo con las prioridades del  Instituto</t>
  </si>
  <si>
    <t>Transferir recursos al  fondo INVIMA – ICETEX en el marco del reglamento Operativo.</t>
  </si>
  <si>
    <t>1. Fortalecimiento Tecnológico-hardware-IVC</t>
  </si>
  <si>
    <t>1. Fortalecimiento Tecnológico-sotfware-IVC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</si>
  <si>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</si>
  <si>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</si>
  <si>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</si>
  <si>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</si>
  <si>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</si>
  <si>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</si>
  <si>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</si>
  <si>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</si>
  <si>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</si>
  <si>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</si>
  <si>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</si>
  <si>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</si>
  <si>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</si>
  <si>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</si>
  <si>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Control oficial para establecimientos procesadores de alimentos (IVC)</t>
  </si>
  <si>
    <t>Alimentos productos importados aceptación de lotes de productos</t>
  </si>
  <si>
    <t>Programa Nacional de Vigilancia y Control de Residuos y contaminantes químicos en Alimentos y Bebidas - Procesados</t>
  </si>
  <si>
    <t>Programa Nacional de Vigilancia y Control de Residuos y contaminantes químicos en Alimentos y Bebidas - Origen Vegetal</t>
  </si>
  <si>
    <t>La norma en sus regiones</t>
  </si>
  <si>
    <t>Gira Sanitaria para Nuevos Mandatarios</t>
  </si>
  <si>
    <t>Educación sanitaria virtual en IVC de Alimentos y Bebidas. E-learning 2020</t>
  </si>
  <si>
    <t>Fortalecimiento y apoyo a emprendimiento empresarial  en búsqueda del mejoramiento sanitario y desarrollo económico y social del país</t>
  </si>
  <si>
    <t>Adecuación y dotación Infraestructura física INVIMA a nivel nacional 2020</t>
  </si>
  <si>
    <t>Rediseño e implementación del Programa de Gestión Documental 2020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</si>
  <si>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</si>
  <si>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</si>
  <si>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</si>
  <si>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</si>
  <si>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</si>
  <si>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Realizar los estudios técnicos (Topograficos, suelos, etc) y diseños de los laboratorios del Invima de acuerdo con las necesidades y cronogramas establecidos.</t>
  </si>
  <si>
    <t/>
  </si>
  <si>
    <t>Fortalecimiento  de la inspección  vigilancia y control de los productos competencia del Invima a nivel Nacional</t>
  </si>
  <si>
    <t xml:space="preserve"> Fortalecimiento de la arquitectura tecnológica y los procesos asociados a la gestión de las tecnologías de la información y comunicaciones nacional</t>
  </si>
  <si>
    <t>Realizar apoyo logístico y administrativo inherente al desarrollo y ejecución del proyecto</t>
  </si>
  <si>
    <t>Monitoreo de patógenos - INOCUIDAD (PINES)</t>
  </si>
  <si>
    <t xml:space="preserve">- Vigilancia Sanitaria de Alimentos y Bebidas-TRICHINELLA
- 1.2.2 Monitopreo de Patógenos con variantes de resistentes antimicrobiana en carne de porcino, carcasas y piezas de aves de corral
- Vigilancia Sanitaria de Alimentos y Bebidas - Línea de base Caseinomacropéptido (CMP) en leche bovina vigencia 2020 </t>
  </si>
  <si>
    <t>Monitoreo y caracterización de residuos - INOCUIDAD (PINES)</t>
  </si>
  <si>
    <t>Demuestra la Calidad Demuestra la Calidad en Dispositivos Medicos</t>
  </si>
  <si>
    <t>Demuestra la Calidad en Medicamentos</t>
  </si>
  <si>
    <t>FORTALECIMIENTO DE LA RED NACIONAL DE FARMACOVIGILANCIA PARA LA MONITORIZACION DE LA SEGURIDAD DE LOS MEDICAMENTOS A NIVEL NACIONAL</t>
  </si>
  <si>
    <t>Fortalecimiento de la gestión del conocimiento, capacidades y competencias del Instituto y mantenimiento del estatus sanitario a nivel nacional e internacional,</t>
  </si>
  <si>
    <t>Implementación de la Circular 046 de 2016</t>
  </si>
  <si>
    <t xml:space="preserve">Prevención, pedagogía y Responsabilidad Sanitaria para todos 2020
</t>
  </si>
  <si>
    <t xml:space="preserve"> Fortalecimiento de la imagen del Invima como la autoridad sanitaria que protege la salud de los residentes en el territorio colombiano 2020</t>
  </si>
  <si>
    <t>Mejoramiento y Soporte Sistemas de Información</t>
  </si>
  <si>
    <t>Nueva Plataforma de Tramites y Servicios</t>
  </si>
  <si>
    <t>Sistema de Inspección, Vigilancia y Control Sanitario - SIVICOS III</t>
  </si>
  <si>
    <t>Rediseño e implementación del Programa de Gestión Documental</t>
  </si>
  <si>
    <t>Gobierno Digital</t>
  </si>
  <si>
    <t>Sistema de Inspección, Vigilancia y Control Sanitario - SIVICOS III”</t>
  </si>
  <si>
    <t>Inteligencia de Negocios Fase I</t>
  </si>
  <si>
    <t>Estudios y diseños de infraestructura de laboratorios 
(pendiente control de cambios para eliminar este subproyecto)</t>
  </si>
  <si>
    <t>9. Apoyo al emprendimiento y la competitividad Sanitaria del país</t>
  </si>
  <si>
    <t>8. Diplomacia Sanitaria</t>
  </si>
  <si>
    <t>2. Vigilancia Sanitaria de productos de Alimentos</t>
  </si>
  <si>
    <t>4. Vigilancia Sanitaria de productos de Dispositivos Médicos</t>
  </si>
  <si>
    <t>5. Vigilancia Sanitaria de Medicamentos y Productos Biológicos</t>
  </si>
  <si>
    <t>10. Educación Sanitaria y Asistencia técnica</t>
  </si>
  <si>
    <t>15. Fortalecimiento Institucional</t>
  </si>
  <si>
    <t>6. Control Sanitario</t>
  </si>
  <si>
    <t>11. Comunicación Estratégica</t>
  </si>
  <si>
    <t>12. Modernización de la arquitectura tecnológica y los sistemas de información misionales</t>
  </si>
  <si>
    <t>13. Incorporación buenas prácticas y estándares para el Gobierno de TI-Gobierno Digital</t>
  </si>
  <si>
    <t>7. Control de Calidad de Producto</t>
  </si>
  <si>
    <t>Realizar acciones de interventoría, seguimiento, supervisión y/o verificación relacionadas con la arquitectura y servicios tecnológicos</t>
  </si>
  <si>
    <t>Desarrollar acciones de interventoría, seguimiento, supervisión y/o verificación relacionadas con la arquitectura tecnológica y servicios de información</t>
  </si>
  <si>
    <t>TRIMESTRE  III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</si>
</sst>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_-;_-@_-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_(&quot;$&quot;* #,##0.0_);_(&quot;$&quot;* \(#,##0.0\);_(&quot;$&quot;* &quot;-&quot;_);_(@_)"/>
    <numFmt numFmtId="173" formatCode="&quot;$&quot;\ 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b/>
      <sz val="9"/>
      <color theme="4" tint="-0.249977111117893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</borders>
  <cellStyleXfs count="10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42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16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165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172" fontId="21" fillId="20" borderId="4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164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165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164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164" fontId="29" fillId="15" borderId="13" xfId="2" applyNumberFormat="1" applyFont="1" applyFill="1" applyBorder="1" applyAlignment="1">
      <alignment horizontal="center" vertical="center" wrapText="1"/>
    </xf>
    <xf numFmtId="164" fontId="30" fillId="15" borderId="13" xfId="2" applyNumberFormat="1" applyFont="1" applyFill="1" applyBorder="1" applyAlignment="1">
      <alignment horizontal="center" vertical="center" wrapText="1"/>
    </xf>
    <xf numFmtId="164" fontId="30" fillId="17" borderId="13" xfId="2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164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32" fillId="21" borderId="13" xfId="0" applyFont="1" applyFill="1" applyBorder="1" applyAlignment="1">
      <alignment horizontal="center" vertical="center" wrapText="1"/>
    </xf>
    <xf numFmtId="164" fontId="33" fillId="21" borderId="13" xfId="2" applyFont="1" applyFill="1" applyBorder="1" applyAlignment="1">
      <alignment horizontal="center" vertical="center"/>
    </xf>
    <xf numFmtId="9" fontId="33" fillId="21" borderId="13" xfId="3" applyNumberFormat="1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164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164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164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9" fontId="30" fillId="17" borderId="13" xfId="3" applyFont="1" applyFill="1" applyBorder="1" applyAlignment="1">
      <alignment horizontal="center" vertical="center" wrapText="1"/>
    </xf>
    <xf numFmtId="171" fontId="0" fillId="0" borderId="0" xfId="0" applyNumberFormat="1"/>
    <xf numFmtId="165" fontId="36" fillId="16" borderId="0" xfId="1" applyFont="1" applyFill="1" applyBorder="1" applyAlignment="1" applyProtection="1">
      <alignment horizontal="center" vertical="center"/>
    </xf>
    <xf numFmtId="0" fontId="29" fillId="15" borderId="13" xfId="2" applyNumberFormat="1" applyFont="1" applyFill="1" applyBorder="1" applyAlignment="1">
      <alignment horizontal="center" vertical="center" wrapText="1"/>
    </xf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3" fontId="31" fillId="9" borderId="31" xfId="5" applyNumberFormat="1" applyFont="1" applyBorder="1" applyAlignment="1">
      <alignment horizontal="center" vertical="center"/>
    </xf>
    <xf numFmtId="173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164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3" fontId="31" fillId="9" borderId="30" xfId="5" applyNumberFormat="1" applyFont="1" applyBorder="1" applyAlignment="1" applyProtection="1">
      <alignment horizontal="center" vertical="center" wrapText="1"/>
    </xf>
    <xf numFmtId="173" fontId="31" fillId="9" borderId="28" xfId="5" applyNumberFormat="1" applyFont="1" applyBorder="1" applyAlignment="1" applyProtection="1">
      <alignment horizontal="center" vertical="center" wrapText="1"/>
    </xf>
    <xf numFmtId="173" fontId="31" fillId="9" borderId="29" xfId="5" applyNumberFormat="1" applyFont="1" applyBorder="1" applyAlignment="1" applyProtection="1">
      <alignment horizontal="center" vertical="center" wrapText="1"/>
    </xf>
    <xf numFmtId="173" fontId="31" fillId="9" borderId="36" xfId="5" applyNumberFormat="1" applyFont="1" applyBorder="1" applyAlignment="1" applyProtection="1">
      <alignment horizontal="center" vertical="center" wrapText="1"/>
    </xf>
    <xf numFmtId="173" fontId="31" fillId="9" borderId="34" xfId="5" applyNumberFormat="1" applyFont="1" applyBorder="1" applyAlignment="1" applyProtection="1">
      <alignment horizontal="center" vertical="center" wrapText="1"/>
    </xf>
    <xf numFmtId="173" fontId="31" fillId="9" borderId="35" xfId="5" applyNumberFormat="1" applyFont="1" applyBorder="1" applyAlignment="1" applyProtection="1">
      <alignment horizontal="center" vertical="center" wrapText="1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164" fontId="7" fillId="15" borderId="9" xfId="2" applyFont="1" applyFill="1" applyBorder="1" applyAlignment="1">
      <alignment horizontal="center" vertical="center"/>
    </xf>
  </cellXfs>
  <cellStyles count="1026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4"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1488281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id="1" name="MaeProy" displayName="MaeProy" ref="A4:L8" totalsRowShown="0" headerRowDxfId="83" dataDxfId="82" tableBorderDxfId="81">
  <autoFilter ref="A4:L8"/>
  <tableColumns count="12">
    <tableColumn id="1" name="Id Proyecto" dataDxfId="80"/>
    <tableColumn id="2" name="Proyecto de Inversión" dataDxfId="79"/>
    <tableColumn id="3" name="Objetivo General" dataDxfId="78"/>
    <tableColumn id="5" name="Proyecto" dataDxfId="77"/>
    <tableColumn id="6" name="Apropiación_SUIFP" dataDxfId="76"/>
    <tableColumn id="18" name="Presupuesto_Disponible" dataDxfId="75"/>
    <tableColumn id="17" name="CDP" dataDxfId="74" dataCellStyle="Moneda 11"/>
    <tableColumn id="30" name="% CDP" dataDxfId="73"/>
    <tableColumn id="29" name="CRP" dataDxfId="72" dataCellStyle="Moneda 11"/>
    <tableColumn id="16" name="%CRP" dataDxfId="71"/>
    <tableColumn id="15" name="OBLIGADO" dataDxfId="70" dataCellStyle="Moneda 2 3"/>
    <tableColumn id="22" name="%OBLIGADO" dataDxfId="6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0" totalsRowShown="0" headerRowDxfId="68" dataDxfId="67" tableBorderDxfId="66">
  <autoFilter ref="A4:J20"/>
  <sortState ref="A5:J20">
    <sortCondition descending="1" ref="J4:J20"/>
  </sortState>
  <tableColumns count="10">
    <tableColumn id="1" name="id Dependencia" dataDxfId="65"/>
    <tableColumn id="2" name="Dependencia Descripcion" dataDxfId="64"/>
    <tableColumn id="3" name="Apropiación_Ajustada" dataDxfId="63"/>
    <tableColumn id="10" name="Presupuesto_Disponible" dataDxfId="62"/>
    <tableColumn id="9" name="CDP" dataDxfId="61"/>
    <tableColumn id="8" name="% CDP" dataDxfId="60"/>
    <tableColumn id="4" name="CRP" dataDxfId="59"/>
    <tableColumn id="7" name="%CRP" dataDxfId="58"/>
    <tableColumn id="6" name="Obligado" dataDxfId="57"/>
    <tableColumn id="5" name="%Obligado" dataDxfId="5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09"/>
  <sheetViews>
    <sheetView showGridLines="0" zoomScale="70" zoomScaleNormal="70" workbookViewId="0">
      <pane ySplit="4" topLeftCell="A8" activePane="bottomLeft" state="frozen"/>
      <selection activeCell="B20" sqref="B20"/>
      <selection pane="bottomLeft" activeCell="A10" sqref="A10:D10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4.5703125" bestFit="1" customWidth="1"/>
    <col min="8" max="8" width="17.7109375" customWidth="1"/>
    <col min="9" max="9" width="25" bestFit="1" customWidth="1"/>
    <col min="10" max="10" width="17.7109375" customWidth="1"/>
    <col min="11" max="11" width="24.28515625" bestFit="1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9" t="s">
        <v>228</v>
      </c>
    </row>
    <row r="3" spans="1:14" ht="8.1" customHeight="1" x14ac:dyDescent="0.25"/>
    <row r="4" spans="1:14" ht="30" x14ac:dyDescent="0.25">
      <c r="A4" s="17" t="s">
        <v>127</v>
      </c>
      <c r="B4" s="17" t="s">
        <v>126</v>
      </c>
      <c r="C4" s="17" t="s">
        <v>128</v>
      </c>
      <c r="D4" s="17" t="s">
        <v>12</v>
      </c>
      <c r="E4" s="18" t="s">
        <v>97</v>
      </c>
      <c r="F4" s="18" t="s">
        <v>98</v>
      </c>
      <c r="G4" s="18" t="s">
        <v>18</v>
      </c>
      <c r="H4" s="18" t="s">
        <v>99</v>
      </c>
      <c r="I4" s="18" t="s">
        <v>20</v>
      </c>
      <c r="J4" s="18" t="s">
        <v>100</v>
      </c>
      <c r="K4" s="18" t="s">
        <v>101</v>
      </c>
      <c r="L4" s="18" t="s">
        <v>102</v>
      </c>
    </row>
    <row r="5" spans="1:14" ht="86.25" customHeight="1" x14ac:dyDescent="0.25">
      <c r="A5" s="19" t="s">
        <v>107</v>
      </c>
      <c r="B5" s="20" t="s">
        <v>41</v>
      </c>
      <c r="C5" s="20" t="s">
        <v>108</v>
      </c>
      <c r="D5" s="20" t="s">
        <v>118</v>
      </c>
      <c r="E5" s="21">
        <v>8941549058.4500008</v>
      </c>
      <c r="F5" s="21">
        <v>3657455216.8900003</v>
      </c>
      <c r="G5" s="75">
        <v>5284093841.5600004</v>
      </c>
      <c r="H5" s="22">
        <v>0.59095955376617793</v>
      </c>
      <c r="I5" s="75">
        <v>3472675449.9000001</v>
      </c>
      <c r="J5" s="22">
        <v>0.3883751492274406</v>
      </c>
      <c r="K5" s="22">
        <v>1295109804.5699999</v>
      </c>
      <c r="L5" s="22">
        <v>0.14484177138703799</v>
      </c>
      <c r="M5" s="23"/>
      <c r="N5" s="24"/>
    </row>
    <row r="6" spans="1:14" ht="86.25" customHeight="1" x14ac:dyDescent="0.25">
      <c r="A6" s="19" t="s">
        <v>103</v>
      </c>
      <c r="B6" s="20" t="s">
        <v>42</v>
      </c>
      <c r="C6" s="20" t="s">
        <v>104</v>
      </c>
      <c r="D6" s="20" t="s">
        <v>119</v>
      </c>
      <c r="E6" s="21">
        <v>10612468366.549997</v>
      </c>
      <c r="F6" s="21">
        <v>1633717117.4899979</v>
      </c>
      <c r="G6" s="75">
        <v>8978751249.0599995</v>
      </c>
      <c r="H6" s="22">
        <v>0.84605682098997836</v>
      </c>
      <c r="I6" s="75">
        <v>4243217831.79</v>
      </c>
      <c r="J6" s="22">
        <v>0.39983326076753489</v>
      </c>
      <c r="K6" s="22">
        <v>1666768258.73</v>
      </c>
      <c r="L6" s="22">
        <v>0.15705754789183404</v>
      </c>
      <c r="M6" s="23"/>
      <c r="N6" s="24"/>
    </row>
    <row r="7" spans="1:14" s="37" customFormat="1" ht="86.25" customHeight="1" x14ac:dyDescent="0.25">
      <c r="A7" s="19" t="s">
        <v>105</v>
      </c>
      <c r="B7" s="20" t="s">
        <v>29</v>
      </c>
      <c r="C7" s="20" t="s">
        <v>106</v>
      </c>
      <c r="D7" s="20" t="s">
        <v>120</v>
      </c>
      <c r="E7" s="21">
        <v>46964724575</v>
      </c>
      <c r="F7" s="21">
        <v>7571850192.4599915</v>
      </c>
      <c r="G7" s="75">
        <v>39392874382.540009</v>
      </c>
      <c r="H7" s="22">
        <v>0.83877579904959998</v>
      </c>
      <c r="I7" s="75">
        <v>30847651690.550003</v>
      </c>
      <c r="J7" s="22">
        <v>0.65682598949958826</v>
      </c>
      <c r="K7" s="22">
        <v>16398112132.269999</v>
      </c>
      <c r="L7" s="22">
        <v>0.34915806023908741</v>
      </c>
      <c r="M7" s="23"/>
      <c r="N7" s="24"/>
    </row>
    <row r="8" spans="1:14" ht="86.25" customHeight="1" x14ac:dyDescent="0.25">
      <c r="A8" s="19" t="s">
        <v>121</v>
      </c>
      <c r="B8" s="20" t="s">
        <v>122</v>
      </c>
      <c r="C8" s="20" t="s">
        <v>123</v>
      </c>
      <c r="D8" s="20" t="s">
        <v>124</v>
      </c>
      <c r="E8" s="21">
        <v>1083673000</v>
      </c>
      <c r="F8" s="21">
        <v>1083673000</v>
      </c>
      <c r="G8" s="75">
        <v>0</v>
      </c>
      <c r="H8" s="22">
        <v>0</v>
      </c>
      <c r="I8" s="75">
        <v>0</v>
      </c>
      <c r="J8" s="22">
        <v>0</v>
      </c>
      <c r="K8" s="22">
        <v>0</v>
      </c>
      <c r="L8" s="22">
        <v>0</v>
      </c>
      <c r="M8" s="23"/>
      <c r="N8" s="24"/>
    </row>
    <row r="9" spans="1:14" x14ac:dyDescent="0.25">
      <c r="A9" s="25"/>
      <c r="B9" s="23"/>
      <c r="C9" s="23"/>
      <c r="D9" s="26"/>
      <c r="E9" s="27"/>
      <c r="K9" s="24"/>
    </row>
    <row r="10" spans="1:14" s="29" customFormat="1" ht="18" x14ac:dyDescent="0.25">
      <c r="A10" s="81" t="s">
        <v>109</v>
      </c>
      <c r="B10" s="82"/>
      <c r="C10" s="82"/>
      <c r="D10" s="82"/>
      <c r="E10" s="28">
        <v>67602415000</v>
      </c>
      <c r="F10" s="28">
        <v>13946695526.839996</v>
      </c>
      <c r="G10" s="28">
        <v>53655719473.160004</v>
      </c>
      <c r="H10" s="22">
        <v>0.79369530619815876</v>
      </c>
      <c r="I10" s="28">
        <v>38563544972.240005</v>
      </c>
      <c r="J10" s="22">
        <v>0.57044626249284147</v>
      </c>
      <c r="K10" s="28">
        <v>19359990195.57</v>
      </c>
      <c r="L10" s="22">
        <v>0.28638015661970062</v>
      </c>
    </row>
    <row r="11" spans="1:14" x14ac:dyDescent="0.25">
      <c r="A11" s="25"/>
      <c r="B11" s="23"/>
      <c r="C11" s="23"/>
      <c r="D11" s="26"/>
      <c r="E11" s="27"/>
    </row>
    <row r="12" spans="1:14" x14ac:dyDescent="0.25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</row>
    <row r="13" spans="1:14" x14ac:dyDescent="0.25">
      <c r="A13" s="25"/>
      <c r="B13" s="23"/>
      <c r="C13" s="23"/>
      <c r="D13" s="26"/>
      <c r="E13" s="27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0:D10"/>
    <mergeCell ref="A12:K12"/>
  </mergeCells>
  <conditionalFormatting sqref="L6">
    <cfRule type="cellIs" dxfId="53" priority="34" operator="between">
      <formula>0.75</formula>
      <formula>1</formula>
    </cfRule>
    <cfRule type="cellIs" dxfId="52" priority="35" operator="between">
      <formula>45.0001%</formula>
      <formula>74.99%</formula>
    </cfRule>
    <cfRule type="cellIs" dxfId="51" priority="36" operator="between">
      <formula>0</formula>
      <formula>0.45</formula>
    </cfRule>
  </conditionalFormatting>
  <conditionalFormatting sqref="H8">
    <cfRule type="cellIs" dxfId="50" priority="31" operator="between">
      <formula>0.75</formula>
      <formula>1</formula>
    </cfRule>
    <cfRule type="cellIs" dxfId="49" priority="32" operator="between">
      <formula>45.0001%</formula>
      <formula>74.99%</formula>
    </cfRule>
    <cfRule type="cellIs" dxfId="48" priority="33" operator="between">
      <formula>0</formula>
      <formula>0.45</formula>
    </cfRule>
  </conditionalFormatting>
  <conditionalFormatting sqref="J8">
    <cfRule type="cellIs" dxfId="47" priority="28" operator="between">
      <formula>0.75</formula>
      <formula>1</formula>
    </cfRule>
    <cfRule type="cellIs" dxfId="46" priority="29" operator="between">
      <formula>45.0001%</formula>
      <formula>74.99%</formula>
    </cfRule>
    <cfRule type="cellIs" dxfId="45" priority="30" operator="between">
      <formula>0</formula>
      <formula>0.45</formula>
    </cfRule>
  </conditionalFormatting>
  <conditionalFormatting sqref="L8">
    <cfRule type="cellIs" dxfId="44" priority="25" operator="between">
      <formula>0.75</formula>
      <formula>1</formula>
    </cfRule>
    <cfRule type="cellIs" dxfId="43" priority="26" operator="between">
      <formula>45.0001%</formula>
      <formula>74.99%</formula>
    </cfRule>
    <cfRule type="cellIs" dxfId="42" priority="27" operator="between">
      <formula>0</formula>
      <formula>0.45</formula>
    </cfRule>
  </conditionalFormatting>
  <conditionalFormatting sqref="H10">
    <cfRule type="cellIs" dxfId="41" priority="13" operator="between">
      <formula>0.75</formula>
      <formula>1</formula>
    </cfRule>
    <cfRule type="cellIs" dxfId="40" priority="14" operator="between">
      <formula>45.0001%</formula>
      <formula>74.99%</formula>
    </cfRule>
    <cfRule type="cellIs" dxfId="39" priority="15" operator="between">
      <formula>0</formula>
      <formula>0.45</formula>
    </cfRule>
  </conditionalFormatting>
  <conditionalFormatting sqref="L5">
    <cfRule type="cellIs" dxfId="38" priority="43" operator="between">
      <formula>0.75</formula>
      <formula>1</formula>
    </cfRule>
    <cfRule type="cellIs" dxfId="37" priority="44" operator="between">
      <formula>45.0001%</formula>
      <formula>74.99%</formula>
    </cfRule>
    <cfRule type="cellIs" dxfId="36" priority="45" operator="between">
      <formula>0</formula>
      <formula>0.45</formula>
    </cfRule>
  </conditionalFormatting>
  <conditionalFormatting sqref="J7">
    <cfRule type="cellIs" dxfId="35" priority="55" operator="between">
      <formula>0.75</formula>
      <formula>1</formula>
    </cfRule>
    <cfRule type="cellIs" dxfId="34" priority="56" operator="between">
      <formula>45.0001%</formula>
      <formula>74.99%</formula>
    </cfRule>
    <cfRule type="cellIs" dxfId="33" priority="57" operator="between">
      <formula>0</formula>
      <formula>0.45</formula>
    </cfRule>
  </conditionalFormatting>
  <conditionalFormatting sqref="H7">
    <cfRule type="cellIs" dxfId="32" priority="58" operator="between">
      <formula>0.75</formula>
      <formula>1</formula>
    </cfRule>
    <cfRule type="cellIs" dxfId="31" priority="59" operator="between">
      <formula>45.0001%</formula>
      <formula>74.99%</formula>
    </cfRule>
    <cfRule type="cellIs" dxfId="30" priority="60" operator="between">
      <formula>0</formula>
      <formula>0.45</formula>
    </cfRule>
  </conditionalFormatting>
  <conditionalFormatting sqref="L7">
    <cfRule type="cellIs" dxfId="29" priority="52" operator="between">
      <formula>0.75</formula>
      <formula>1</formula>
    </cfRule>
    <cfRule type="cellIs" dxfId="28" priority="53" operator="between">
      <formula>45.0001%</formula>
      <formula>74.99%</formula>
    </cfRule>
    <cfRule type="cellIs" dxfId="27" priority="54" operator="between">
      <formula>0</formula>
      <formula>0.45</formula>
    </cfRule>
  </conditionalFormatting>
  <conditionalFormatting sqref="H5">
    <cfRule type="cellIs" dxfId="26" priority="49" operator="between">
      <formula>0.75</formula>
      <formula>1</formula>
    </cfRule>
    <cfRule type="cellIs" dxfId="25" priority="50" operator="between">
      <formula>45.0001%</formula>
      <formula>74.99%</formula>
    </cfRule>
    <cfRule type="cellIs" dxfId="24" priority="51" operator="between">
      <formula>0</formula>
      <formula>0.45</formula>
    </cfRule>
  </conditionalFormatting>
  <conditionalFormatting sqref="J5">
    <cfRule type="cellIs" dxfId="23" priority="46" operator="between">
      <formula>0.75</formula>
      <formula>1</formula>
    </cfRule>
    <cfRule type="cellIs" dxfId="22" priority="47" operator="between">
      <formula>45.0001%</formula>
      <formula>74.99%</formula>
    </cfRule>
    <cfRule type="cellIs" dxfId="21" priority="48" operator="between">
      <formula>0</formula>
      <formula>0.45</formula>
    </cfRule>
  </conditionalFormatting>
  <conditionalFormatting sqref="J6">
    <cfRule type="cellIs" dxfId="20" priority="37" operator="between">
      <formula>0.75</formula>
      <formula>1</formula>
    </cfRule>
    <cfRule type="cellIs" dxfId="19" priority="38" operator="between">
      <formula>45.0001%</formula>
      <formula>74.99%</formula>
    </cfRule>
    <cfRule type="cellIs" dxfId="18" priority="39" operator="between">
      <formula>0</formula>
      <formula>0.45</formula>
    </cfRule>
  </conditionalFormatting>
  <conditionalFormatting sqref="H6">
    <cfRule type="cellIs" dxfId="17" priority="40" operator="between">
      <formula>0.75</formula>
      <formula>1</formula>
    </cfRule>
    <cfRule type="cellIs" dxfId="16" priority="41" operator="between">
      <formula>45.0001%</formula>
      <formula>74.99%</formula>
    </cfRule>
    <cfRule type="cellIs" dxfId="15" priority="42" operator="between">
      <formula>0</formula>
      <formula>0.45</formula>
    </cfRule>
  </conditionalFormatting>
  <conditionalFormatting sqref="J10">
    <cfRule type="cellIs" dxfId="14" priority="4" operator="between">
      <formula>0.75</formula>
      <formula>1</formula>
    </cfRule>
    <cfRule type="cellIs" dxfId="13" priority="5" operator="between">
      <formula>45.0001%</formula>
      <formula>74.99%</formula>
    </cfRule>
    <cfRule type="cellIs" dxfId="12" priority="6" operator="between">
      <formula>0</formula>
      <formula>0.45</formula>
    </cfRule>
  </conditionalFormatting>
  <conditionalFormatting sqref="L10">
    <cfRule type="cellIs" dxfId="11" priority="1" operator="between">
      <formula>0.75</formula>
      <formula>1</formula>
    </cfRule>
    <cfRule type="cellIs" dxfId="10" priority="2" operator="between">
      <formula>45.0001%</formula>
      <formula>74.99%</formula>
    </cfRule>
    <cfRule type="cellIs" dxfId="9" priority="3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59"/>
  <sheetViews>
    <sheetView showGridLines="0" zoomScale="80" zoomScaleNormal="80" workbookViewId="0">
      <pane ySplit="4" topLeftCell="A5" activePane="bottomLeft" state="frozen"/>
      <selection activeCell="A5" sqref="A5"/>
      <selection pane="bottomLeft" activeCell="A22" sqref="A22:B22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30"/>
      <c r="C2" s="8" t="s">
        <v>7</v>
      </c>
      <c r="D2" s="9" t="s">
        <v>228</v>
      </c>
      <c r="E2" s="9"/>
    </row>
    <row r="3" spans="1:10" ht="8.1" customHeight="1" x14ac:dyDescent="0.25"/>
    <row r="4" spans="1:10" ht="24.95" customHeight="1" x14ac:dyDescent="0.25">
      <c r="A4" s="17" t="s">
        <v>130</v>
      </c>
      <c r="B4" s="18" t="s">
        <v>129</v>
      </c>
      <c r="C4" s="18" t="s">
        <v>113</v>
      </c>
      <c r="D4" s="17" t="s">
        <v>98</v>
      </c>
      <c r="E4" s="18" t="s">
        <v>18</v>
      </c>
      <c r="F4" s="18" t="s">
        <v>99</v>
      </c>
      <c r="G4" s="18" t="s">
        <v>20</v>
      </c>
      <c r="H4" s="18" t="s">
        <v>100</v>
      </c>
      <c r="I4" s="18" t="s">
        <v>110</v>
      </c>
      <c r="J4" s="18" t="s">
        <v>111</v>
      </c>
    </row>
    <row r="5" spans="1:10" x14ac:dyDescent="0.25">
      <c r="A5" s="31">
        <v>1</v>
      </c>
      <c r="B5" s="19" t="s">
        <v>39</v>
      </c>
      <c r="C5" s="32">
        <v>1731315559.4851437</v>
      </c>
      <c r="D5" s="32">
        <v>311805741.14514351</v>
      </c>
      <c r="E5" s="32">
        <v>1419509818.3400002</v>
      </c>
      <c r="F5" s="22">
        <v>0.81990242077078779</v>
      </c>
      <c r="G5" s="32">
        <v>0</v>
      </c>
      <c r="H5" s="22">
        <v>0</v>
      </c>
      <c r="I5" s="32">
        <v>0</v>
      </c>
      <c r="J5" s="22">
        <v>0</v>
      </c>
    </row>
    <row r="6" spans="1:10" s="37" customFormat="1" hidden="1" x14ac:dyDescent="0.25">
      <c r="A6" s="31">
        <v>2</v>
      </c>
      <c r="B6" s="19" t="s">
        <v>26</v>
      </c>
      <c r="C6" s="32">
        <v>0</v>
      </c>
      <c r="D6" s="32">
        <v>0</v>
      </c>
      <c r="E6" s="32">
        <v>0</v>
      </c>
      <c r="F6" s="22">
        <v>0</v>
      </c>
      <c r="G6" s="32">
        <v>0</v>
      </c>
      <c r="H6" s="22">
        <v>0</v>
      </c>
      <c r="I6" s="32">
        <v>0</v>
      </c>
      <c r="J6" s="22">
        <v>0</v>
      </c>
    </row>
    <row r="7" spans="1:10" x14ac:dyDescent="0.25">
      <c r="A7" s="31">
        <v>3</v>
      </c>
      <c r="B7" s="19" t="s">
        <v>36</v>
      </c>
      <c r="C7" s="32">
        <v>168488314.55362499</v>
      </c>
      <c r="D7" s="32">
        <v>8489981.5536249876</v>
      </c>
      <c r="E7" s="32">
        <v>159998333</v>
      </c>
      <c r="F7" s="22">
        <v>0.94961085831906245</v>
      </c>
      <c r="G7" s="32">
        <v>159998333</v>
      </c>
      <c r="H7" s="22">
        <v>0.94961085831906245</v>
      </c>
      <c r="I7" s="32">
        <v>104497777</v>
      </c>
      <c r="J7" s="22">
        <v>0.62020785997441596</v>
      </c>
    </row>
    <row r="8" spans="1:10" hidden="1" x14ac:dyDescent="0.25">
      <c r="A8" s="31">
        <v>4</v>
      </c>
      <c r="B8" s="19" t="s">
        <v>125</v>
      </c>
      <c r="C8" s="32">
        <v>0</v>
      </c>
      <c r="D8" s="32">
        <v>0</v>
      </c>
      <c r="E8" s="32">
        <v>0</v>
      </c>
      <c r="F8" s="22">
        <v>0</v>
      </c>
      <c r="G8" s="32">
        <v>0</v>
      </c>
      <c r="H8" s="22">
        <v>0</v>
      </c>
      <c r="I8" s="32">
        <v>0</v>
      </c>
      <c r="J8" s="22">
        <v>0</v>
      </c>
    </row>
    <row r="9" spans="1:10" x14ac:dyDescent="0.25">
      <c r="A9" s="31">
        <v>5</v>
      </c>
      <c r="B9" s="19" t="s">
        <v>37</v>
      </c>
      <c r="C9" s="32">
        <v>10877025230.095764</v>
      </c>
      <c r="D9" s="32">
        <v>932720310.82576561</v>
      </c>
      <c r="E9" s="32">
        <v>9944304919.2699986</v>
      </c>
      <c r="F9" s="22">
        <v>0.91424858441580048</v>
      </c>
      <c r="G9" s="32">
        <v>6041293959.71</v>
      </c>
      <c r="H9" s="22">
        <v>0.55541784926583382</v>
      </c>
      <c r="I9" s="32">
        <v>2018581919.0700002</v>
      </c>
      <c r="J9" s="22">
        <v>0.18558216758427323</v>
      </c>
    </row>
    <row r="10" spans="1:10" x14ac:dyDescent="0.25">
      <c r="A10" s="31">
        <v>6</v>
      </c>
      <c r="B10" s="19" t="s">
        <v>40</v>
      </c>
      <c r="C10" s="32">
        <v>14623644166.449999</v>
      </c>
      <c r="D10" s="32">
        <v>2513174445.829998</v>
      </c>
      <c r="E10" s="32">
        <v>12110469720.620001</v>
      </c>
      <c r="F10" s="22">
        <v>0.82814307998578096</v>
      </c>
      <c r="G10" s="32">
        <v>6897494378.6899996</v>
      </c>
      <c r="H10" s="22">
        <v>0.47166727391483149</v>
      </c>
      <c r="I10" s="32">
        <v>2325826947.1300001</v>
      </c>
      <c r="J10" s="22">
        <v>0.15904564694387066</v>
      </c>
    </row>
    <row r="11" spans="1:10" x14ac:dyDescent="0.25">
      <c r="A11" s="31">
        <v>7</v>
      </c>
      <c r="B11" s="19" t="s">
        <v>78</v>
      </c>
      <c r="C11" s="32">
        <v>132684560.00000001</v>
      </c>
      <c r="D11" s="32">
        <v>33462480.000000015</v>
      </c>
      <c r="E11" s="32">
        <v>99222080</v>
      </c>
      <c r="F11" s="22">
        <v>0.7478042659974905</v>
      </c>
      <c r="G11" s="32">
        <v>99222080</v>
      </c>
      <c r="H11" s="22">
        <v>0.7478042659974905</v>
      </c>
      <c r="I11" s="32">
        <v>67424400</v>
      </c>
      <c r="J11" s="22">
        <v>0.50815558343789202</v>
      </c>
    </row>
    <row r="12" spans="1:10" x14ac:dyDescent="0.25">
      <c r="A12" s="31">
        <v>8</v>
      </c>
      <c r="B12" s="19" t="s">
        <v>84</v>
      </c>
      <c r="C12" s="32">
        <v>304858355.96928751</v>
      </c>
      <c r="D12" s="32">
        <v>260306675.96928751</v>
      </c>
      <c r="E12" s="32">
        <v>44551680</v>
      </c>
      <c r="F12" s="22">
        <v>0.14613894986853596</v>
      </c>
      <c r="G12" s="32">
        <v>43730516.100000001</v>
      </c>
      <c r="H12" s="22">
        <v>0.14344535829093549</v>
      </c>
      <c r="I12" s="32">
        <v>36340041</v>
      </c>
      <c r="J12" s="22">
        <v>0.11920303409253123</v>
      </c>
    </row>
    <row r="13" spans="1:10" x14ac:dyDescent="0.25">
      <c r="A13" s="31">
        <v>9</v>
      </c>
      <c r="B13" s="19" t="s">
        <v>45</v>
      </c>
      <c r="C13" s="32">
        <v>6765150993.6819792</v>
      </c>
      <c r="D13" s="32">
        <v>4340210487.6819792</v>
      </c>
      <c r="E13" s="32">
        <v>2424940506</v>
      </c>
      <c r="F13" s="22">
        <v>0.35844588070017486</v>
      </c>
      <c r="G13" s="32">
        <v>848194631</v>
      </c>
      <c r="H13" s="22">
        <v>0.12537704358589111</v>
      </c>
      <c r="I13" s="32">
        <v>636051116.17000008</v>
      </c>
      <c r="J13" s="22">
        <v>9.4018761261058709E-2</v>
      </c>
    </row>
    <row r="14" spans="1:10" x14ac:dyDescent="0.25">
      <c r="A14" s="31">
        <v>10</v>
      </c>
      <c r="B14" s="19" t="s">
        <v>47</v>
      </c>
      <c r="C14" s="32">
        <v>301656939.33519185</v>
      </c>
      <c r="D14" s="32">
        <v>134857844.63519186</v>
      </c>
      <c r="E14" s="32">
        <v>166799094.69999999</v>
      </c>
      <c r="F14" s="22">
        <v>0.55294300561293575</v>
      </c>
      <c r="G14" s="32">
        <v>165566994.69999999</v>
      </c>
      <c r="H14" s="22">
        <v>0.54885856451665138</v>
      </c>
      <c r="I14" s="32">
        <v>125664363</v>
      </c>
      <c r="J14" s="22">
        <v>0.41658038192970476</v>
      </c>
    </row>
    <row r="15" spans="1:10" x14ac:dyDescent="0.25">
      <c r="A15" s="31">
        <v>11</v>
      </c>
      <c r="B15" s="19" t="s">
        <v>32</v>
      </c>
      <c r="C15" s="32">
        <v>5978417700.4368076</v>
      </c>
      <c r="D15" s="32">
        <v>1385917905.8368073</v>
      </c>
      <c r="E15" s="32">
        <v>4592499794.6000004</v>
      </c>
      <c r="F15" s="22">
        <v>0.76817981357583187</v>
      </c>
      <c r="G15" s="32">
        <v>2050910570.907475</v>
      </c>
      <c r="H15" s="22">
        <v>0.34305240511341772</v>
      </c>
      <c r="I15" s="32">
        <v>1255352817.4805038</v>
      </c>
      <c r="J15" s="22">
        <v>0.20998078093285161</v>
      </c>
    </row>
    <row r="16" spans="1:10" x14ac:dyDescent="0.25">
      <c r="A16" s="31">
        <v>12</v>
      </c>
      <c r="B16" s="19" t="s">
        <v>52</v>
      </c>
      <c r="C16" s="32">
        <v>1283095518.5705252</v>
      </c>
      <c r="D16" s="32">
        <v>227408526.93052506</v>
      </c>
      <c r="E16" s="32">
        <v>1055686991.6400001</v>
      </c>
      <c r="F16" s="22">
        <v>0.82276570712063823</v>
      </c>
      <c r="G16" s="32">
        <v>1048937434.6400001</v>
      </c>
      <c r="H16" s="22">
        <v>0.81750533725548613</v>
      </c>
      <c r="I16" s="32">
        <v>761055291.35505557</v>
      </c>
      <c r="J16" s="22">
        <v>0.59314001205688438</v>
      </c>
    </row>
    <row r="17" spans="1:10" x14ac:dyDescent="0.25">
      <c r="A17" s="31">
        <v>13</v>
      </c>
      <c r="B17" s="19" t="s">
        <v>35</v>
      </c>
      <c r="C17" s="32">
        <v>7575967629.220932</v>
      </c>
      <c r="D17" s="32">
        <v>3030719715.0709324</v>
      </c>
      <c r="E17" s="32">
        <v>4545247914.1499996</v>
      </c>
      <c r="F17" s="22">
        <v>0.59995608965100689</v>
      </c>
      <c r="G17" s="32">
        <v>4418389715.9300003</v>
      </c>
      <c r="H17" s="22">
        <v>0.58321127177048959</v>
      </c>
      <c r="I17" s="32">
        <v>2831648576.0719156</v>
      </c>
      <c r="J17" s="22">
        <v>0.37376724857562593</v>
      </c>
    </row>
    <row r="18" spans="1:10" x14ac:dyDescent="0.25">
      <c r="A18" s="31">
        <v>14</v>
      </c>
      <c r="B18" s="19" t="s">
        <v>54</v>
      </c>
      <c r="C18" s="32">
        <v>14413676386.441994</v>
      </c>
      <c r="D18" s="32">
        <v>670615460.34199524</v>
      </c>
      <c r="E18" s="32">
        <v>13743060926.099998</v>
      </c>
      <c r="F18" s="76">
        <v>0.95347367025856089</v>
      </c>
      <c r="G18" s="32">
        <v>13440378662.822525</v>
      </c>
      <c r="H18" s="22">
        <v>0.93247401304673483</v>
      </c>
      <c r="I18" s="32">
        <v>8774468533.692524</v>
      </c>
      <c r="J18" s="22">
        <v>0.60875992345340113</v>
      </c>
    </row>
    <row r="19" spans="1:10" x14ac:dyDescent="0.25">
      <c r="A19" s="31">
        <v>15</v>
      </c>
      <c r="B19" s="19" t="s">
        <v>38</v>
      </c>
      <c r="C19" s="32">
        <v>172331867.08694693</v>
      </c>
      <c r="D19" s="32">
        <v>12115200.746946931</v>
      </c>
      <c r="E19" s="32">
        <v>160216666.34</v>
      </c>
      <c r="F19" s="22">
        <v>0.92969843040791511</v>
      </c>
      <c r="G19" s="32">
        <v>160216666.34</v>
      </c>
      <c r="H19" s="22">
        <v>0.92969843040791511</v>
      </c>
      <c r="I19" s="32">
        <v>96775000</v>
      </c>
      <c r="J19" s="22">
        <v>0.56156183784148239</v>
      </c>
    </row>
    <row r="20" spans="1:10" x14ac:dyDescent="0.25">
      <c r="A20" s="31">
        <v>16</v>
      </c>
      <c r="B20" s="19" t="s">
        <v>112</v>
      </c>
      <c r="C20" s="32">
        <v>3274101778.671803</v>
      </c>
      <c r="D20" s="32">
        <v>84890750.271802902</v>
      </c>
      <c r="E20" s="32">
        <v>3189211028.4000001</v>
      </c>
      <c r="F20" s="22">
        <v>0.97407204906554845</v>
      </c>
      <c r="G20" s="32">
        <v>3189211028.4000001</v>
      </c>
      <c r="H20" s="22">
        <v>0.97407204906554845</v>
      </c>
      <c r="I20" s="32">
        <v>326303413.59999996</v>
      </c>
      <c r="J20" s="22">
        <v>9.9661964000511513E-2</v>
      </c>
    </row>
    <row r="21" spans="1:10" x14ac:dyDescent="0.25">
      <c r="A21" s="33"/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5">
      <c r="A22" s="84" t="s">
        <v>109</v>
      </c>
      <c r="B22" s="84"/>
      <c r="C22" s="34">
        <v>67602415000</v>
      </c>
      <c r="D22" s="34">
        <v>13946695526.84</v>
      </c>
      <c r="E22" s="34">
        <v>53655719473.159996</v>
      </c>
      <c r="F22" s="35">
        <v>0.79369530619815865</v>
      </c>
      <c r="G22" s="34">
        <v>38563544972.239998</v>
      </c>
      <c r="H22" s="35">
        <v>0.57044626249284136</v>
      </c>
      <c r="I22" s="34">
        <v>19359990195.57</v>
      </c>
      <c r="J22" s="35">
        <v>0.28638015661970062</v>
      </c>
    </row>
    <row r="23" spans="1:10" x14ac:dyDescent="0.25">
      <c r="A23" s="33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25">
      <c r="A24" s="33"/>
      <c r="B24" s="83"/>
      <c r="C24" s="83"/>
      <c r="D24" s="83"/>
      <c r="E24" s="83"/>
      <c r="F24" s="83"/>
      <c r="G24" s="83"/>
      <c r="H24" s="83"/>
      <c r="I24" s="83"/>
      <c r="J24" s="83"/>
    </row>
    <row r="25" spans="1:10" x14ac:dyDescent="0.25">
      <c r="A25" s="33"/>
      <c r="B25" s="25"/>
      <c r="C25" s="25"/>
      <c r="D25" s="25"/>
      <c r="E25" s="38"/>
      <c r="F25" s="25"/>
      <c r="G25" s="25"/>
      <c r="H25" s="25"/>
      <c r="I25" s="25"/>
      <c r="J25" s="25"/>
    </row>
    <row r="26" spans="1:10" x14ac:dyDescent="0.25">
      <c r="A26" s="33"/>
      <c r="B26" s="25"/>
      <c r="C26" s="25"/>
      <c r="D26" s="25"/>
      <c r="E26" s="25"/>
      <c r="F26" s="25"/>
      <c r="G26" s="25"/>
      <c r="H26" s="25"/>
      <c r="I26" s="25"/>
      <c r="J26" s="25"/>
    </row>
    <row r="27" spans="1:10" x14ac:dyDescent="0.25">
      <c r="A27" s="33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3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3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3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B31" s="36"/>
      <c r="C31" s="36"/>
      <c r="D31" s="36"/>
      <c r="E31" s="36"/>
      <c r="F31" s="36"/>
      <c r="G31" s="36"/>
      <c r="H31" s="36"/>
      <c r="I31" s="36"/>
      <c r="J31" s="36"/>
    </row>
    <row r="32" spans="1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hidden="1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</sheetData>
  <mergeCells count="2">
    <mergeCell ref="A22:B22"/>
    <mergeCell ref="B24:J24"/>
  </mergeCells>
  <conditionalFormatting sqref="F22">
    <cfRule type="cellIs" dxfId="8" priority="37" operator="between">
      <formula>0.75</formula>
      <formula>1</formula>
    </cfRule>
    <cfRule type="cellIs" dxfId="7" priority="38" operator="between">
      <formula>45.0001%</formula>
      <formula>74.99%</formula>
    </cfRule>
    <cfRule type="cellIs" dxfId="6" priority="39" operator="between">
      <formula>0</formula>
      <formula>0.45</formula>
    </cfRule>
  </conditionalFormatting>
  <conditionalFormatting sqref="J22 H22">
    <cfRule type="cellIs" dxfId="5" priority="13" operator="between">
      <formula>0.75</formula>
      <formula>1</formula>
    </cfRule>
    <cfRule type="cellIs" dxfId="4" priority="14" operator="between">
      <formula>45.0001%</formula>
      <formula>74.99%</formula>
    </cfRule>
    <cfRule type="cellIs" dxfId="3" priority="15" operator="between">
      <formula>0</formula>
      <formula>0.45</formula>
    </cfRule>
  </conditionalFormatting>
  <conditionalFormatting sqref="F5:F20 H5:H20 J5:J20">
    <cfRule type="cellIs" dxfId="2" priority="1" operator="between">
      <formula>0.75</formula>
      <formula>1</formula>
    </cfRule>
    <cfRule type="cellIs" dxfId="1" priority="2" operator="between">
      <formula>45.0001%</formula>
      <formula>74.99%</formula>
    </cfRule>
    <cfRule type="cellIs" dxfId="0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0"/>
  <sheetViews>
    <sheetView showGridLines="0" tabSelected="1" view="pageBreakPreview" topLeftCell="F1" zoomScale="85" zoomScaleNormal="100" zoomScaleSheetLayoutView="85" workbookViewId="0">
      <pane ySplit="8" topLeftCell="A121" activePane="bottomLeft" state="frozen"/>
      <selection pane="bottomLeft" activeCell="M129" sqref="M129:M130"/>
    </sheetView>
  </sheetViews>
  <sheetFormatPr baseColWidth="10" defaultRowHeight="15" x14ac:dyDescent="0.25"/>
  <cols>
    <col min="1" max="1" width="34.140625" style="37" customWidth="1"/>
    <col min="2" max="2" width="14.85546875" style="37" customWidth="1"/>
    <col min="3" max="3" width="11.42578125" style="37"/>
    <col min="4" max="4" width="11.28515625" style="37" customWidth="1"/>
    <col min="5" max="5" width="18.7109375" style="37" customWidth="1"/>
    <col min="6" max="6" width="28.7109375" style="37" customWidth="1"/>
    <col min="7" max="7" width="15.5703125" style="37" bestFit="1" customWidth="1"/>
    <col min="8" max="8" width="20" style="37" bestFit="1" customWidth="1"/>
    <col min="9" max="9" width="20.7109375" style="37" bestFit="1" customWidth="1"/>
    <col min="10" max="10" width="21.140625" style="37" bestFit="1" customWidth="1"/>
    <col min="11" max="11" width="20" style="37" customWidth="1"/>
    <col min="12" max="12" width="20.42578125" style="37" bestFit="1" customWidth="1"/>
    <col min="13" max="13" width="8.140625" style="37" bestFit="1" customWidth="1"/>
    <col min="14" max="14" width="20.42578125" style="37" bestFit="1" customWidth="1"/>
    <col min="15" max="15" width="8.140625" style="37" bestFit="1" customWidth="1"/>
    <col min="16" max="16" width="21.42578125" style="37" bestFit="1" customWidth="1"/>
    <col min="17" max="17" width="8.140625" style="37" bestFit="1" customWidth="1"/>
    <col min="18" max="18" width="24.42578125" style="37" customWidth="1"/>
    <col min="19" max="19" width="24" style="37" customWidth="1"/>
    <col min="20" max="16384" width="11.42578125" style="37"/>
  </cols>
  <sheetData>
    <row r="1" spans="1:19" x14ac:dyDescent="0.25">
      <c r="A1" s="120"/>
      <c r="B1" s="122" t="s">
        <v>0</v>
      </c>
      <c r="C1" s="123"/>
      <c r="D1" s="122"/>
      <c r="E1" s="122"/>
      <c r="F1" s="122"/>
      <c r="G1" s="124"/>
      <c r="H1" s="125"/>
      <c r="I1" s="126" t="s">
        <v>1</v>
      </c>
      <c r="J1" s="127"/>
      <c r="K1" s="127"/>
      <c r="L1" s="128"/>
      <c r="M1" s="127"/>
      <c r="N1" s="127"/>
      <c r="O1" s="127"/>
      <c r="P1" s="127"/>
      <c r="Q1" s="127"/>
      <c r="R1" s="127"/>
      <c r="S1" s="129"/>
    </row>
    <row r="2" spans="1:19" x14ac:dyDescent="0.25">
      <c r="A2" s="120"/>
      <c r="B2" s="130" t="s">
        <v>2</v>
      </c>
      <c r="C2" s="131"/>
      <c r="D2" s="132"/>
      <c r="E2" s="132"/>
      <c r="F2" s="132"/>
      <c r="G2" s="132"/>
      <c r="H2" s="132"/>
      <c r="I2" s="132"/>
      <c r="J2" s="132"/>
      <c r="K2" s="132"/>
      <c r="L2" s="133"/>
      <c r="M2" s="132"/>
      <c r="N2" s="132"/>
      <c r="O2" s="132"/>
      <c r="P2" s="132"/>
      <c r="Q2" s="132"/>
      <c r="R2" s="132"/>
      <c r="S2" s="134"/>
    </row>
    <row r="3" spans="1:19" ht="15.75" thickBot="1" x14ac:dyDescent="0.3">
      <c r="A3" s="121"/>
      <c r="B3" s="135" t="s">
        <v>3</v>
      </c>
      <c r="C3" s="136"/>
      <c r="D3" s="136"/>
      <c r="E3" s="137"/>
      <c r="F3" s="138" t="s">
        <v>4</v>
      </c>
      <c r="G3" s="139"/>
      <c r="H3" s="138" t="s">
        <v>5</v>
      </c>
      <c r="I3" s="140"/>
      <c r="J3" s="140"/>
      <c r="K3" s="140"/>
      <c r="L3" s="141"/>
      <c r="M3" s="140"/>
      <c r="N3" s="140"/>
      <c r="O3" s="140"/>
      <c r="P3" s="140"/>
      <c r="Q3" s="140"/>
      <c r="R3" s="140"/>
      <c r="S3" s="139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9"/>
      <c r="Q4" s="12"/>
      <c r="R4" s="15"/>
      <c r="S4" s="12"/>
    </row>
    <row r="5" spans="1:19" x14ac:dyDescent="0.25">
      <c r="A5" s="93" t="s">
        <v>6</v>
      </c>
      <c r="B5" s="94"/>
      <c r="C5" s="95"/>
      <c r="D5" s="94"/>
      <c r="E5" s="94"/>
      <c r="F5" s="94"/>
      <c r="G5" s="96"/>
      <c r="H5" s="97"/>
      <c r="I5" s="96"/>
      <c r="J5" s="97"/>
      <c r="K5" s="96"/>
      <c r="L5" s="98"/>
      <c r="M5" s="94"/>
      <c r="N5" s="94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228</v>
      </c>
      <c r="C6" s="9"/>
      <c r="D6" s="10"/>
      <c r="E6" s="10"/>
      <c r="F6" s="10"/>
      <c r="G6" s="11"/>
      <c r="H6" s="40" t="b">
        <f>+H7=H127</f>
        <v>0</v>
      </c>
      <c r="I6" s="11"/>
      <c r="J6" s="40" t="b">
        <f>+J7=J127</f>
        <v>0</v>
      </c>
      <c r="K6" s="40" t="b">
        <f>+K7=K127</f>
        <v>0</v>
      </c>
      <c r="L6" s="40" t="b">
        <f>+L7=L127</f>
        <v>0</v>
      </c>
      <c r="M6" s="40"/>
      <c r="N6" s="40" t="b">
        <f>+N7=N127</f>
        <v>0</v>
      </c>
      <c r="O6" s="40"/>
      <c r="P6" s="40" t="b">
        <f>+P7=P127</f>
        <v>0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79"/>
      <c r="I7" s="79"/>
      <c r="J7" s="79"/>
      <c r="K7" s="79"/>
      <c r="L7" s="79"/>
      <c r="M7" s="41"/>
      <c r="N7" s="79"/>
      <c r="O7" s="41"/>
      <c r="P7" s="79"/>
      <c r="Q7" s="15"/>
      <c r="R7" s="15"/>
      <c r="S7" s="15"/>
    </row>
    <row r="8" spans="1:19" s="47" customFormat="1" ht="18" x14ac:dyDescent="0.15">
      <c r="A8" s="42" t="s">
        <v>8</v>
      </c>
      <c r="B8" s="42" t="s">
        <v>9</v>
      </c>
      <c r="C8" s="42" t="s">
        <v>10</v>
      </c>
      <c r="D8" s="43" t="s">
        <v>11</v>
      </c>
      <c r="E8" s="42" t="s">
        <v>12</v>
      </c>
      <c r="F8" s="42" t="s">
        <v>13</v>
      </c>
      <c r="G8" s="42" t="s">
        <v>14</v>
      </c>
      <c r="H8" s="42" t="s">
        <v>15</v>
      </c>
      <c r="I8" s="42" t="s">
        <v>16</v>
      </c>
      <c r="J8" s="44" t="s">
        <v>17</v>
      </c>
      <c r="K8" s="45" t="s">
        <v>114</v>
      </c>
      <c r="L8" s="45" t="s">
        <v>18</v>
      </c>
      <c r="M8" s="46" t="s">
        <v>19</v>
      </c>
      <c r="N8" s="44" t="s">
        <v>20</v>
      </c>
      <c r="O8" s="46" t="s">
        <v>19</v>
      </c>
      <c r="P8" s="44" t="s">
        <v>21</v>
      </c>
      <c r="Q8" s="46" t="s">
        <v>19</v>
      </c>
      <c r="R8" s="42" t="s">
        <v>22</v>
      </c>
      <c r="S8" s="42" t="s">
        <v>23</v>
      </c>
    </row>
    <row r="9" spans="1:19" s="47" customFormat="1" ht="27.75" customHeight="1" x14ac:dyDescent="0.15">
      <c r="A9" s="52" t="s">
        <v>30</v>
      </c>
      <c r="B9" s="48" t="s">
        <v>31</v>
      </c>
      <c r="C9" s="48" t="s">
        <v>47</v>
      </c>
      <c r="D9" s="48" t="s">
        <v>33</v>
      </c>
      <c r="E9" s="48" t="s">
        <v>192</v>
      </c>
      <c r="F9" s="48" t="s">
        <v>49</v>
      </c>
      <c r="G9" s="48" t="s">
        <v>132</v>
      </c>
      <c r="H9" s="48">
        <v>1430222.0178749999</v>
      </c>
      <c r="I9" s="48">
        <v>1360000</v>
      </c>
      <c r="J9" s="48">
        <v>0</v>
      </c>
      <c r="K9" s="49">
        <v>1430222.0178749999</v>
      </c>
      <c r="L9" s="50">
        <v>0</v>
      </c>
      <c r="M9" s="77">
        <v>0</v>
      </c>
      <c r="N9" s="50">
        <v>0</v>
      </c>
      <c r="O9" s="77">
        <v>0</v>
      </c>
      <c r="P9" s="50">
        <v>0</v>
      </c>
      <c r="Q9" s="77">
        <v>0</v>
      </c>
      <c r="R9" s="51" t="s">
        <v>193</v>
      </c>
      <c r="S9" s="51" t="s">
        <v>162</v>
      </c>
    </row>
    <row r="10" spans="1:19" s="47" customFormat="1" ht="27.75" customHeight="1" x14ac:dyDescent="0.15">
      <c r="A10" s="52" t="s">
        <v>30</v>
      </c>
      <c r="B10" s="52" t="s">
        <v>31</v>
      </c>
      <c r="C10" s="52" t="s">
        <v>47</v>
      </c>
      <c r="D10" s="52" t="s">
        <v>33</v>
      </c>
      <c r="E10" s="52" t="s">
        <v>192</v>
      </c>
      <c r="F10" s="52" t="s">
        <v>49</v>
      </c>
      <c r="G10" s="48" t="s">
        <v>50</v>
      </c>
      <c r="H10" s="48">
        <v>11454943.660875</v>
      </c>
      <c r="I10" s="48">
        <v>10200000</v>
      </c>
      <c r="J10" s="48">
        <v>0</v>
      </c>
      <c r="K10" s="49">
        <v>11454943.660875</v>
      </c>
      <c r="L10" s="50">
        <v>0</v>
      </c>
      <c r="M10" s="77">
        <v>0.21171242023975162</v>
      </c>
      <c r="N10" s="50">
        <v>0</v>
      </c>
      <c r="O10" s="77">
        <v>0.21171242023975162</v>
      </c>
      <c r="P10" s="50">
        <v>0</v>
      </c>
      <c r="Q10" s="77">
        <v>0.21171242023975162</v>
      </c>
      <c r="R10" s="51" t="s">
        <v>193</v>
      </c>
      <c r="S10" s="51" t="s">
        <v>162</v>
      </c>
    </row>
    <row r="11" spans="1:19" s="47" customFormat="1" ht="27.75" customHeight="1" x14ac:dyDescent="0.15">
      <c r="A11" s="52" t="s">
        <v>30</v>
      </c>
      <c r="B11" s="52" t="s">
        <v>31</v>
      </c>
      <c r="C11" s="52" t="s">
        <v>32</v>
      </c>
      <c r="D11" s="52" t="s">
        <v>33</v>
      </c>
      <c r="E11" s="52" t="s">
        <v>192</v>
      </c>
      <c r="F11" s="52" t="s">
        <v>49</v>
      </c>
      <c r="G11" s="48" t="s">
        <v>80</v>
      </c>
      <c r="H11" s="48">
        <v>9927617.8394249976</v>
      </c>
      <c r="I11" s="48">
        <v>6120000</v>
      </c>
      <c r="J11" s="48">
        <v>0</v>
      </c>
      <c r="K11" s="49">
        <v>9927617.8394249976</v>
      </c>
      <c r="L11" s="50">
        <v>2101800</v>
      </c>
      <c r="M11" s="77">
        <v>0</v>
      </c>
      <c r="N11" s="50">
        <v>2101800</v>
      </c>
      <c r="O11" s="77">
        <v>0</v>
      </c>
      <c r="P11" s="50">
        <v>2101800</v>
      </c>
      <c r="Q11" s="77">
        <v>0</v>
      </c>
      <c r="R11" s="51" t="s">
        <v>193</v>
      </c>
      <c r="S11" s="51" t="s">
        <v>162</v>
      </c>
    </row>
    <row r="12" spans="1:19" s="47" customFormat="1" ht="27.75" customHeight="1" x14ac:dyDescent="0.15">
      <c r="A12" s="52" t="s">
        <v>30</v>
      </c>
      <c r="B12" s="52" t="s">
        <v>31</v>
      </c>
      <c r="C12" s="52" t="s">
        <v>32</v>
      </c>
      <c r="D12" s="52" t="s">
        <v>33</v>
      </c>
      <c r="E12" s="52" t="s">
        <v>192</v>
      </c>
      <c r="F12" s="52" t="s">
        <v>49</v>
      </c>
      <c r="G12" s="48" t="s">
        <v>81</v>
      </c>
      <c r="H12" s="48">
        <v>55747392.482924998</v>
      </c>
      <c r="I12" s="48">
        <v>44880000</v>
      </c>
      <c r="J12" s="48">
        <v>0</v>
      </c>
      <c r="K12" s="49">
        <v>55747392.482924998</v>
      </c>
      <c r="L12" s="50">
        <v>900772</v>
      </c>
      <c r="M12" s="77">
        <v>0</v>
      </c>
      <c r="N12" s="50">
        <v>900772</v>
      </c>
      <c r="O12" s="77">
        <v>0</v>
      </c>
      <c r="P12" s="50">
        <v>900772</v>
      </c>
      <c r="Q12" s="77">
        <v>0</v>
      </c>
      <c r="R12" s="51" t="s">
        <v>193</v>
      </c>
      <c r="S12" s="51" t="s">
        <v>162</v>
      </c>
    </row>
    <row r="13" spans="1:19" s="47" customFormat="1" ht="27.75" customHeight="1" x14ac:dyDescent="0.15">
      <c r="A13" s="52" t="s">
        <v>30</v>
      </c>
      <c r="B13" s="52" t="s">
        <v>31</v>
      </c>
      <c r="C13" s="52" t="s">
        <v>32</v>
      </c>
      <c r="D13" s="52" t="s">
        <v>33</v>
      </c>
      <c r="E13" s="52" t="s">
        <v>192</v>
      </c>
      <c r="F13" s="53" t="s">
        <v>49</v>
      </c>
      <c r="G13" s="48" t="s">
        <v>51</v>
      </c>
      <c r="H13" s="48">
        <v>38183145.536250003</v>
      </c>
      <c r="I13" s="48">
        <v>25692038.452181488</v>
      </c>
      <c r="J13" s="48">
        <v>0</v>
      </c>
      <c r="K13" s="49">
        <v>38183145.536250003</v>
      </c>
      <c r="L13" s="50">
        <v>0</v>
      </c>
      <c r="M13" s="77">
        <v>0.42498070214237466</v>
      </c>
      <c r="N13" s="50">
        <v>0</v>
      </c>
      <c r="O13" s="77">
        <v>0.42498070214237466</v>
      </c>
      <c r="P13" s="50">
        <v>0</v>
      </c>
      <c r="Q13" s="77">
        <v>0.42498070214237466</v>
      </c>
      <c r="R13" s="51" t="s">
        <v>193</v>
      </c>
      <c r="S13" s="51" t="s">
        <v>162</v>
      </c>
    </row>
    <row r="14" spans="1:19" s="47" customFormat="1" ht="27.75" customHeight="1" x14ac:dyDescent="0.15">
      <c r="A14" s="52" t="s">
        <v>30</v>
      </c>
      <c r="B14" s="52" t="s">
        <v>31</v>
      </c>
      <c r="C14" s="52" t="s">
        <v>52</v>
      </c>
      <c r="D14" s="52" t="s">
        <v>33</v>
      </c>
      <c r="E14" s="54" t="s">
        <v>192</v>
      </c>
      <c r="F14" s="52" t="s">
        <v>49</v>
      </c>
      <c r="G14" s="55" t="s">
        <v>53</v>
      </c>
      <c r="H14" s="48">
        <v>0</v>
      </c>
      <c r="I14" s="48">
        <v>36720000</v>
      </c>
      <c r="J14" s="48">
        <v>0</v>
      </c>
      <c r="K14" s="49">
        <v>0</v>
      </c>
      <c r="L14" s="50">
        <v>0</v>
      </c>
      <c r="M14" s="77">
        <v>0.50779385810358124</v>
      </c>
      <c r="N14" s="50">
        <v>0</v>
      </c>
      <c r="O14" s="77">
        <v>0.50779385810358124</v>
      </c>
      <c r="P14" s="50">
        <v>0</v>
      </c>
      <c r="Q14" s="77">
        <v>0.50779385810358124</v>
      </c>
      <c r="R14" s="51" t="s">
        <v>193</v>
      </c>
      <c r="S14" s="51" t="s">
        <v>162</v>
      </c>
    </row>
    <row r="15" spans="1:19" s="47" customFormat="1" ht="27.75" customHeight="1" x14ac:dyDescent="0.15">
      <c r="A15" s="52" t="s">
        <v>30</v>
      </c>
      <c r="B15" s="52" t="s">
        <v>31</v>
      </c>
      <c r="C15" s="52" t="s">
        <v>52</v>
      </c>
      <c r="D15" s="52" t="s">
        <v>33</v>
      </c>
      <c r="E15" s="54" t="s">
        <v>192</v>
      </c>
      <c r="F15" s="52" t="s">
        <v>49</v>
      </c>
      <c r="G15" s="55" t="s">
        <v>82</v>
      </c>
      <c r="H15" s="48">
        <v>3054651.6428999994</v>
      </c>
      <c r="I15" s="48">
        <v>11560000</v>
      </c>
      <c r="J15" s="48">
        <v>0</v>
      </c>
      <c r="K15" s="49">
        <v>3054651.6428999994</v>
      </c>
      <c r="L15" s="50">
        <v>1298168</v>
      </c>
      <c r="M15" s="77">
        <v>0.50779385810358124</v>
      </c>
      <c r="N15" s="50">
        <v>1298168</v>
      </c>
      <c r="O15" s="77">
        <v>0.50779385810358124</v>
      </c>
      <c r="P15" s="50">
        <v>1298168</v>
      </c>
      <c r="Q15" s="77">
        <v>0.50779385810358124</v>
      </c>
      <c r="R15" s="51" t="s">
        <v>193</v>
      </c>
      <c r="S15" s="51" t="s">
        <v>162</v>
      </c>
    </row>
    <row r="16" spans="1:19" s="47" customFormat="1" ht="27.75" customHeight="1" x14ac:dyDescent="0.15">
      <c r="A16" s="52" t="s">
        <v>30</v>
      </c>
      <c r="B16" s="52" t="s">
        <v>46</v>
      </c>
      <c r="C16" s="52" t="s">
        <v>54</v>
      </c>
      <c r="D16" s="52" t="s">
        <v>48</v>
      </c>
      <c r="E16" s="54" t="s">
        <v>192</v>
      </c>
      <c r="F16" s="52" t="s">
        <v>49</v>
      </c>
      <c r="G16" s="55" t="s">
        <v>55</v>
      </c>
      <c r="H16" s="48">
        <v>0</v>
      </c>
      <c r="I16" s="48">
        <v>0</v>
      </c>
      <c r="J16" s="48">
        <v>2440676236</v>
      </c>
      <c r="K16" s="49">
        <v>2440676236</v>
      </c>
      <c r="L16" s="50">
        <v>2149047866.5999999</v>
      </c>
      <c r="M16" s="77">
        <v>0.99999999152591967</v>
      </c>
      <c r="N16" s="50">
        <v>1891726179.5999999</v>
      </c>
      <c r="O16" s="77">
        <v>0.99935714530018327</v>
      </c>
      <c r="P16" s="50">
        <v>1015393179.6</v>
      </c>
      <c r="Q16" s="77">
        <v>0.99935714530018327</v>
      </c>
      <c r="R16" s="51" t="s">
        <v>193</v>
      </c>
      <c r="S16" s="51" t="s">
        <v>162</v>
      </c>
    </row>
    <row r="17" spans="1:19" s="47" customFormat="1" ht="27.75" customHeight="1" x14ac:dyDescent="0.15">
      <c r="A17" s="52" t="s">
        <v>30</v>
      </c>
      <c r="B17" s="52" t="s">
        <v>31</v>
      </c>
      <c r="C17" s="52" t="s">
        <v>54</v>
      </c>
      <c r="D17" s="52" t="s">
        <v>33</v>
      </c>
      <c r="E17" s="52" t="s">
        <v>192</v>
      </c>
      <c r="F17" s="56" t="s">
        <v>49</v>
      </c>
      <c r="G17" s="48" t="s">
        <v>133</v>
      </c>
      <c r="H17" s="48">
        <v>5727471.8304375</v>
      </c>
      <c r="I17" s="48">
        <v>3400000</v>
      </c>
      <c r="J17" s="48">
        <v>0</v>
      </c>
      <c r="K17" s="49">
        <v>5727471.8304375</v>
      </c>
      <c r="L17" s="50">
        <v>0</v>
      </c>
      <c r="M17" s="77">
        <v>1</v>
      </c>
      <c r="N17" s="50">
        <v>0</v>
      </c>
      <c r="O17" s="77">
        <v>1</v>
      </c>
      <c r="P17" s="50">
        <v>0</v>
      </c>
      <c r="Q17" s="77">
        <v>1</v>
      </c>
      <c r="R17" s="51" t="s">
        <v>193</v>
      </c>
      <c r="S17" s="51" t="s">
        <v>162</v>
      </c>
    </row>
    <row r="18" spans="1:19" s="47" customFormat="1" ht="27.75" customHeight="1" x14ac:dyDescent="0.15">
      <c r="A18" s="52" t="s">
        <v>30</v>
      </c>
      <c r="B18" s="52" t="s">
        <v>31</v>
      </c>
      <c r="C18" s="52" t="s">
        <v>54</v>
      </c>
      <c r="D18" s="52" t="s">
        <v>33</v>
      </c>
      <c r="E18" s="52" t="s">
        <v>192</v>
      </c>
      <c r="F18" s="52" t="s">
        <v>49</v>
      </c>
      <c r="G18" s="48" t="s">
        <v>56</v>
      </c>
      <c r="H18" s="48">
        <v>40474134.268424995</v>
      </c>
      <c r="I18" s="48">
        <v>25840000</v>
      </c>
      <c r="J18" s="48">
        <v>187290000</v>
      </c>
      <c r="K18" s="49">
        <v>227764134.26842499</v>
      </c>
      <c r="L18" s="50">
        <v>163809086.19999999</v>
      </c>
      <c r="M18" s="77">
        <v>0.93922399046086902</v>
      </c>
      <c r="N18" s="50">
        <v>137588486.19999999</v>
      </c>
      <c r="O18" s="77">
        <v>0.6896176690332142</v>
      </c>
      <c r="P18" s="50">
        <v>91672876.199999988</v>
      </c>
      <c r="Q18" s="77">
        <v>0.6896176690332142</v>
      </c>
      <c r="R18" s="51" t="s">
        <v>193</v>
      </c>
      <c r="S18" s="51" t="s">
        <v>162</v>
      </c>
    </row>
    <row r="19" spans="1:19" s="47" customFormat="1" ht="27.75" customHeight="1" x14ac:dyDescent="0.15">
      <c r="A19" s="52" t="s">
        <v>30</v>
      </c>
      <c r="B19" s="52" t="s">
        <v>31</v>
      </c>
      <c r="C19" s="52" t="s">
        <v>54</v>
      </c>
      <c r="D19" s="52" t="s">
        <v>33</v>
      </c>
      <c r="E19" s="52" t="s">
        <v>192</v>
      </c>
      <c r="F19" s="56" t="s">
        <v>49</v>
      </c>
      <c r="G19" s="48" t="s">
        <v>57</v>
      </c>
      <c r="H19" s="48">
        <v>38183145.536249995</v>
      </c>
      <c r="I19" s="48">
        <v>25840000</v>
      </c>
      <c r="J19" s="48">
        <v>112374000</v>
      </c>
      <c r="K19" s="49">
        <v>150557145.53625</v>
      </c>
      <c r="L19" s="50">
        <v>110431963.09999999</v>
      </c>
      <c r="M19" s="77">
        <v>0.77125667757864569</v>
      </c>
      <c r="N19" s="50">
        <v>110431963.09999999</v>
      </c>
      <c r="O19" s="77">
        <v>0.63039182450218889</v>
      </c>
      <c r="P19" s="50">
        <v>76500753.099999994</v>
      </c>
      <c r="Q19" s="77">
        <v>0.63039182450218889</v>
      </c>
      <c r="R19" s="51" t="s">
        <v>193</v>
      </c>
      <c r="S19" s="51" t="s">
        <v>162</v>
      </c>
    </row>
    <row r="20" spans="1:19" s="47" customFormat="1" ht="27.75" customHeight="1" x14ac:dyDescent="0.15">
      <c r="A20" s="52" t="s">
        <v>30</v>
      </c>
      <c r="B20" s="52" t="s">
        <v>31</v>
      </c>
      <c r="C20" s="52" t="s">
        <v>54</v>
      </c>
      <c r="D20" s="52" t="s">
        <v>33</v>
      </c>
      <c r="E20" s="52" t="s">
        <v>192</v>
      </c>
      <c r="F20" s="52" t="s">
        <v>49</v>
      </c>
      <c r="G20" s="48" t="s">
        <v>58</v>
      </c>
      <c r="H20" s="48">
        <v>82534907.982433975</v>
      </c>
      <c r="I20" s="48">
        <v>68000000</v>
      </c>
      <c r="J20" s="48">
        <v>149832000</v>
      </c>
      <c r="K20" s="49">
        <v>232366907.98243397</v>
      </c>
      <c r="L20" s="50">
        <v>117994488.69999999</v>
      </c>
      <c r="M20" s="77">
        <v>0.5321479546786535</v>
      </c>
      <c r="N20" s="50">
        <v>117994488.69999999</v>
      </c>
      <c r="O20" s="77">
        <v>0.43200084165780034</v>
      </c>
      <c r="P20" s="50">
        <v>84595194.700000003</v>
      </c>
      <c r="Q20" s="77">
        <v>0.43200084165780034</v>
      </c>
      <c r="R20" s="51" t="s">
        <v>193</v>
      </c>
      <c r="S20" s="51" t="s">
        <v>162</v>
      </c>
    </row>
    <row r="21" spans="1:19" s="47" customFormat="1" ht="27.75" customHeight="1" x14ac:dyDescent="0.15">
      <c r="A21" s="52" t="s">
        <v>30</v>
      </c>
      <c r="B21" s="52" t="s">
        <v>31</v>
      </c>
      <c r="C21" s="52" t="s">
        <v>54</v>
      </c>
      <c r="D21" s="52" t="s">
        <v>33</v>
      </c>
      <c r="E21" s="52" t="s">
        <v>192</v>
      </c>
      <c r="F21" s="56" t="s">
        <v>49</v>
      </c>
      <c r="G21" s="48" t="s">
        <v>59</v>
      </c>
      <c r="H21" s="48">
        <v>19173739.030671347</v>
      </c>
      <c r="I21" s="48">
        <v>52002373.204304203</v>
      </c>
      <c r="J21" s="48">
        <v>112374000</v>
      </c>
      <c r="K21" s="49">
        <v>131547739.03067134</v>
      </c>
      <c r="L21" s="50">
        <v>117228783</v>
      </c>
      <c r="M21" s="77">
        <v>0.97768362903820449</v>
      </c>
      <c r="N21" s="50">
        <v>104493063</v>
      </c>
      <c r="O21" s="77">
        <v>0.2725383050486942</v>
      </c>
      <c r="P21" s="50">
        <v>76671452</v>
      </c>
      <c r="Q21" s="77">
        <v>0.2725383050486942</v>
      </c>
      <c r="R21" s="51" t="s">
        <v>193</v>
      </c>
      <c r="S21" s="51" t="s">
        <v>162</v>
      </c>
    </row>
    <row r="22" spans="1:19" s="47" customFormat="1" ht="27.75" customHeight="1" x14ac:dyDescent="0.15">
      <c r="A22" s="52" t="s">
        <v>30</v>
      </c>
      <c r="B22" s="52" t="s">
        <v>31</v>
      </c>
      <c r="C22" s="52" t="s">
        <v>54</v>
      </c>
      <c r="D22" s="52" t="s">
        <v>33</v>
      </c>
      <c r="E22" s="52" t="s">
        <v>192</v>
      </c>
      <c r="F22" s="52" t="s">
        <v>49</v>
      </c>
      <c r="G22" s="48" t="s">
        <v>60</v>
      </c>
      <c r="H22" s="48">
        <v>0</v>
      </c>
      <c r="I22" s="48">
        <v>0</v>
      </c>
      <c r="J22" s="48">
        <v>542708734</v>
      </c>
      <c r="K22" s="49">
        <v>542708734</v>
      </c>
      <c r="L22" s="50">
        <v>417068601.5</v>
      </c>
      <c r="M22" s="77">
        <v>0.72279165223228814</v>
      </c>
      <c r="N22" s="50">
        <v>416353101.13</v>
      </c>
      <c r="O22" s="77">
        <v>0</v>
      </c>
      <c r="P22" s="50">
        <v>240202663</v>
      </c>
      <c r="Q22" s="77">
        <v>0</v>
      </c>
      <c r="R22" s="51" t="s">
        <v>193</v>
      </c>
      <c r="S22" s="51" t="s">
        <v>162</v>
      </c>
    </row>
    <row r="23" spans="1:19" s="47" customFormat="1" ht="27.75" customHeight="1" x14ac:dyDescent="0.15">
      <c r="A23" s="52" t="s">
        <v>30</v>
      </c>
      <c r="B23" s="52" t="s">
        <v>31</v>
      </c>
      <c r="C23" s="52" t="s">
        <v>54</v>
      </c>
      <c r="D23" s="52" t="s">
        <v>33</v>
      </c>
      <c r="E23" s="52" t="s">
        <v>192</v>
      </c>
      <c r="F23" s="56" t="s">
        <v>49</v>
      </c>
      <c r="G23" s="48" t="s">
        <v>134</v>
      </c>
      <c r="H23" s="48">
        <v>0</v>
      </c>
      <c r="I23" s="48">
        <v>0</v>
      </c>
      <c r="J23" s="48">
        <v>8849326136.9899006</v>
      </c>
      <c r="K23" s="49">
        <v>8849326136.9899006</v>
      </c>
      <c r="L23" s="50">
        <v>8849326062</v>
      </c>
      <c r="M23" s="77">
        <v>0.47355337146712451</v>
      </c>
      <c r="N23" s="50">
        <v>8843637306.0925255</v>
      </c>
      <c r="O23" s="77">
        <v>0.35673923880154895</v>
      </c>
      <c r="P23" s="50">
        <v>6074903890.6505175</v>
      </c>
      <c r="Q23" s="77">
        <v>0.35673923880154895</v>
      </c>
      <c r="R23" s="51" t="s">
        <v>193</v>
      </c>
      <c r="S23" s="51" t="s">
        <v>162</v>
      </c>
    </row>
    <row r="24" spans="1:19" s="47" customFormat="1" ht="27.75" customHeight="1" x14ac:dyDescent="0.15">
      <c r="A24" s="52" t="s">
        <v>30</v>
      </c>
      <c r="B24" s="52" t="s">
        <v>31</v>
      </c>
      <c r="C24" s="52" t="s">
        <v>54</v>
      </c>
      <c r="D24" s="52" t="s">
        <v>33</v>
      </c>
      <c r="E24" s="52" t="s">
        <v>192</v>
      </c>
      <c r="F24" s="52" t="s">
        <v>49</v>
      </c>
      <c r="G24" s="48" t="s">
        <v>83</v>
      </c>
      <c r="H24" s="48">
        <v>0</v>
      </c>
      <c r="I24" s="48">
        <v>0</v>
      </c>
      <c r="J24" s="48">
        <v>1811364765</v>
      </c>
      <c r="K24" s="49">
        <v>1811364765</v>
      </c>
      <c r="L24" s="50">
        <v>1811364765</v>
      </c>
      <c r="M24" s="77">
        <v>0.88363285354058319</v>
      </c>
      <c r="N24" s="50">
        <v>1811364765</v>
      </c>
      <c r="O24" s="77">
        <v>0.88363285354058319</v>
      </c>
      <c r="P24" s="50">
        <v>1107739214.4420078</v>
      </c>
      <c r="Q24" s="77">
        <v>0.88363285354058319</v>
      </c>
      <c r="R24" s="51" t="s">
        <v>193</v>
      </c>
      <c r="S24" s="51" t="s">
        <v>83</v>
      </c>
    </row>
    <row r="25" spans="1:19" s="47" customFormat="1" ht="27.75" customHeight="1" x14ac:dyDescent="0.15">
      <c r="A25" s="52" t="s">
        <v>30</v>
      </c>
      <c r="B25" s="52" t="s">
        <v>31</v>
      </c>
      <c r="C25" s="52" t="s">
        <v>47</v>
      </c>
      <c r="D25" s="52" t="s">
        <v>33</v>
      </c>
      <c r="E25" s="52" t="s">
        <v>192</v>
      </c>
      <c r="F25" s="56" t="s">
        <v>49</v>
      </c>
      <c r="G25" s="48" t="s">
        <v>135</v>
      </c>
      <c r="H25" s="48">
        <v>3818314.5536249997</v>
      </c>
      <c r="I25" s="48">
        <v>6800000</v>
      </c>
      <c r="J25" s="48">
        <v>5330280.5205293549</v>
      </c>
      <c r="K25" s="49">
        <v>9148595.0741543546</v>
      </c>
      <c r="L25" s="50">
        <v>1232100</v>
      </c>
      <c r="M25" s="77">
        <v>1</v>
      </c>
      <c r="N25" s="50">
        <v>0</v>
      </c>
      <c r="O25" s="77">
        <v>1</v>
      </c>
      <c r="P25" s="50">
        <v>0</v>
      </c>
      <c r="Q25" s="77">
        <v>1</v>
      </c>
      <c r="R25" s="51" t="s">
        <v>193</v>
      </c>
      <c r="S25" s="51" t="s">
        <v>34</v>
      </c>
    </row>
    <row r="26" spans="1:19" s="47" customFormat="1" ht="27.75" customHeight="1" x14ac:dyDescent="0.15">
      <c r="A26" s="52" t="s">
        <v>30</v>
      </c>
      <c r="B26" s="52" t="s">
        <v>31</v>
      </c>
      <c r="C26" s="52" t="s">
        <v>32</v>
      </c>
      <c r="D26" s="52" t="s">
        <v>33</v>
      </c>
      <c r="E26" s="52" t="s">
        <v>192</v>
      </c>
      <c r="F26" s="52" t="s">
        <v>49</v>
      </c>
      <c r="G26" s="48" t="s">
        <v>61</v>
      </c>
      <c r="H26" s="48">
        <v>0</v>
      </c>
      <c r="I26" s="48">
        <v>0</v>
      </c>
      <c r="J26" s="48">
        <v>32000000.177875299</v>
      </c>
      <c r="K26" s="49">
        <v>32000000.177875299</v>
      </c>
      <c r="L26" s="50">
        <v>23129333</v>
      </c>
      <c r="M26" s="77">
        <v>0.91078072001469879</v>
      </c>
      <c r="N26" s="50">
        <v>0</v>
      </c>
      <c r="O26" s="77">
        <v>0.91078072001469879</v>
      </c>
      <c r="P26" s="50">
        <v>0</v>
      </c>
      <c r="Q26" s="77">
        <v>0.91078072001469879</v>
      </c>
      <c r="R26" s="51" t="s">
        <v>193</v>
      </c>
      <c r="S26" s="51" t="s">
        <v>34</v>
      </c>
    </row>
    <row r="27" spans="1:19" s="47" customFormat="1" ht="27.75" customHeight="1" x14ac:dyDescent="0.15">
      <c r="A27" s="52" t="s">
        <v>30</v>
      </c>
      <c r="B27" s="52" t="s">
        <v>31</v>
      </c>
      <c r="C27" s="52" t="s">
        <v>35</v>
      </c>
      <c r="D27" s="52" t="s">
        <v>33</v>
      </c>
      <c r="E27" s="52" t="s">
        <v>192</v>
      </c>
      <c r="F27" s="56" t="s">
        <v>49</v>
      </c>
      <c r="G27" s="48" t="s">
        <v>62</v>
      </c>
      <c r="H27" s="48">
        <v>0</v>
      </c>
      <c r="I27" s="48">
        <v>0</v>
      </c>
      <c r="J27" s="48">
        <v>54022719.522894882</v>
      </c>
      <c r="K27" s="49">
        <v>54022719.522894882</v>
      </c>
      <c r="L27" s="50">
        <v>38830084</v>
      </c>
      <c r="M27" s="77">
        <v>0.94208449457805477</v>
      </c>
      <c r="N27" s="50">
        <v>0</v>
      </c>
      <c r="O27" s="77">
        <v>0.46164944321240425</v>
      </c>
      <c r="P27" s="50">
        <v>0</v>
      </c>
      <c r="Q27" s="77">
        <v>0.46164944321240425</v>
      </c>
      <c r="R27" s="51" t="s">
        <v>193</v>
      </c>
      <c r="S27" s="51" t="s">
        <v>34</v>
      </c>
    </row>
    <row r="28" spans="1:19" s="47" customFormat="1" ht="31.5" customHeight="1" x14ac:dyDescent="0.15">
      <c r="A28" s="52" t="s">
        <v>131</v>
      </c>
      <c r="B28" s="52" t="s">
        <v>25</v>
      </c>
      <c r="C28" s="52" t="s">
        <v>45</v>
      </c>
      <c r="D28" s="52" t="s">
        <v>79</v>
      </c>
      <c r="E28" s="52" t="s">
        <v>192</v>
      </c>
      <c r="F28" s="52" t="s">
        <v>49</v>
      </c>
      <c r="G28" s="48" t="s">
        <v>117</v>
      </c>
      <c r="H28" s="48">
        <v>54185428</v>
      </c>
      <c r="I28" s="48">
        <v>57350000</v>
      </c>
      <c r="J28" s="48">
        <v>717069307.13197899</v>
      </c>
      <c r="K28" s="49">
        <v>771254735.13197899</v>
      </c>
      <c r="L28" s="50">
        <v>292715136</v>
      </c>
      <c r="M28" s="77">
        <v>0.2447150339792849</v>
      </c>
      <c r="N28" s="50">
        <v>49945728</v>
      </c>
      <c r="O28" s="77">
        <v>0.16558080855588833</v>
      </c>
      <c r="P28" s="50">
        <v>0</v>
      </c>
      <c r="Q28" s="77">
        <v>0.16558080855588833</v>
      </c>
      <c r="R28" s="51" t="s">
        <v>193</v>
      </c>
      <c r="S28" s="51" t="s">
        <v>163</v>
      </c>
    </row>
    <row r="29" spans="1:19" s="47" customFormat="1" ht="27.75" customHeight="1" x14ac:dyDescent="0.15">
      <c r="A29" s="52" t="s">
        <v>30</v>
      </c>
      <c r="B29" s="52" t="s">
        <v>31</v>
      </c>
      <c r="C29" s="52" t="s">
        <v>84</v>
      </c>
      <c r="D29" s="52" t="s">
        <v>33</v>
      </c>
      <c r="E29" s="52" t="s">
        <v>192</v>
      </c>
      <c r="F29" s="56" t="s">
        <v>49</v>
      </c>
      <c r="G29" s="48" t="s">
        <v>136</v>
      </c>
      <c r="H29" s="48">
        <v>42654931.97240001</v>
      </c>
      <c r="I29" s="48">
        <v>45514013.924999997</v>
      </c>
      <c r="J29" s="48">
        <v>0</v>
      </c>
      <c r="K29" s="49">
        <v>42654931.97240001</v>
      </c>
      <c r="L29" s="50">
        <v>0</v>
      </c>
      <c r="M29" s="77">
        <v>0.96822333929882942</v>
      </c>
      <c r="N29" s="50">
        <v>0</v>
      </c>
      <c r="O29" s="77">
        <v>0.96822333929882942</v>
      </c>
      <c r="P29" s="50">
        <v>0</v>
      </c>
      <c r="Q29" s="77">
        <v>0.96822333929882942</v>
      </c>
      <c r="R29" s="51" t="s">
        <v>193</v>
      </c>
      <c r="S29" s="51" t="s">
        <v>164</v>
      </c>
    </row>
    <row r="30" spans="1:19" s="47" customFormat="1" ht="27.75" customHeight="1" x14ac:dyDescent="0.15">
      <c r="A30" s="52" t="s">
        <v>30</v>
      </c>
      <c r="B30" s="52" t="s">
        <v>31</v>
      </c>
      <c r="C30" s="52" t="s">
        <v>84</v>
      </c>
      <c r="D30" s="52" t="s">
        <v>33</v>
      </c>
      <c r="E30" s="52" t="s">
        <v>192</v>
      </c>
      <c r="F30" s="52" t="s">
        <v>49</v>
      </c>
      <c r="G30" s="48" t="s">
        <v>85</v>
      </c>
      <c r="H30" s="48">
        <v>26310608.168762505</v>
      </c>
      <c r="I30" s="48">
        <v>30267607.479069769</v>
      </c>
      <c r="J30" s="48">
        <v>60000000</v>
      </c>
      <c r="K30" s="49">
        <v>86310608.168762505</v>
      </c>
      <c r="L30" s="50">
        <v>0</v>
      </c>
      <c r="M30" s="77">
        <v>0.19574772045782035</v>
      </c>
      <c r="N30" s="50">
        <v>0</v>
      </c>
      <c r="O30" s="77">
        <v>0.19574772045782035</v>
      </c>
      <c r="P30" s="50">
        <v>0</v>
      </c>
      <c r="Q30" s="77">
        <v>0.19574772045782035</v>
      </c>
      <c r="R30" s="51" t="s">
        <v>193</v>
      </c>
      <c r="S30" s="51" t="s">
        <v>164</v>
      </c>
    </row>
    <row r="31" spans="1:19" s="47" customFormat="1" ht="27.75" customHeight="1" x14ac:dyDescent="0.15">
      <c r="A31" s="52" t="s">
        <v>30</v>
      </c>
      <c r="B31" s="52" t="s">
        <v>31</v>
      </c>
      <c r="C31" s="52" t="s">
        <v>84</v>
      </c>
      <c r="D31" s="52" t="s">
        <v>33</v>
      </c>
      <c r="E31" s="52" t="s">
        <v>192</v>
      </c>
      <c r="F31" s="56" t="s">
        <v>49</v>
      </c>
      <c r="G31" s="48" t="s">
        <v>137</v>
      </c>
      <c r="H31" s="48">
        <v>61162995.059374988</v>
      </c>
      <c r="I31" s="48">
        <v>70827102.322674409</v>
      </c>
      <c r="J31" s="48">
        <v>0</v>
      </c>
      <c r="K31" s="49">
        <v>61162995.059374988</v>
      </c>
      <c r="L31" s="50">
        <v>11411229</v>
      </c>
      <c r="M31" s="77">
        <v>0</v>
      </c>
      <c r="N31" s="50">
        <v>11411229</v>
      </c>
      <c r="O31" s="77">
        <v>0</v>
      </c>
      <c r="P31" s="50">
        <v>11411229</v>
      </c>
      <c r="Q31" s="77">
        <v>0</v>
      </c>
      <c r="R31" s="51" t="s">
        <v>193</v>
      </c>
      <c r="S31" s="51" t="s">
        <v>164</v>
      </c>
    </row>
    <row r="32" spans="1:19" s="47" customFormat="1" ht="27.75" customHeight="1" x14ac:dyDescent="0.15">
      <c r="A32" s="52" t="s">
        <v>30</v>
      </c>
      <c r="B32" s="52" t="s">
        <v>31</v>
      </c>
      <c r="C32" s="52" t="s">
        <v>84</v>
      </c>
      <c r="D32" s="52" t="s">
        <v>33</v>
      </c>
      <c r="E32" s="52" t="s">
        <v>192</v>
      </c>
      <c r="F32" s="52" t="s">
        <v>49</v>
      </c>
      <c r="G32" s="48" t="s">
        <v>86</v>
      </c>
      <c r="H32" s="48">
        <v>84620477.768749982</v>
      </c>
      <c r="I32" s="48">
        <v>85803262.273255825</v>
      </c>
      <c r="J32" s="48">
        <v>0</v>
      </c>
      <c r="K32" s="49">
        <v>84620477.768749982</v>
      </c>
      <c r="L32" s="50">
        <v>3031108</v>
      </c>
      <c r="M32" s="77">
        <v>0.21714752738624019</v>
      </c>
      <c r="N32" s="50">
        <v>3031108</v>
      </c>
      <c r="O32" s="77">
        <v>0.21714752738624019</v>
      </c>
      <c r="P32" s="50">
        <v>3031108</v>
      </c>
      <c r="Q32" s="77">
        <v>0.21714752738624019</v>
      </c>
      <c r="R32" s="51" t="s">
        <v>193</v>
      </c>
      <c r="S32" s="51" t="s">
        <v>164</v>
      </c>
    </row>
    <row r="33" spans="1:19" s="47" customFormat="1" ht="27.75" customHeight="1" x14ac:dyDescent="0.15">
      <c r="A33" s="52" t="s">
        <v>30</v>
      </c>
      <c r="B33" s="52" t="s">
        <v>31</v>
      </c>
      <c r="C33" s="52" t="s">
        <v>32</v>
      </c>
      <c r="D33" s="57" t="s">
        <v>33</v>
      </c>
      <c r="E33" s="52" t="s">
        <v>192</v>
      </c>
      <c r="F33" s="56" t="s">
        <v>49</v>
      </c>
      <c r="G33" s="48" t="s">
        <v>138</v>
      </c>
      <c r="H33" s="48">
        <v>50226880</v>
      </c>
      <c r="I33" s="48">
        <v>59800000</v>
      </c>
      <c r="J33" s="48">
        <v>0</v>
      </c>
      <c r="K33" s="49">
        <v>50226880</v>
      </c>
      <c r="L33" s="50">
        <v>0</v>
      </c>
      <c r="M33" s="77">
        <v>0.7854216683835693</v>
      </c>
      <c r="N33" s="50">
        <v>0</v>
      </c>
      <c r="O33" s="77">
        <v>0.7854216683835693</v>
      </c>
      <c r="P33" s="50">
        <v>0</v>
      </c>
      <c r="Q33" s="77">
        <v>0.7854216683835693</v>
      </c>
      <c r="R33" s="51" t="s">
        <v>193</v>
      </c>
      <c r="S33" s="51" t="s">
        <v>164</v>
      </c>
    </row>
    <row r="34" spans="1:19" s="47" customFormat="1" ht="27.75" customHeight="1" x14ac:dyDescent="0.15">
      <c r="A34" s="52" t="s">
        <v>30</v>
      </c>
      <c r="B34" s="52" t="s">
        <v>31</v>
      </c>
      <c r="C34" s="52" t="s">
        <v>37</v>
      </c>
      <c r="D34" s="57" t="s">
        <v>33</v>
      </c>
      <c r="E34" s="57" t="s">
        <v>192</v>
      </c>
      <c r="F34" s="52" t="s">
        <v>49</v>
      </c>
      <c r="G34" s="48" t="s">
        <v>63</v>
      </c>
      <c r="H34" s="48">
        <v>0</v>
      </c>
      <c r="I34" s="48">
        <v>0</v>
      </c>
      <c r="J34" s="48">
        <v>120000000</v>
      </c>
      <c r="K34" s="49">
        <v>120000000</v>
      </c>
      <c r="L34" s="50">
        <v>79065497</v>
      </c>
      <c r="M34" s="77">
        <v>0</v>
      </c>
      <c r="N34" s="50">
        <v>79065497</v>
      </c>
      <c r="O34" s="77">
        <v>0</v>
      </c>
      <c r="P34" s="50">
        <v>0</v>
      </c>
      <c r="Q34" s="77">
        <v>0</v>
      </c>
      <c r="R34" s="51" t="s">
        <v>193</v>
      </c>
      <c r="S34" s="51" t="s">
        <v>64</v>
      </c>
    </row>
    <row r="35" spans="1:19" s="47" customFormat="1" ht="27.75" customHeight="1" x14ac:dyDescent="0.15">
      <c r="A35" s="52" t="s">
        <v>30</v>
      </c>
      <c r="B35" s="52" t="s">
        <v>31</v>
      </c>
      <c r="C35" s="52" t="s">
        <v>37</v>
      </c>
      <c r="D35" s="57" t="s">
        <v>33</v>
      </c>
      <c r="E35" s="57" t="s">
        <v>192</v>
      </c>
      <c r="F35" s="56" t="s">
        <v>49</v>
      </c>
      <c r="G35" s="48" t="s">
        <v>65</v>
      </c>
      <c r="H35" s="48">
        <v>0</v>
      </c>
      <c r="I35" s="48">
        <v>0</v>
      </c>
      <c r="J35" s="48">
        <v>170000000</v>
      </c>
      <c r="K35" s="49">
        <v>170000000</v>
      </c>
      <c r="L35" s="50">
        <v>116003008.0316755</v>
      </c>
      <c r="M35" s="77">
        <v>0.8603665187513615</v>
      </c>
      <c r="N35" s="50">
        <v>116003008.03167552</v>
      </c>
      <c r="O35" s="77">
        <v>0.8603665187513615</v>
      </c>
      <c r="P35" s="50">
        <v>32520966.914028686</v>
      </c>
      <c r="Q35" s="77">
        <v>0.8603665187513615</v>
      </c>
      <c r="R35" s="51" t="s">
        <v>193</v>
      </c>
      <c r="S35" s="51" t="s">
        <v>64</v>
      </c>
    </row>
    <row r="36" spans="1:19" s="47" customFormat="1" ht="27.75" customHeight="1" x14ac:dyDescent="0.15">
      <c r="A36" s="52" t="s">
        <v>30</v>
      </c>
      <c r="B36" s="52" t="s">
        <v>31</v>
      </c>
      <c r="C36" s="52" t="s">
        <v>37</v>
      </c>
      <c r="D36" s="57" t="s">
        <v>33</v>
      </c>
      <c r="E36" s="57" t="s">
        <v>192</v>
      </c>
      <c r="F36" s="52" t="s">
        <v>49</v>
      </c>
      <c r="G36" s="48" t="s">
        <v>139</v>
      </c>
      <c r="H36" s="48">
        <v>0</v>
      </c>
      <c r="I36" s="48">
        <v>0</v>
      </c>
      <c r="J36" s="48">
        <v>3449693953</v>
      </c>
      <c r="K36" s="49">
        <v>3449693953</v>
      </c>
      <c r="L36" s="50">
        <v>3131722775.8388467</v>
      </c>
      <c r="M36" s="77">
        <v>0.92969843040791511</v>
      </c>
      <c r="N36" s="50">
        <v>1457521692.2494135</v>
      </c>
      <c r="O36" s="77">
        <v>0.92969843040791511</v>
      </c>
      <c r="P36" s="50">
        <v>278234418.65778911</v>
      </c>
      <c r="Q36" s="77">
        <v>0.92969843040791511</v>
      </c>
      <c r="R36" s="51" t="s">
        <v>193</v>
      </c>
      <c r="S36" s="51" t="s">
        <v>165</v>
      </c>
    </row>
    <row r="37" spans="1:19" s="47" customFormat="1" ht="27.75" customHeight="1" x14ac:dyDescent="0.15">
      <c r="A37" s="52" t="s">
        <v>30</v>
      </c>
      <c r="B37" s="52" t="s">
        <v>31</v>
      </c>
      <c r="C37" s="52" t="s">
        <v>37</v>
      </c>
      <c r="D37" s="57" t="s">
        <v>33</v>
      </c>
      <c r="E37" s="57" t="s">
        <v>192</v>
      </c>
      <c r="F37" s="56" t="s">
        <v>49</v>
      </c>
      <c r="G37" s="48" t="s">
        <v>140</v>
      </c>
      <c r="H37" s="48">
        <v>0</v>
      </c>
      <c r="I37" s="48">
        <v>0</v>
      </c>
      <c r="J37" s="48">
        <v>3149016126</v>
      </c>
      <c r="K37" s="49">
        <v>3149016126</v>
      </c>
      <c r="L37" s="50">
        <v>3110203930.7501402</v>
      </c>
      <c r="M37" s="77">
        <v>0.8429626307489686</v>
      </c>
      <c r="N37" s="50">
        <v>2626498796.0253425</v>
      </c>
      <c r="O37" s="77">
        <v>0</v>
      </c>
      <c r="P37" s="50">
        <v>1018752844.5590813</v>
      </c>
      <c r="Q37" s="77">
        <v>0</v>
      </c>
      <c r="R37" s="51" t="s">
        <v>193</v>
      </c>
      <c r="S37" s="51" t="s">
        <v>165</v>
      </c>
    </row>
    <row r="38" spans="1:19" s="47" customFormat="1" ht="27.75" customHeight="1" x14ac:dyDescent="0.15">
      <c r="A38" s="52" t="s">
        <v>30</v>
      </c>
      <c r="B38" s="52" t="s">
        <v>31</v>
      </c>
      <c r="C38" s="52" t="s">
        <v>37</v>
      </c>
      <c r="D38" s="57" t="s">
        <v>33</v>
      </c>
      <c r="E38" s="57" t="s">
        <v>192</v>
      </c>
      <c r="F38" s="52" t="s">
        <v>49</v>
      </c>
      <c r="G38" s="48" t="s">
        <v>141</v>
      </c>
      <c r="H38" s="48">
        <v>0</v>
      </c>
      <c r="I38" s="48">
        <v>0</v>
      </c>
      <c r="J38" s="48">
        <v>207589916</v>
      </c>
      <c r="K38" s="49">
        <v>207589916</v>
      </c>
      <c r="L38" s="50">
        <v>148463016.3654581</v>
      </c>
      <c r="M38" s="77">
        <v>0</v>
      </c>
      <c r="N38" s="50">
        <v>72751296.977289557</v>
      </c>
      <c r="O38" s="77">
        <v>0</v>
      </c>
      <c r="P38" s="50">
        <v>22981756.559999999</v>
      </c>
      <c r="Q38" s="77">
        <v>0</v>
      </c>
      <c r="R38" s="51" t="s">
        <v>193</v>
      </c>
      <c r="S38" s="51" t="s">
        <v>165</v>
      </c>
    </row>
    <row r="39" spans="1:19" s="47" customFormat="1" ht="27.75" customHeight="1" x14ac:dyDescent="0.15">
      <c r="A39" s="52" t="s">
        <v>30</v>
      </c>
      <c r="B39" s="52" t="s">
        <v>31</v>
      </c>
      <c r="C39" s="52" t="s">
        <v>37</v>
      </c>
      <c r="D39" s="57" t="s">
        <v>33</v>
      </c>
      <c r="E39" s="57" t="s">
        <v>192</v>
      </c>
      <c r="F39" s="56" t="s">
        <v>49</v>
      </c>
      <c r="G39" s="48" t="s">
        <v>142</v>
      </c>
      <c r="H39" s="48">
        <v>0</v>
      </c>
      <c r="I39" s="48">
        <v>0</v>
      </c>
      <c r="J39" s="48">
        <v>875249406</v>
      </c>
      <c r="K39" s="49">
        <v>875249406</v>
      </c>
      <c r="L39" s="50">
        <v>831313430.54408669</v>
      </c>
      <c r="M39" s="77">
        <v>0.23106160493018857</v>
      </c>
      <c r="N39" s="50">
        <v>639639766.15135264</v>
      </c>
      <c r="O39" s="77">
        <v>0.23106160493018857</v>
      </c>
      <c r="P39" s="50">
        <v>297179236.80135357</v>
      </c>
      <c r="Q39" s="77">
        <v>0.23106160493018857</v>
      </c>
      <c r="R39" s="51" t="s">
        <v>193</v>
      </c>
      <c r="S39" s="51" t="s">
        <v>165</v>
      </c>
    </row>
    <row r="40" spans="1:19" s="47" customFormat="1" ht="27.75" customHeight="1" x14ac:dyDescent="0.15">
      <c r="A40" s="52" t="s">
        <v>30</v>
      </c>
      <c r="B40" s="52" t="s">
        <v>31</v>
      </c>
      <c r="C40" s="52" t="s">
        <v>37</v>
      </c>
      <c r="D40" s="57" t="s">
        <v>33</v>
      </c>
      <c r="E40" s="57" t="s">
        <v>192</v>
      </c>
      <c r="F40" s="52" t="s">
        <v>49</v>
      </c>
      <c r="G40" s="48" t="s">
        <v>143</v>
      </c>
      <c r="H40" s="48">
        <v>0</v>
      </c>
      <c r="I40" s="48">
        <v>0</v>
      </c>
      <c r="J40" s="48">
        <v>1248971895</v>
      </c>
      <c r="K40" s="49">
        <v>1248971895</v>
      </c>
      <c r="L40" s="50">
        <v>1412448789.3202028</v>
      </c>
      <c r="M40" s="77">
        <v>0.40984510915913352</v>
      </c>
      <c r="N40" s="50">
        <v>501372022.90130347</v>
      </c>
      <c r="O40" s="77">
        <v>0.40984510915913352</v>
      </c>
      <c r="P40" s="50">
        <v>118852911.82215568</v>
      </c>
      <c r="Q40" s="77">
        <v>0.40984510915913352</v>
      </c>
      <c r="R40" s="51" t="s">
        <v>193</v>
      </c>
      <c r="S40" s="51" t="s">
        <v>165</v>
      </c>
    </row>
    <row r="41" spans="1:19" s="47" customFormat="1" ht="27.75" customHeight="1" x14ac:dyDescent="0.15">
      <c r="A41" s="52" t="s">
        <v>30</v>
      </c>
      <c r="B41" s="52" t="s">
        <v>31</v>
      </c>
      <c r="C41" s="52" t="s">
        <v>37</v>
      </c>
      <c r="D41" s="57" t="s">
        <v>33</v>
      </c>
      <c r="E41" s="57" t="s">
        <v>192</v>
      </c>
      <c r="F41" s="56" t="s">
        <v>49</v>
      </c>
      <c r="G41" s="48" t="s">
        <v>144</v>
      </c>
      <c r="H41" s="48">
        <v>0</v>
      </c>
      <c r="I41" s="48">
        <v>0</v>
      </c>
      <c r="J41" s="48">
        <v>576616000</v>
      </c>
      <c r="K41" s="49">
        <v>576616000</v>
      </c>
      <c r="L41" s="50">
        <v>141106604.03299934</v>
      </c>
      <c r="M41" s="77">
        <v>0.46600833008888931</v>
      </c>
      <c r="N41" s="50">
        <v>95476543.506262109</v>
      </c>
      <c r="O41" s="77">
        <v>0.46600833008888931</v>
      </c>
      <c r="P41" s="50">
        <v>41815503.063802429</v>
      </c>
      <c r="Q41" s="77">
        <v>0.46600833008888931</v>
      </c>
      <c r="R41" s="51" t="s">
        <v>193</v>
      </c>
      <c r="S41" s="51" t="s">
        <v>165</v>
      </c>
    </row>
    <row r="42" spans="1:19" s="47" customFormat="1" ht="27.75" customHeight="1" x14ac:dyDescent="0.15">
      <c r="A42" s="52" t="s">
        <v>30</v>
      </c>
      <c r="B42" s="52" t="s">
        <v>31</v>
      </c>
      <c r="C42" s="52" t="s">
        <v>37</v>
      </c>
      <c r="D42" s="57" t="s">
        <v>33</v>
      </c>
      <c r="E42" s="57" t="s">
        <v>192</v>
      </c>
      <c r="F42" s="52" t="s">
        <v>49</v>
      </c>
      <c r="G42" s="48" t="s">
        <v>66</v>
      </c>
      <c r="H42" s="48">
        <v>0</v>
      </c>
      <c r="I42" s="48">
        <v>0</v>
      </c>
      <c r="J42" s="48">
        <v>786807051</v>
      </c>
      <c r="K42" s="49">
        <v>786807051</v>
      </c>
      <c r="L42" s="50">
        <v>783247327.23826683</v>
      </c>
      <c r="M42" s="77">
        <v>0</v>
      </c>
      <c r="N42" s="50">
        <v>310885872.36903638</v>
      </c>
      <c r="O42" s="77">
        <v>0</v>
      </c>
      <c r="P42" s="50">
        <v>140312756.60581788</v>
      </c>
      <c r="Q42" s="77">
        <v>0</v>
      </c>
      <c r="R42" s="51" t="s">
        <v>193</v>
      </c>
      <c r="S42" s="51" t="s">
        <v>165</v>
      </c>
    </row>
    <row r="43" spans="1:19" s="47" customFormat="1" ht="27.75" customHeight="1" x14ac:dyDescent="0.15">
      <c r="A43" s="52" t="s">
        <v>30</v>
      </c>
      <c r="B43" s="52" t="s">
        <v>31</v>
      </c>
      <c r="C43" s="52" t="s">
        <v>37</v>
      </c>
      <c r="D43" s="57" t="s">
        <v>33</v>
      </c>
      <c r="E43" s="57" t="s">
        <v>192</v>
      </c>
      <c r="F43" s="56" t="s">
        <v>49</v>
      </c>
      <c r="G43" s="48" t="s">
        <v>67</v>
      </c>
      <c r="H43" s="48">
        <v>0</v>
      </c>
      <c r="I43" s="48">
        <v>0</v>
      </c>
      <c r="J43" s="48">
        <v>97910986</v>
      </c>
      <c r="K43" s="49">
        <v>97910986</v>
      </c>
      <c r="L43" s="50">
        <v>48651075.649999999</v>
      </c>
      <c r="M43" s="77">
        <v>1.0000000000000002</v>
      </c>
      <c r="N43" s="50">
        <v>0</v>
      </c>
      <c r="O43" s="77">
        <v>1.0000000000000002</v>
      </c>
      <c r="P43" s="50">
        <v>0</v>
      </c>
      <c r="Q43" s="77">
        <v>1.0000000000000002</v>
      </c>
      <c r="R43" s="51" t="s">
        <v>193</v>
      </c>
      <c r="S43" s="51" t="s">
        <v>165</v>
      </c>
    </row>
    <row r="44" spans="1:19" s="47" customFormat="1" ht="27.75" customHeight="1" x14ac:dyDescent="0.15">
      <c r="A44" s="52" t="s">
        <v>30</v>
      </c>
      <c r="B44" s="52" t="s">
        <v>31</v>
      </c>
      <c r="C44" s="52" t="s">
        <v>37</v>
      </c>
      <c r="D44" s="57" t="s">
        <v>33</v>
      </c>
      <c r="E44" s="57" t="s">
        <v>192</v>
      </c>
      <c r="F44" s="52" t="s">
        <v>49</v>
      </c>
      <c r="G44" s="48" t="s">
        <v>68</v>
      </c>
      <c r="H44" s="48">
        <v>0</v>
      </c>
      <c r="I44" s="48">
        <v>0</v>
      </c>
      <c r="J44" s="48">
        <v>95922989</v>
      </c>
      <c r="K44" s="49">
        <v>95922989</v>
      </c>
      <c r="L44" s="50">
        <v>92193055.926371291</v>
      </c>
      <c r="M44" s="77">
        <v>0.16173184302317947</v>
      </c>
      <c r="N44" s="50">
        <v>92193055.926371291</v>
      </c>
      <c r="O44" s="77">
        <v>0.16173184302317947</v>
      </c>
      <c r="P44" s="50">
        <v>50533985.548669249</v>
      </c>
      <c r="Q44" s="77">
        <v>0.16173184302317947</v>
      </c>
      <c r="R44" s="51" t="s">
        <v>193</v>
      </c>
      <c r="S44" s="51" t="s">
        <v>165</v>
      </c>
    </row>
    <row r="45" spans="1:19" s="47" customFormat="1" ht="27.75" customHeight="1" x14ac:dyDescent="0.15">
      <c r="A45" s="52" t="s">
        <v>30</v>
      </c>
      <c r="B45" s="52" t="s">
        <v>31</v>
      </c>
      <c r="C45" s="52" t="s">
        <v>37</v>
      </c>
      <c r="D45" s="57" t="s">
        <v>33</v>
      </c>
      <c r="E45" s="57" t="s">
        <v>192</v>
      </c>
      <c r="F45" s="56" t="s">
        <v>49</v>
      </c>
      <c r="G45" s="48" t="s">
        <v>145</v>
      </c>
      <c r="H45" s="48">
        <v>0</v>
      </c>
      <c r="I45" s="48">
        <v>0</v>
      </c>
      <c r="J45" s="48">
        <v>15000000</v>
      </c>
      <c r="K45" s="49">
        <v>15000000</v>
      </c>
      <c r="L45" s="50">
        <v>7520000</v>
      </c>
      <c r="M45" s="77">
        <v>0.14769837923183551</v>
      </c>
      <c r="N45" s="50">
        <v>7520000</v>
      </c>
      <c r="O45" s="77">
        <v>0.14769837923183551</v>
      </c>
      <c r="P45" s="50">
        <v>2491561</v>
      </c>
      <c r="Q45" s="77">
        <v>0.14769837923183551</v>
      </c>
      <c r="R45" s="51" t="s">
        <v>193</v>
      </c>
      <c r="S45" s="51" t="s">
        <v>165</v>
      </c>
    </row>
    <row r="46" spans="1:19" s="47" customFormat="1" ht="31.5" customHeight="1" x14ac:dyDescent="0.15">
      <c r="A46" s="52" t="s">
        <v>30</v>
      </c>
      <c r="B46" s="52" t="s">
        <v>31</v>
      </c>
      <c r="C46" s="52" t="s">
        <v>37</v>
      </c>
      <c r="D46" s="57" t="s">
        <v>33</v>
      </c>
      <c r="E46" s="57" t="s">
        <v>192</v>
      </c>
      <c r="F46" s="52" t="s">
        <v>49</v>
      </c>
      <c r="G46" s="48" t="s">
        <v>69</v>
      </c>
      <c r="H46" s="48">
        <v>0</v>
      </c>
      <c r="I46" s="48">
        <v>0</v>
      </c>
      <c r="J46" s="48">
        <v>40000000</v>
      </c>
      <c r="K46" s="49">
        <v>40000000</v>
      </c>
      <c r="L46" s="50">
        <v>38728933.571953177</v>
      </c>
      <c r="M46" s="77">
        <v>0.9858490476281967</v>
      </c>
      <c r="N46" s="50">
        <v>38728933.571953177</v>
      </c>
      <c r="O46" s="77">
        <v>0.9858490476281967</v>
      </c>
      <c r="P46" s="50">
        <v>11268502.53730206</v>
      </c>
      <c r="Q46" s="77">
        <v>0.9858490476281967</v>
      </c>
      <c r="R46" s="51" t="s">
        <v>193</v>
      </c>
      <c r="S46" s="51" t="s">
        <v>70</v>
      </c>
    </row>
    <row r="47" spans="1:19" s="47" customFormat="1" ht="27.75" customHeight="1" x14ac:dyDescent="0.15">
      <c r="A47" s="52" t="s">
        <v>30</v>
      </c>
      <c r="B47" s="52" t="s">
        <v>31</v>
      </c>
      <c r="C47" s="52" t="s">
        <v>37</v>
      </c>
      <c r="D47" s="57" t="s">
        <v>33</v>
      </c>
      <c r="E47" s="57" t="s">
        <v>192</v>
      </c>
      <c r="F47" s="56" t="s">
        <v>49</v>
      </c>
      <c r="G47" s="48" t="s">
        <v>71</v>
      </c>
      <c r="H47" s="48">
        <v>0</v>
      </c>
      <c r="I47" s="48">
        <v>0</v>
      </c>
      <c r="J47" s="48">
        <v>25664443.934789099</v>
      </c>
      <c r="K47" s="49">
        <v>25664443.934789099</v>
      </c>
      <c r="L47" s="50">
        <v>0</v>
      </c>
      <c r="M47" s="77">
        <v>0.93349936358269603</v>
      </c>
      <c r="N47" s="50">
        <v>0</v>
      </c>
      <c r="O47" s="77">
        <v>0.93349936358269603</v>
      </c>
      <c r="P47" s="50">
        <v>0</v>
      </c>
      <c r="Q47" s="77">
        <v>0.93349936358269603</v>
      </c>
      <c r="R47" s="51" t="s">
        <v>193</v>
      </c>
      <c r="S47" s="51" t="s">
        <v>166</v>
      </c>
    </row>
    <row r="48" spans="1:19" s="47" customFormat="1" ht="31.5" customHeight="1" x14ac:dyDescent="0.15">
      <c r="A48" s="52" t="s">
        <v>30</v>
      </c>
      <c r="B48" s="52" t="s">
        <v>31</v>
      </c>
      <c r="C48" s="52" t="s">
        <v>37</v>
      </c>
      <c r="D48" s="57" t="s">
        <v>33</v>
      </c>
      <c r="E48" s="57" t="s">
        <v>192</v>
      </c>
      <c r="F48" s="52" t="s">
        <v>49</v>
      </c>
      <c r="G48" s="48" t="s">
        <v>72</v>
      </c>
      <c r="H48" s="48">
        <v>18582464.160975002</v>
      </c>
      <c r="I48" s="48">
        <v>23120000</v>
      </c>
      <c r="J48" s="48">
        <v>0</v>
      </c>
      <c r="K48" s="49">
        <v>18582464.160975002</v>
      </c>
      <c r="L48" s="50">
        <v>3637475</v>
      </c>
      <c r="M48" s="77">
        <v>4.4352524220540326E-2</v>
      </c>
      <c r="N48" s="50">
        <v>3637475</v>
      </c>
      <c r="O48" s="77">
        <v>4.4352524220540326E-2</v>
      </c>
      <c r="P48" s="50">
        <v>3637475</v>
      </c>
      <c r="Q48" s="77">
        <v>4.4352524220540326E-2</v>
      </c>
      <c r="R48" s="51" t="s">
        <v>193</v>
      </c>
      <c r="S48" s="51" t="s">
        <v>166</v>
      </c>
    </row>
    <row r="49" spans="1:19" s="47" customFormat="1" ht="27.75" customHeight="1" x14ac:dyDescent="0.15">
      <c r="A49" s="52" t="s">
        <v>30</v>
      </c>
      <c r="B49" s="52" t="s">
        <v>31</v>
      </c>
      <c r="C49" s="52" t="s">
        <v>47</v>
      </c>
      <c r="D49" s="57" t="s">
        <v>33</v>
      </c>
      <c r="E49" s="57" t="s">
        <v>192</v>
      </c>
      <c r="F49" s="56" t="s">
        <v>49</v>
      </c>
      <c r="G49" s="48" t="s">
        <v>71</v>
      </c>
      <c r="H49" s="48">
        <v>858133.91072499985</v>
      </c>
      <c r="I49" s="48">
        <v>1360000</v>
      </c>
      <c r="J49" s="48">
        <v>0</v>
      </c>
      <c r="K49" s="49">
        <v>858133.91072499985</v>
      </c>
      <c r="L49" s="50">
        <v>0</v>
      </c>
      <c r="M49" s="77">
        <v>0.96752912176900152</v>
      </c>
      <c r="N49" s="50">
        <v>0</v>
      </c>
      <c r="O49" s="77">
        <v>0.96752912176900152</v>
      </c>
      <c r="P49" s="50">
        <v>0</v>
      </c>
      <c r="Q49" s="77">
        <v>0.96752912176900152</v>
      </c>
      <c r="R49" s="51" t="s">
        <v>193</v>
      </c>
      <c r="S49" s="51" t="s">
        <v>166</v>
      </c>
    </row>
    <row r="50" spans="1:19" s="47" customFormat="1" ht="27.75" customHeight="1" x14ac:dyDescent="0.15">
      <c r="A50" s="52" t="s">
        <v>30</v>
      </c>
      <c r="B50" s="52" t="s">
        <v>31</v>
      </c>
      <c r="C50" s="52" t="s">
        <v>47</v>
      </c>
      <c r="D50" s="57" t="s">
        <v>33</v>
      </c>
      <c r="E50" s="57" t="s">
        <v>192</v>
      </c>
      <c r="F50" s="52" t="s">
        <v>49</v>
      </c>
      <c r="G50" s="48" t="s">
        <v>72</v>
      </c>
      <c r="H50" s="48">
        <v>1430222.0178749999</v>
      </c>
      <c r="I50" s="48">
        <v>1360000</v>
      </c>
      <c r="J50" s="48">
        <v>0</v>
      </c>
      <c r="K50" s="49">
        <v>1430222.0178749999</v>
      </c>
      <c r="L50" s="50">
        <v>0</v>
      </c>
      <c r="M50" s="77">
        <v>0.94902781134814829</v>
      </c>
      <c r="N50" s="50">
        <v>0</v>
      </c>
      <c r="O50" s="77">
        <v>0.94768811712499357</v>
      </c>
      <c r="P50" s="50">
        <v>0</v>
      </c>
      <c r="Q50" s="77">
        <v>0.94768811712499357</v>
      </c>
      <c r="R50" s="51" t="s">
        <v>193</v>
      </c>
      <c r="S50" s="51" t="s">
        <v>166</v>
      </c>
    </row>
    <row r="51" spans="1:19" s="47" customFormat="1" ht="27.75" customHeight="1" x14ac:dyDescent="0.15">
      <c r="A51" s="52" t="s">
        <v>30</v>
      </c>
      <c r="B51" s="52" t="s">
        <v>31</v>
      </c>
      <c r="C51" s="52" t="s">
        <v>32</v>
      </c>
      <c r="D51" s="57" t="s">
        <v>33</v>
      </c>
      <c r="E51" s="57" t="s">
        <v>192</v>
      </c>
      <c r="F51" s="56" t="s">
        <v>49</v>
      </c>
      <c r="G51" s="48" t="s">
        <v>146</v>
      </c>
      <c r="H51" s="48">
        <v>0</v>
      </c>
      <c r="I51" s="48">
        <v>0</v>
      </c>
      <c r="J51" s="48">
        <v>59100645.767369181</v>
      </c>
      <c r="K51" s="49">
        <v>59100645.767369181</v>
      </c>
      <c r="L51" s="50">
        <v>0</v>
      </c>
      <c r="M51" s="77">
        <v>0.61124094965659959</v>
      </c>
      <c r="N51" s="50">
        <v>0</v>
      </c>
      <c r="O51" s="77">
        <v>0.61124094965659959</v>
      </c>
      <c r="P51" s="50">
        <v>0</v>
      </c>
      <c r="Q51" s="77">
        <v>0.61124094965659959</v>
      </c>
      <c r="R51" s="51" t="s">
        <v>193</v>
      </c>
      <c r="S51" s="51" t="s">
        <v>166</v>
      </c>
    </row>
    <row r="52" spans="1:19" s="47" customFormat="1" ht="27.75" customHeight="1" x14ac:dyDescent="0.15">
      <c r="A52" s="52" t="s">
        <v>30</v>
      </c>
      <c r="B52" s="52" t="s">
        <v>31</v>
      </c>
      <c r="C52" s="52" t="s">
        <v>32</v>
      </c>
      <c r="D52" s="57" t="s">
        <v>33</v>
      </c>
      <c r="E52" s="57" t="s">
        <v>192</v>
      </c>
      <c r="F52" s="52" t="s">
        <v>49</v>
      </c>
      <c r="G52" s="48" t="s">
        <v>71</v>
      </c>
      <c r="H52" s="48">
        <v>29782853.518274996</v>
      </c>
      <c r="I52" s="48">
        <v>115706570.3982773</v>
      </c>
      <c r="J52" s="48">
        <v>0</v>
      </c>
      <c r="K52" s="49">
        <v>29782853.518274996</v>
      </c>
      <c r="L52" s="50">
        <v>6467273</v>
      </c>
      <c r="M52" s="77">
        <v>0.99999995779361006</v>
      </c>
      <c r="N52" s="50">
        <v>6467273</v>
      </c>
      <c r="O52" s="77">
        <v>0.99999995779361006</v>
      </c>
      <c r="P52" s="50">
        <v>6467273</v>
      </c>
      <c r="Q52" s="77">
        <v>0.99999995779361006</v>
      </c>
      <c r="R52" s="51" t="s">
        <v>193</v>
      </c>
      <c r="S52" s="51" t="s">
        <v>166</v>
      </c>
    </row>
    <row r="53" spans="1:19" s="47" customFormat="1" ht="27.75" customHeight="1" x14ac:dyDescent="0.15">
      <c r="A53" s="52" t="s">
        <v>30</v>
      </c>
      <c r="B53" s="52" t="s">
        <v>31</v>
      </c>
      <c r="C53" s="52" t="s">
        <v>32</v>
      </c>
      <c r="D53" s="57" t="s">
        <v>33</v>
      </c>
      <c r="E53" s="57" t="s">
        <v>192</v>
      </c>
      <c r="F53" s="56" t="s">
        <v>49</v>
      </c>
      <c r="G53" s="48" t="s">
        <v>72</v>
      </c>
      <c r="H53" s="48">
        <v>22273501.562812496</v>
      </c>
      <c r="I53" s="48">
        <v>53941257.458722696</v>
      </c>
      <c r="J53" s="48">
        <v>0</v>
      </c>
      <c r="K53" s="49">
        <v>22273501.562812496</v>
      </c>
      <c r="L53" s="50">
        <v>7428361</v>
      </c>
      <c r="M53" s="77">
        <v>0.8611469416561236</v>
      </c>
      <c r="N53" s="50">
        <v>7428361</v>
      </c>
      <c r="O53" s="77">
        <v>0.70463286125597668</v>
      </c>
      <c r="P53" s="50">
        <v>7428361</v>
      </c>
      <c r="Q53" s="77">
        <v>0.70463286125597668</v>
      </c>
      <c r="R53" s="51" t="s">
        <v>193</v>
      </c>
      <c r="S53" s="51" t="s">
        <v>166</v>
      </c>
    </row>
    <row r="54" spans="1:19" s="47" customFormat="1" ht="27.75" customHeight="1" x14ac:dyDescent="0.15">
      <c r="A54" s="52" t="s">
        <v>30</v>
      </c>
      <c r="B54" s="52" t="s">
        <v>31</v>
      </c>
      <c r="C54" s="52" t="s">
        <v>35</v>
      </c>
      <c r="D54" s="57" t="s">
        <v>33</v>
      </c>
      <c r="E54" s="57" t="s">
        <v>192</v>
      </c>
      <c r="F54" s="52" t="s">
        <v>49</v>
      </c>
      <c r="G54" s="48" t="s">
        <v>147</v>
      </c>
      <c r="H54" s="48">
        <v>0</v>
      </c>
      <c r="I54" s="48">
        <v>0</v>
      </c>
      <c r="J54" s="48">
        <v>45018932.935745701</v>
      </c>
      <c r="K54" s="49">
        <v>45018932.935745701</v>
      </c>
      <c r="L54" s="50">
        <v>0</v>
      </c>
      <c r="M54" s="77">
        <v>1</v>
      </c>
      <c r="N54" s="50">
        <v>0</v>
      </c>
      <c r="O54" s="77">
        <v>1</v>
      </c>
      <c r="P54" s="50">
        <v>0</v>
      </c>
      <c r="Q54" s="77">
        <v>1</v>
      </c>
      <c r="R54" s="51" t="s">
        <v>193</v>
      </c>
      <c r="S54" s="51" t="s">
        <v>166</v>
      </c>
    </row>
    <row r="55" spans="1:19" s="47" customFormat="1" ht="27.75" customHeight="1" x14ac:dyDescent="0.15">
      <c r="A55" s="52" t="s">
        <v>30</v>
      </c>
      <c r="B55" s="52" t="s">
        <v>31</v>
      </c>
      <c r="C55" s="52" t="s">
        <v>54</v>
      </c>
      <c r="D55" s="57" t="s">
        <v>33</v>
      </c>
      <c r="E55" s="57" t="s">
        <v>192</v>
      </c>
      <c r="F55" s="52" t="s">
        <v>49</v>
      </c>
      <c r="G55" s="48" t="s">
        <v>71</v>
      </c>
      <c r="H55" s="48">
        <v>1272771.5178749999</v>
      </c>
      <c r="I55" s="48">
        <v>1360000</v>
      </c>
      <c r="J55" s="48">
        <v>0</v>
      </c>
      <c r="K55" s="49">
        <v>1272771.5178749999</v>
      </c>
      <c r="L55" s="50">
        <v>1095050</v>
      </c>
      <c r="M55" s="77">
        <v>0.1511550164316581</v>
      </c>
      <c r="N55" s="50">
        <v>1095050</v>
      </c>
      <c r="O55" s="77">
        <v>0</v>
      </c>
      <c r="P55" s="50">
        <v>1095050</v>
      </c>
      <c r="Q55" s="77">
        <v>0</v>
      </c>
      <c r="R55" s="51" t="s">
        <v>193</v>
      </c>
      <c r="S55" s="51" t="s">
        <v>166</v>
      </c>
    </row>
    <row r="56" spans="1:19" s="47" customFormat="1" ht="27.75" customHeight="1" x14ac:dyDescent="0.15">
      <c r="A56" s="52" t="s">
        <v>30</v>
      </c>
      <c r="B56" s="52" t="s">
        <v>31</v>
      </c>
      <c r="C56" s="52" t="s">
        <v>54</v>
      </c>
      <c r="D56" s="57" t="s">
        <v>33</v>
      </c>
      <c r="E56" s="57" t="s">
        <v>192</v>
      </c>
      <c r="F56" s="56" t="s">
        <v>49</v>
      </c>
      <c r="G56" s="48" t="s">
        <v>72</v>
      </c>
      <c r="H56" s="48">
        <v>20364344.285999998</v>
      </c>
      <c r="I56" s="48">
        <v>33302172.142999999</v>
      </c>
      <c r="J56" s="48">
        <v>0</v>
      </c>
      <c r="K56" s="49">
        <v>20364344.285999998</v>
      </c>
      <c r="L56" s="50">
        <v>5694260</v>
      </c>
      <c r="M56" s="77">
        <v>0.9975944255492265</v>
      </c>
      <c r="N56" s="50">
        <v>5694260</v>
      </c>
      <c r="O56" s="77">
        <v>0.99759442482512561</v>
      </c>
      <c r="P56" s="50">
        <v>5694260</v>
      </c>
      <c r="Q56" s="77">
        <v>0.99759442482512561</v>
      </c>
      <c r="R56" s="51" t="s">
        <v>193</v>
      </c>
      <c r="S56" s="51" t="s">
        <v>166</v>
      </c>
    </row>
    <row r="57" spans="1:19" s="47" customFormat="1" ht="27.75" customHeight="1" x14ac:dyDescent="0.15">
      <c r="A57" s="52" t="s">
        <v>30</v>
      </c>
      <c r="B57" s="52" t="s">
        <v>31</v>
      </c>
      <c r="C57" s="52" t="s">
        <v>39</v>
      </c>
      <c r="D57" s="57" t="s">
        <v>33</v>
      </c>
      <c r="E57" s="57" t="s">
        <v>192</v>
      </c>
      <c r="F57" s="52" t="s">
        <v>49</v>
      </c>
      <c r="G57" s="48" t="s">
        <v>73</v>
      </c>
      <c r="H57" s="48">
        <v>0</v>
      </c>
      <c r="I57" s="48">
        <v>0</v>
      </c>
      <c r="J57" s="48">
        <v>99900609.989551604</v>
      </c>
      <c r="K57" s="49">
        <v>99900609.989551604</v>
      </c>
      <c r="L57" s="50">
        <v>44287980.670000002</v>
      </c>
      <c r="M57" s="77">
        <v>0.99999999925263705</v>
      </c>
      <c r="N57" s="50">
        <v>0</v>
      </c>
      <c r="O57" s="77">
        <v>6.5796374228455384E-2</v>
      </c>
      <c r="P57" s="50">
        <v>0</v>
      </c>
      <c r="Q57" s="77">
        <v>6.5796374228455384E-2</v>
      </c>
      <c r="R57" s="51" t="s">
        <v>193</v>
      </c>
      <c r="S57" s="51" t="s">
        <v>167</v>
      </c>
    </row>
    <row r="58" spans="1:19" s="47" customFormat="1" ht="31.5" customHeight="1" x14ac:dyDescent="0.15">
      <c r="A58" s="52" t="s">
        <v>30</v>
      </c>
      <c r="B58" s="52" t="s">
        <v>31</v>
      </c>
      <c r="C58" s="52" t="s">
        <v>47</v>
      </c>
      <c r="D58" s="57" t="s">
        <v>33</v>
      </c>
      <c r="E58" s="57" t="s">
        <v>192</v>
      </c>
      <c r="F58" s="56" t="s">
        <v>49</v>
      </c>
      <c r="G58" s="48" t="s">
        <v>87</v>
      </c>
      <c r="H58" s="48">
        <v>74457133.795687482</v>
      </c>
      <c r="I58" s="48">
        <v>91120000</v>
      </c>
      <c r="J58" s="48">
        <v>0</v>
      </c>
      <c r="K58" s="49">
        <v>74457133.795687482</v>
      </c>
      <c r="L58" s="50">
        <v>21377019.5</v>
      </c>
      <c r="M58" s="77">
        <v>0.99832640803175887</v>
      </c>
      <c r="N58" s="50">
        <v>21377019.5</v>
      </c>
      <c r="O58" s="77">
        <v>0</v>
      </c>
      <c r="P58" s="50">
        <v>21377019.5</v>
      </c>
      <c r="Q58" s="77">
        <v>0</v>
      </c>
      <c r="R58" s="51" t="s">
        <v>193</v>
      </c>
      <c r="S58" s="51" t="s">
        <v>168</v>
      </c>
    </row>
    <row r="59" spans="1:19" s="47" customFormat="1" ht="27.75" customHeight="1" x14ac:dyDescent="0.15">
      <c r="A59" s="52" t="s">
        <v>30</v>
      </c>
      <c r="B59" s="52" t="s">
        <v>31</v>
      </c>
      <c r="C59" s="52" t="s">
        <v>32</v>
      </c>
      <c r="D59" s="57" t="s">
        <v>33</v>
      </c>
      <c r="E59" s="57" t="s">
        <v>192</v>
      </c>
      <c r="F59" s="52" t="s">
        <v>49</v>
      </c>
      <c r="G59" s="48" t="s">
        <v>88</v>
      </c>
      <c r="H59" s="48">
        <v>51547246.473937489</v>
      </c>
      <c r="I59" s="48">
        <v>114920000</v>
      </c>
      <c r="J59" s="48">
        <v>0</v>
      </c>
      <c r="K59" s="49">
        <v>51547246.473937489</v>
      </c>
      <c r="L59" s="50">
        <v>11910589.5</v>
      </c>
      <c r="M59" s="77">
        <v>0</v>
      </c>
      <c r="N59" s="50">
        <v>11910589.5</v>
      </c>
      <c r="O59" s="77">
        <v>0</v>
      </c>
      <c r="P59" s="50">
        <v>8012559.5</v>
      </c>
      <c r="Q59" s="77">
        <v>0</v>
      </c>
      <c r="R59" s="51" t="s">
        <v>193</v>
      </c>
      <c r="S59" s="51" t="s">
        <v>168</v>
      </c>
    </row>
    <row r="60" spans="1:19" s="47" customFormat="1" ht="27.75" customHeight="1" x14ac:dyDescent="0.15">
      <c r="A60" s="52" t="s">
        <v>30</v>
      </c>
      <c r="B60" s="52" t="s">
        <v>31</v>
      </c>
      <c r="C60" s="52" t="s">
        <v>32</v>
      </c>
      <c r="D60" s="57" t="s">
        <v>33</v>
      </c>
      <c r="E60" s="57" t="s">
        <v>192</v>
      </c>
      <c r="F60" s="56" t="s">
        <v>49</v>
      </c>
      <c r="G60" s="48" t="s">
        <v>148</v>
      </c>
      <c r="H60" s="48">
        <v>22909887.321749996</v>
      </c>
      <c r="I60" s="48">
        <v>30600000</v>
      </c>
      <c r="J60" s="48">
        <v>0</v>
      </c>
      <c r="K60" s="49">
        <v>22909887.321749996</v>
      </c>
      <c r="L60" s="50">
        <v>12855086</v>
      </c>
      <c r="M60" s="77">
        <v>0</v>
      </c>
      <c r="N60" s="50">
        <v>12855086</v>
      </c>
      <c r="O60" s="77">
        <v>0</v>
      </c>
      <c r="P60" s="50">
        <v>4874233</v>
      </c>
      <c r="Q60" s="77">
        <v>0</v>
      </c>
      <c r="R60" s="51" t="s">
        <v>193</v>
      </c>
      <c r="S60" s="51" t="s">
        <v>168</v>
      </c>
    </row>
    <row r="61" spans="1:19" s="47" customFormat="1" ht="27.75" customHeight="1" x14ac:dyDescent="0.15">
      <c r="A61" s="52" t="s">
        <v>30</v>
      </c>
      <c r="B61" s="52" t="s">
        <v>31</v>
      </c>
      <c r="C61" s="52" t="s">
        <v>32</v>
      </c>
      <c r="D61" s="57" t="s">
        <v>33</v>
      </c>
      <c r="E61" s="57" t="s">
        <v>192</v>
      </c>
      <c r="F61" s="52" t="s">
        <v>49</v>
      </c>
      <c r="G61" s="48" t="s">
        <v>89</v>
      </c>
      <c r="H61" s="48">
        <v>71294080</v>
      </c>
      <c r="I61" s="48">
        <v>58000000</v>
      </c>
      <c r="J61" s="48">
        <v>0</v>
      </c>
      <c r="K61" s="49">
        <v>71294080</v>
      </c>
      <c r="L61" s="50">
        <v>29219530</v>
      </c>
      <c r="M61" s="77">
        <v>0</v>
      </c>
      <c r="N61" s="50">
        <v>29219530</v>
      </c>
      <c r="O61" s="77">
        <v>0</v>
      </c>
      <c r="P61" s="50">
        <v>29219530</v>
      </c>
      <c r="Q61" s="77">
        <v>0</v>
      </c>
      <c r="R61" s="51" t="s">
        <v>193</v>
      </c>
      <c r="S61" s="51" t="s">
        <v>168</v>
      </c>
    </row>
    <row r="62" spans="1:19" s="47" customFormat="1" ht="27.75" customHeight="1" x14ac:dyDescent="0.15">
      <c r="A62" s="52" t="s">
        <v>30</v>
      </c>
      <c r="B62" s="52" t="s">
        <v>31</v>
      </c>
      <c r="C62" s="52" t="s">
        <v>52</v>
      </c>
      <c r="D62" s="57" t="s">
        <v>33</v>
      </c>
      <c r="E62" s="57" t="s">
        <v>192</v>
      </c>
      <c r="F62" s="56" t="s">
        <v>49</v>
      </c>
      <c r="G62" s="48" t="s">
        <v>149</v>
      </c>
      <c r="H62" s="48">
        <v>57274718.304374993</v>
      </c>
      <c r="I62" s="48">
        <v>39440000</v>
      </c>
      <c r="J62" s="48">
        <v>155450700</v>
      </c>
      <c r="K62" s="49">
        <v>212725418.30437499</v>
      </c>
      <c r="L62" s="50">
        <v>170030790.67000002</v>
      </c>
      <c r="M62" s="77">
        <v>0</v>
      </c>
      <c r="N62" s="50">
        <v>170030790.67000002</v>
      </c>
      <c r="O62" s="77">
        <v>0</v>
      </c>
      <c r="P62" s="50">
        <v>123534314</v>
      </c>
      <c r="Q62" s="77">
        <v>0</v>
      </c>
      <c r="R62" s="51" t="s">
        <v>193</v>
      </c>
      <c r="S62" s="51" t="s">
        <v>168</v>
      </c>
    </row>
    <row r="63" spans="1:19" s="47" customFormat="1" ht="27.75" customHeight="1" x14ac:dyDescent="0.15">
      <c r="A63" s="52" t="s">
        <v>30</v>
      </c>
      <c r="B63" s="52" t="s">
        <v>31</v>
      </c>
      <c r="C63" s="52" t="s">
        <v>52</v>
      </c>
      <c r="D63" s="57" t="s">
        <v>33</v>
      </c>
      <c r="E63" s="57" t="s">
        <v>192</v>
      </c>
      <c r="F63" s="52" t="s">
        <v>49</v>
      </c>
      <c r="G63" s="48" t="s">
        <v>74</v>
      </c>
      <c r="H63" s="48">
        <v>13745932.393049998</v>
      </c>
      <c r="I63" s="48">
        <v>8160000</v>
      </c>
      <c r="J63" s="48">
        <v>0</v>
      </c>
      <c r="K63" s="49">
        <v>13745932.393049998</v>
      </c>
      <c r="L63" s="50">
        <v>6405719</v>
      </c>
      <c r="M63" s="77">
        <v>0</v>
      </c>
      <c r="N63" s="50">
        <v>6405719</v>
      </c>
      <c r="O63" s="77">
        <v>0</v>
      </c>
      <c r="P63" s="50">
        <v>6405719</v>
      </c>
      <c r="Q63" s="77">
        <v>0</v>
      </c>
      <c r="R63" s="51" t="s">
        <v>193</v>
      </c>
      <c r="S63" s="51" t="s">
        <v>168</v>
      </c>
    </row>
    <row r="64" spans="1:19" s="47" customFormat="1" ht="27.75" customHeight="1" x14ac:dyDescent="0.15">
      <c r="A64" s="52" t="s">
        <v>30</v>
      </c>
      <c r="B64" s="52" t="s">
        <v>31</v>
      </c>
      <c r="C64" s="52" t="s">
        <v>52</v>
      </c>
      <c r="D64" s="57" t="s">
        <v>33</v>
      </c>
      <c r="E64" s="57" t="s">
        <v>192</v>
      </c>
      <c r="F64" s="56" t="s">
        <v>49</v>
      </c>
      <c r="G64" s="48" t="s">
        <v>75</v>
      </c>
      <c r="H64" s="48">
        <v>763662.91072499985</v>
      </c>
      <c r="I64" s="48">
        <v>1360000</v>
      </c>
      <c r="J64" s="48">
        <v>0</v>
      </c>
      <c r="K64" s="49">
        <v>763662.91072499985</v>
      </c>
      <c r="L64" s="50">
        <v>0</v>
      </c>
      <c r="M64" s="77">
        <v>0</v>
      </c>
      <c r="N64" s="50">
        <v>0</v>
      </c>
      <c r="O64" s="77">
        <v>0</v>
      </c>
      <c r="P64" s="50">
        <v>0</v>
      </c>
      <c r="Q64" s="77">
        <v>0</v>
      </c>
      <c r="R64" s="51" t="s">
        <v>193</v>
      </c>
      <c r="S64" s="51" t="s">
        <v>168</v>
      </c>
    </row>
    <row r="65" spans="1:19" s="47" customFormat="1" ht="27.75" customHeight="1" x14ac:dyDescent="0.15">
      <c r="A65" s="52" t="s">
        <v>30</v>
      </c>
      <c r="B65" s="52" t="s">
        <v>31</v>
      </c>
      <c r="C65" s="52" t="s">
        <v>35</v>
      </c>
      <c r="D65" s="57" t="s">
        <v>33</v>
      </c>
      <c r="E65" s="57" t="s">
        <v>192</v>
      </c>
      <c r="F65" s="56" t="s">
        <v>49</v>
      </c>
      <c r="G65" s="48" t="s">
        <v>90</v>
      </c>
      <c r="H65" s="48">
        <v>1688123842.0176628</v>
      </c>
      <c r="I65" s="48">
        <v>1368356523.1684244</v>
      </c>
      <c r="J65" s="48">
        <v>201315940</v>
      </c>
      <c r="K65" s="49">
        <v>1889439782.0176628</v>
      </c>
      <c r="L65" s="50">
        <v>365773512</v>
      </c>
      <c r="M65" s="77">
        <v>0</v>
      </c>
      <c r="N65" s="50">
        <v>365773512</v>
      </c>
      <c r="O65" s="77">
        <v>0</v>
      </c>
      <c r="P65" s="50">
        <v>299889052</v>
      </c>
      <c r="Q65" s="77">
        <v>0</v>
      </c>
      <c r="R65" s="51" t="s">
        <v>193</v>
      </c>
      <c r="S65" s="51" t="s">
        <v>168</v>
      </c>
    </row>
    <row r="66" spans="1:19" s="47" customFormat="1" ht="27.75" customHeight="1" x14ac:dyDescent="0.15">
      <c r="A66" s="52" t="s">
        <v>30</v>
      </c>
      <c r="B66" s="52" t="s">
        <v>31</v>
      </c>
      <c r="C66" s="52" t="s">
        <v>47</v>
      </c>
      <c r="D66" s="57" t="s">
        <v>33</v>
      </c>
      <c r="E66" s="57" t="s">
        <v>192</v>
      </c>
      <c r="F66" s="52" t="s">
        <v>49</v>
      </c>
      <c r="G66" s="48" t="s">
        <v>150</v>
      </c>
      <c r="H66" s="48">
        <v>61093032.857999995</v>
      </c>
      <c r="I66" s="48">
        <v>85000000</v>
      </c>
      <c r="J66" s="48">
        <v>0</v>
      </c>
      <c r="K66" s="49">
        <v>61093032.857999995</v>
      </c>
      <c r="L66" s="50">
        <v>7009191.5</v>
      </c>
      <c r="M66" s="77">
        <v>0</v>
      </c>
      <c r="N66" s="50">
        <v>7009191.5</v>
      </c>
      <c r="O66" s="77">
        <v>0</v>
      </c>
      <c r="P66" s="50">
        <v>7009191.5</v>
      </c>
      <c r="Q66" s="77">
        <v>0</v>
      </c>
      <c r="R66" s="51" t="s">
        <v>193</v>
      </c>
      <c r="S66" s="51" t="s">
        <v>169</v>
      </c>
    </row>
    <row r="67" spans="1:19" s="47" customFormat="1" ht="27.75" customHeight="1" x14ac:dyDescent="0.15">
      <c r="A67" s="52" t="s">
        <v>30</v>
      </c>
      <c r="B67" s="52" t="s">
        <v>31</v>
      </c>
      <c r="C67" s="52" t="s">
        <v>32</v>
      </c>
      <c r="D67" s="57" t="s">
        <v>33</v>
      </c>
      <c r="E67" s="57" t="s">
        <v>192</v>
      </c>
      <c r="F67" s="56" t="s">
        <v>49</v>
      </c>
      <c r="G67" s="48" t="s">
        <v>151</v>
      </c>
      <c r="H67" s="48">
        <v>38183145.536249995</v>
      </c>
      <c r="I67" s="48">
        <v>42160000</v>
      </c>
      <c r="J67" s="48">
        <v>0</v>
      </c>
      <c r="K67" s="49">
        <v>38183145.536249995</v>
      </c>
      <c r="L67" s="50">
        <v>6175430.5</v>
      </c>
      <c r="M67" s="77">
        <v>0</v>
      </c>
      <c r="N67" s="50">
        <v>6175430.5</v>
      </c>
      <c r="O67" s="77">
        <v>0</v>
      </c>
      <c r="P67" s="50">
        <v>6175430.5</v>
      </c>
      <c r="Q67" s="77">
        <v>0</v>
      </c>
      <c r="R67" s="51" t="s">
        <v>193</v>
      </c>
      <c r="S67" s="51" t="s">
        <v>169</v>
      </c>
    </row>
    <row r="68" spans="1:19" s="47" customFormat="1" ht="27.75" customHeight="1" x14ac:dyDescent="0.15">
      <c r="A68" s="52" t="s">
        <v>30</v>
      </c>
      <c r="B68" s="52" t="s">
        <v>31</v>
      </c>
      <c r="C68" s="52" t="s">
        <v>35</v>
      </c>
      <c r="D68" s="57" t="s">
        <v>33</v>
      </c>
      <c r="E68" s="57" t="s">
        <v>192</v>
      </c>
      <c r="F68" s="52" t="s">
        <v>49</v>
      </c>
      <c r="G68" s="48" t="s">
        <v>152</v>
      </c>
      <c r="H68" s="48">
        <v>7891183.4108249992</v>
      </c>
      <c r="I68" s="48">
        <v>57120000</v>
      </c>
      <c r="J68" s="48">
        <v>0</v>
      </c>
      <c r="K68" s="49">
        <v>7891183.4108249992</v>
      </c>
      <c r="L68" s="50">
        <v>1165515</v>
      </c>
      <c r="M68" s="77">
        <v>0</v>
      </c>
      <c r="N68" s="50">
        <v>1165515</v>
      </c>
      <c r="O68" s="77">
        <v>0</v>
      </c>
      <c r="P68" s="50">
        <v>1165515</v>
      </c>
      <c r="Q68" s="77">
        <v>0</v>
      </c>
      <c r="R68" s="51" t="s">
        <v>193</v>
      </c>
      <c r="S68" s="51" t="s">
        <v>169</v>
      </c>
    </row>
    <row r="69" spans="1:19" s="47" customFormat="1" ht="27.75" customHeight="1" x14ac:dyDescent="0.15">
      <c r="A69" s="52" t="s">
        <v>30</v>
      </c>
      <c r="B69" s="52" t="s">
        <v>31</v>
      </c>
      <c r="C69" s="52" t="s">
        <v>32</v>
      </c>
      <c r="D69" s="57" t="s">
        <v>33</v>
      </c>
      <c r="E69" s="57" t="s">
        <v>192</v>
      </c>
      <c r="F69" s="56" t="s">
        <v>49</v>
      </c>
      <c r="G69" s="48" t="s">
        <v>76</v>
      </c>
      <c r="H69" s="48">
        <v>43451246.519999996</v>
      </c>
      <c r="I69" s="48">
        <v>32640000</v>
      </c>
      <c r="J69" s="48">
        <v>144837488.40000004</v>
      </c>
      <c r="K69" s="49">
        <v>188288734.92000002</v>
      </c>
      <c r="L69" s="50">
        <v>185624270</v>
      </c>
      <c r="M69" s="77">
        <v>0</v>
      </c>
      <c r="N69" s="50">
        <v>185624270</v>
      </c>
      <c r="O69" s="77">
        <v>0</v>
      </c>
      <c r="P69" s="50">
        <v>145715309</v>
      </c>
      <c r="Q69" s="77">
        <v>0</v>
      </c>
      <c r="R69" s="51" t="s">
        <v>193</v>
      </c>
      <c r="S69" s="51" t="s">
        <v>170</v>
      </c>
    </row>
    <row r="70" spans="1:19" s="47" customFormat="1" ht="27.75" customHeight="1" x14ac:dyDescent="0.15">
      <c r="A70" s="52" t="s">
        <v>30</v>
      </c>
      <c r="B70" s="52" t="s">
        <v>31</v>
      </c>
      <c r="C70" s="52" t="s">
        <v>52</v>
      </c>
      <c r="D70" s="57" t="s">
        <v>33</v>
      </c>
      <c r="E70" s="57" t="s">
        <v>192</v>
      </c>
      <c r="F70" s="52" t="s">
        <v>49</v>
      </c>
      <c r="G70" s="48" t="s">
        <v>77</v>
      </c>
      <c r="H70" s="48">
        <v>9655832.5600000005</v>
      </c>
      <c r="I70" s="48">
        <v>14960000</v>
      </c>
      <c r="J70" s="48">
        <v>279240022.21116239</v>
      </c>
      <c r="K70" s="49">
        <v>288895854.77116239</v>
      </c>
      <c r="L70" s="50">
        <v>176558326</v>
      </c>
      <c r="M70" s="77">
        <v>0</v>
      </c>
      <c r="N70" s="50">
        <v>176558326</v>
      </c>
      <c r="O70" s="77">
        <v>0</v>
      </c>
      <c r="P70" s="50">
        <v>170732614</v>
      </c>
      <c r="Q70" s="77">
        <v>0</v>
      </c>
      <c r="R70" s="51" t="s">
        <v>193</v>
      </c>
      <c r="S70" s="51" t="s">
        <v>170</v>
      </c>
    </row>
    <row r="71" spans="1:19" s="47" customFormat="1" ht="27.75" customHeight="1" x14ac:dyDescent="0.15">
      <c r="A71" s="52" t="s">
        <v>30</v>
      </c>
      <c r="B71" s="52" t="s">
        <v>31</v>
      </c>
      <c r="C71" s="52" t="s">
        <v>35</v>
      </c>
      <c r="D71" s="57" t="s">
        <v>33</v>
      </c>
      <c r="E71" s="57" t="s">
        <v>192</v>
      </c>
      <c r="F71" s="56" t="s">
        <v>49</v>
      </c>
      <c r="G71" s="48" t="s">
        <v>76</v>
      </c>
      <c r="H71" s="48">
        <v>166782562.40000001</v>
      </c>
      <c r="I71" s="48">
        <v>96560000</v>
      </c>
      <c r="J71" s="48">
        <v>1049413438.6800001</v>
      </c>
      <c r="K71" s="49">
        <v>1216196001.0800002</v>
      </c>
      <c r="L71" s="50">
        <v>1135318193</v>
      </c>
      <c r="M71" s="77">
        <v>0</v>
      </c>
      <c r="N71" s="50">
        <v>1135318193</v>
      </c>
      <c r="O71" s="77">
        <v>0</v>
      </c>
      <c r="P71" s="50">
        <v>773344373</v>
      </c>
      <c r="Q71" s="77">
        <v>0</v>
      </c>
      <c r="R71" s="51" t="s">
        <v>193</v>
      </c>
      <c r="S71" s="51" t="s">
        <v>170</v>
      </c>
    </row>
    <row r="72" spans="1:19" s="47" customFormat="1" ht="27.75" customHeight="1" x14ac:dyDescent="0.15">
      <c r="A72" s="52" t="s">
        <v>30</v>
      </c>
      <c r="B72" s="52" t="s">
        <v>31</v>
      </c>
      <c r="C72" s="52" t="s">
        <v>35</v>
      </c>
      <c r="D72" s="57" t="s">
        <v>33</v>
      </c>
      <c r="E72" s="57" t="s">
        <v>192</v>
      </c>
      <c r="F72" s="52" t="s">
        <v>49</v>
      </c>
      <c r="G72" s="48" t="s">
        <v>91</v>
      </c>
      <c r="H72" s="48">
        <v>129256882.23501429</v>
      </c>
      <c r="I72" s="48">
        <v>168080000</v>
      </c>
      <c r="J72" s="48">
        <v>0</v>
      </c>
      <c r="K72" s="49">
        <v>129256882.23501429</v>
      </c>
      <c r="L72" s="50">
        <v>5732869</v>
      </c>
      <c r="M72" s="77">
        <v>0</v>
      </c>
      <c r="N72" s="50">
        <v>5732869</v>
      </c>
      <c r="O72" s="77">
        <v>0</v>
      </c>
      <c r="P72" s="50">
        <v>5732869</v>
      </c>
      <c r="Q72" s="77">
        <v>0</v>
      </c>
      <c r="R72" s="51" t="s">
        <v>193</v>
      </c>
      <c r="S72" s="51" t="s">
        <v>171</v>
      </c>
    </row>
    <row r="73" spans="1:19" s="47" customFormat="1" ht="27.75" customHeight="1" x14ac:dyDescent="0.15">
      <c r="A73" s="52" t="s">
        <v>30</v>
      </c>
      <c r="B73" s="52" t="s">
        <v>31</v>
      </c>
      <c r="C73" s="52" t="s">
        <v>47</v>
      </c>
      <c r="D73" s="57" t="s">
        <v>33</v>
      </c>
      <c r="E73" s="57" t="s">
        <v>192</v>
      </c>
      <c r="F73" s="56" t="s">
        <v>49</v>
      </c>
      <c r="G73" s="48" t="s">
        <v>153</v>
      </c>
      <c r="H73" s="48">
        <v>0</v>
      </c>
      <c r="I73" s="48">
        <v>0</v>
      </c>
      <c r="J73" s="48">
        <v>141784656</v>
      </c>
      <c r="K73" s="49">
        <v>141784656</v>
      </c>
      <c r="L73" s="50">
        <v>137180783.69999999</v>
      </c>
      <c r="M73" s="77">
        <v>0</v>
      </c>
      <c r="N73" s="50">
        <v>137180783.69999999</v>
      </c>
      <c r="O73" s="77">
        <v>0</v>
      </c>
      <c r="P73" s="50">
        <v>97278152</v>
      </c>
      <c r="Q73" s="77">
        <v>0</v>
      </c>
      <c r="R73" s="51" t="s">
        <v>193</v>
      </c>
      <c r="S73" s="51" t="s">
        <v>153</v>
      </c>
    </row>
    <row r="74" spans="1:19" s="47" customFormat="1" ht="27.75" customHeight="1" x14ac:dyDescent="0.15">
      <c r="A74" s="52" t="s">
        <v>30</v>
      </c>
      <c r="B74" s="52" t="s">
        <v>31</v>
      </c>
      <c r="C74" s="52" t="s">
        <v>78</v>
      </c>
      <c r="D74" s="57" t="s">
        <v>33</v>
      </c>
      <c r="E74" s="57" t="s">
        <v>192</v>
      </c>
      <c r="F74" s="52" t="s">
        <v>49</v>
      </c>
      <c r="G74" s="48" t="s">
        <v>154</v>
      </c>
      <c r="H74" s="48">
        <v>0</v>
      </c>
      <c r="I74" s="48">
        <v>0</v>
      </c>
      <c r="J74" s="48">
        <v>132684560.00000001</v>
      </c>
      <c r="K74" s="49">
        <v>132684560.00000001</v>
      </c>
      <c r="L74" s="50">
        <v>99222080</v>
      </c>
      <c r="M74" s="77">
        <v>0</v>
      </c>
      <c r="N74" s="50">
        <v>99222080</v>
      </c>
      <c r="O74" s="77">
        <v>0</v>
      </c>
      <c r="P74" s="50">
        <v>67424400</v>
      </c>
      <c r="Q74" s="77">
        <v>0</v>
      </c>
      <c r="R74" s="51" t="s">
        <v>193</v>
      </c>
      <c r="S74" s="51" t="s">
        <v>153</v>
      </c>
    </row>
    <row r="75" spans="1:19" s="47" customFormat="1" ht="27.75" customHeight="1" x14ac:dyDescent="0.15">
      <c r="A75" s="52" t="s">
        <v>30</v>
      </c>
      <c r="B75" s="52" t="s">
        <v>31</v>
      </c>
      <c r="C75" s="52" t="s">
        <v>52</v>
      </c>
      <c r="D75" s="57" t="s">
        <v>33</v>
      </c>
      <c r="E75" s="57" t="s">
        <v>192</v>
      </c>
      <c r="F75" s="56" t="s">
        <v>49</v>
      </c>
      <c r="G75" s="48" t="s">
        <v>153</v>
      </c>
      <c r="H75" s="48">
        <v>0</v>
      </c>
      <c r="I75" s="48">
        <v>0</v>
      </c>
      <c r="J75" s="48">
        <v>714321957.54831266</v>
      </c>
      <c r="K75" s="49">
        <v>714321957.54831266</v>
      </c>
      <c r="L75" s="50">
        <v>677911403.97000003</v>
      </c>
      <c r="M75" s="77">
        <v>0</v>
      </c>
      <c r="N75" s="50">
        <v>676954430.97000003</v>
      </c>
      <c r="O75" s="77">
        <v>0</v>
      </c>
      <c r="P75" s="50">
        <v>451358052</v>
      </c>
      <c r="Q75" s="77">
        <v>0</v>
      </c>
      <c r="R75" s="51" t="s">
        <v>193</v>
      </c>
      <c r="S75" s="51" t="s">
        <v>153</v>
      </c>
    </row>
    <row r="76" spans="1:19" s="47" customFormat="1" ht="27.75" customHeight="1" x14ac:dyDescent="0.15">
      <c r="A76" s="52" t="s">
        <v>30</v>
      </c>
      <c r="B76" s="52" t="s">
        <v>31</v>
      </c>
      <c r="C76" s="52" t="s">
        <v>35</v>
      </c>
      <c r="D76" s="57" t="s">
        <v>33</v>
      </c>
      <c r="E76" s="57" t="s">
        <v>192</v>
      </c>
      <c r="F76" s="52" t="s">
        <v>49</v>
      </c>
      <c r="G76" s="48" t="s">
        <v>155</v>
      </c>
      <c r="H76" s="48">
        <v>0</v>
      </c>
      <c r="I76" s="48">
        <v>0</v>
      </c>
      <c r="J76" s="48">
        <v>3313687165</v>
      </c>
      <c r="K76" s="49">
        <v>3313687165</v>
      </c>
      <c r="L76" s="50">
        <v>2555237291.23</v>
      </c>
      <c r="M76" s="77">
        <v>0</v>
      </c>
      <c r="N76" s="50">
        <v>2548187598.9300003</v>
      </c>
      <c r="O76" s="77">
        <v>0</v>
      </c>
      <c r="P76" s="50">
        <v>1545360123</v>
      </c>
      <c r="Q76" s="77">
        <v>0</v>
      </c>
      <c r="R76" s="51" t="s">
        <v>193</v>
      </c>
      <c r="S76" s="51" t="s">
        <v>153</v>
      </c>
    </row>
    <row r="77" spans="1:19" s="47" customFormat="1" ht="27.75" customHeight="1" x14ac:dyDescent="0.15">
      <c r="A77" s="52" t="s">
        <v>30</v>
      </c>
      <c r="B77" s="52" t="s">
        <v>31</v>
      </c>
      <c r="C77" s="52" t="s">
        <v>32</v>
      </c>
      <c r="D77" s="57" t="s">
        <v>33</v>
      </c>
      <c r="E77" s="57" t="s">
        <v>192</v>
      </c>
      <c r="F77" s="52" t="s">
        <v>49</v>
      </c>
      <c r="G77" s="48" t="s">
        <v>153</v>
      </c>
      <c r="H77" s="48">
        <v>0</v>
      </c>
      <c r="I77" s="48">
        <v>0</v>
      </c>
      <c r="J77" s="48">
        <v>576254029.11549997</v>
      </c>
      <c r="K77" s="49">
        <v>576254029.11549997</v>
      </c>
      <c r="L77" s="50">
        <v>352230060</v>
      </c>
      <c r="M77" s="77">
        <v>0</v>
      </c>
      <c r="N77" s="50">
        <v>352230060</v>
      </c>
      <c r="O77" s="77">
        <v>0</v>
      </c>
      <c r="P77" s="50">
        <v>239731200</v>
      </c>
      <c r="Q77" s="77">
        <v>0</v>
      </c>
      <c r="R77" s="51" t="s">
        <v>193</v>
      </c>
      <c r="S77" s="51" t="s">
        <v>153</v>
      </c>
    </row>
    <row r="78" spans="1:19" s="47" customFormat="1" ht="27.75" customHeight="1" x14ac:dyDescent="0.15">
      <c r="A78" s="52" t="s">
        <v>24</v>
      </c>
      <c r="B78" s="52" t="s">
        <v>25</v>
      </c>
      <c r="C78" s="52" t="s">
        <v>40</v>
      </c>
      <c r="D78" s="57" t="s">
        <v>27</v>
      </c>
      <c r="E78" s="57" t="s">
        <v>192</v>
      </c>
      <c r="F78" s="52" t="s">
        <v>49</v>
      </c>
      <c r="G78" s="48" t="s">
        <v>156</v>
      </c>
      <c r="H78" s="48">
        <v>0</v>
      </c>
      <c r="I78" s="48">
        <v>0</v>
      </c>
      <c r="J78" s="48">
        <v>1568460326.0700011</v>
      </c>
      <c r="K78" s="49">
        <v>1568460326.0700011</v>
      </c>
      <c r="L78" s="50">
        <v>942730808.72824609</v>
      </c>
      <c r="M78" s="77">
        <v>0</v>
      </c>
      <c r="N78" s="50">
        <v>773670504.12824607</v>
      </c>
      <c r="O78" s="77">
        <v>0</v>
      </c>
      <c r="P78" s="50">
        <v>88581664</v>
      </c>
      <c r="Q78" s="77">
        <v>0</v>
      </c>
      <c r="R78" s="51" t="s">
        <v>41</v>
      </c>
      <c r="S78" s="51" t="s">
        <v>172</v>
      </c>
    </row>
    <row r="79" spans="1:19" s="47" customFormat="1" ht="27.75" customHeight="1" x14ac:dyDescent="0.15">
      <c r="A79" s="52" t="s">
        <v>24</v>
      </c>
      <c r="B79" s="52" t="s">
        <v>25</v>
      </c>
      <c r="C79" s="52" t="s">
        <v>40</v>
      </c>
      <c r="D79" s="57" t="s">
        <v>27</v>
      </c>
      <c r="E79" s="57" t="s">
        <v>192</v>
      </c>
      <c r="F79" s="52" t="s">
        <v>49</v>
      </c>
      <c r="G79" s="48" t="s">
        <v>157</v>
      </c>
      <c r="H79" s="48">
        <v>0</v>
      </c>
      <c r="I79" s="48">
        <v>0</v>
      </c>
      <c r="J79" s="48">
        <v>1827311634</v>
      </c>
      <c r="K79" s="49">
        <v>1827311634</v>
      </c>
      <c r="L79" s="50">
        <v>1573583825.071754</v>
      </c>
      <c r="M79" s="77">
        <v>0</v>
      </c>
      <c r="N79" s="50">
        <v>1287583825.071754</v>
      </c>
      <c r="O79" s="77">
        <v>0</v>
      </c>
      <c r="P79" s="50">
        <v>194515891</v>
      </c>
      <c r="Q79" s="77">
        <v>0</v>
      </c>
      <c r="R79" s="51" t="s">
        <v>41</v>
      </c>
      <c r="S79" s="51" t="s">
        <v>116</v>
      </c>
    </row>
    <row r="80" spans="1:19" s="47" customFormat="1" ht="27.75" customHeight="1" x14ac:dyDescent="0.15">
      <c r="A80" s="52" t="s">
        <v>131</v>
      </c>
      <c r="B80" s="52" t="s">
        <v>25</v>
      </c>
      <c r="C80" s="52" t="s">
        <v>45</v>
      </c>
      <c r="D80" s="57" t="s">
        <v>79</v>
      </c>
      <c r="E80" s="57" t="s">
        <v>192</v>
      </c>
      <c r="F80" s="52" t="s">
        <v>49</v>
      </c>
      <c r="G80" s="48" t="s">
        <v>158</v>
      </c>
      <c r="H80" s="48">
        <v>0</v>
      </c>
      <c r="I80" s="48">
        <v>20150000</v>
      </c>
      <c r="J80" s="48">
        <v>287038124</v>
      </c>
      <c r="K80" s="49">
        <v>287038124</v>
      </c>
      <c r="L80" s="50">
        <v>0</v>
      </c>
      <c r="M80" s="77">
        <v>0</v>
      </c>
      <c r="N80" s="50">
        <v>0</v>
      </c>
      <c r="O80" s="77">
        <v>0</v>
      </c>
      <c r="P80" s="50">
        <v>0</v>
      </c>
      <c r="Q80" s="77">
        <v>0</v>
      </c>
      <c r="R80" s="51" t="s">
        <v>41</v>
      </c>
      <c r="S80" s="51" t="s">
        <v>173</v>
      </c>
    </row>
    <row r="81" spans="1:19" s="47" customFormat="1" ht="27.75" customHeight="1" x14ac:dyDescent="0.15">
      <c r="A81" s="52" t="s">
        <v>131</v>
      </c>
      <c r="B81" s="52" t="s">
        <v>25</v>
      </c>
      <c r="C81" s="52" t="s">
        <v>45</v>
      </c>
      <c r="D81" s="57" t="s">
        <v>79</v>
      </c>
      <c r="E81" s="57" t="s">
        <v>192</v>
      </c>
      <c r="F81" s="52" t="s">
        <v>49</v>
      </c>
      <c r="G81" s="48" t="s">
        <v>159</v>
      </c>
      <c r="H81" s="48">
        <v>0</v>
      </c>
      <c r="I81" s="48">
        <v>0</v>
      </c>
      <c r="J81" s="48">
        <v>500000000</v>
      </c>
      <c r="K81" s="49">
        <v>500000000</v>
      </c>
      <c r="L81" s="50">
        <v>450000000</v>
      </c>
      <c r="M81" s="77">
        <v>0</v>
      </c>
      <c r="N81" s="50">
        <v>450000000</v>
      </c>
      <c r="O81" s="77">
        <v>0</v>
      </c>
      <c r="P81" s="50">
        <v>450000000</v>
      </c>
      <c r="Q81" s="77">
        <v>0</v>
      </c>
      <c r="R81" s="51" t="s">
        <v>41</v>
      </c>
      <c r="S81" s="51" t="s">
        <v>159</v>
      </c>
    </row>
    <row r="82" spans="1:19" s="47" customFormat="1" ht="27.75" customHeight="1" x14ac:dyDescent="0.15">
      <c r="A82" s="52" t="s">
        <v>24</v>
      </c>
      <c r="B82" s="52" t="s">
        <v>25</v>
      </c>
      <c r="C82" s="52" t="s">
        <v>40</v>
      </c>
      <c r="D82" s="57" t="s">
        <v>27</v>
      </c>
      <c r="E82" s="57" t="s">
        <v>192</v>
      </c>
      <c r="F82" s="52" t="s">
        <v>49</v>
      </c>
      <c r="G82" s="48" t="s">
        <v>160</v>
      </c>
      <c r="H82" s="48">
        <v>0</v>
      </c>
      <c r="I82" s="48">
        <v>0</v>
      </c>
      <c r="J82" s="48">
        <v>2471139256.9499998</v>
      </c>
      <c r="K82" s="49">
        <v>2471139256.9499998</v>
      </c>
      <c r="L82" s="50">
        <v>1284849865.8299999</v>
      </c>
      <c r="M82" s="77">
        <v>0</v>
      </c>
      <c r="N82" s="50">
        <v>1001566634</v>
      </c>
      <c r="O82" s="77">
        <v>0</v>
      </c>
      <c r="P82" s="50">
        <v>514830176</v>
      </c>
      <c r="Q82" s="77">
        <v>0</v>
      </c>
      <c r="R82" s="51" t="s">
        <v>194</v>
      </c>
      <c r="S82" s="51" t="s">
        <v>174</v>
      </c>
    </row>
    <row r="83" spans="1:19" s="47" customFormat="1" ht="27.75" customHeight="1" x14ac:dyDescent="0.15">
      <c r="A83" s="52" t="s">
        <v>24</v>
      </c>
      <c r="B83" s="52" t="s">
        <v>25</v>
      </c>
      <c r="C83" s="52" t="s">
        <v>40</v>
      </c>
      <c r="D83" s="57" t="s">
        <v>27</v>
      </c>
      <c r="E83" s="57" t="s">
        <v>192</v>
      </c>
      <c r="F83" s="52" t="s">
        <v>49</v>
      </c>
      <c r="G83" s="48" t="s">
        <v>161</v>
      </c>
      <c r="H83" s="48">
        <v>0</v>
      </c>
      <c r="I83" s="48">
        <v>0</v>
      </c>
      <c r="J83" s="48">
        <v>1993884613</v>
      </c>
      <c r="K83" s="49">
        <v>1993884613</v>
      </c>
      <c r="L83" s="50">
        <v>1575899226</v>
      </c>
      <c r="M83" s="77">
        <v>0</v>
      </c>
      <c r="N83" s="50">
        <v>742238652</v>
      </c>
      <c r="O83" s="77">
        <v>0</v>
      </c>
      <c r="P83" s="50">
        <v>513981396</v>
      </c>
      <c r="Q83" s="77">
        <v>0</v>
      </c>
      <c r="R83" s="51" t="s">
        <v>194</v>
      </c>
      <c r="S83" s="51" t="s">
        <v>44</v>
      </c>
    </row>
    <row r="84" spans="1:19" s="47" customFormat="1" ht="27.75" customHeight="1" x14ac:dyDescent="0.15">
      <c r="A84" s="52" t="s">
        <v>30</v>
      </c>
      <c r="B84" s="52" t="s">
        <v>31</v>
      </c>
      <c r="C84" s="52" t="s">
        <v>32</v>
      </c>
      <c r="D84" s="57" t="s">
        <v>33</v>
      </c>
      <c r="E84" s="57" t="s">
        <v>214</v>
      </c>
      <c r="F84" s="52" t="s">
        <v>28</v>
      </c>
      <c r="G84" s="48" t="s">
        <v>196</v>
      </c>
      <c r="H84" s="48">
        <v>0</v>
      </c>
      <c r="I84" s="48">
        <v>0</v>
      </c>
      <c r="J84" s="48">
        <v>113881228</v>
      </c>
      <c r="K84" s="49">
        <v>113881228</v>
      </c>
      <c r="L84" s="50">
        <v>106959981.40074405</v>
      </c>
      <c r="M84" s="77">
        <v>0.14769837923183551</v>
      </c>
      <c r="N84" s="50">
        <v>78534507</v>
      </c>
      <c r="O84" s="77">
        <v>0.14769837923183551</v>
      </c>
      <c r="P84" s="50">
        <v>17148374.930570785</v>
      </c>
      <c r="Q84" s="77">
        <v>0.14769837923183551</v>
      </c>
      <c r="R84" s="51" t="s">
        <v>193</v>
      </c>
      <c r="S84" s="51" t="s">
        <v>34</v>
      </c>
    </row>
    <row r="85" spans="1:19" s="47" customFormat="1" ht="27.75" customHeight="1" x14ac:dyDescent="0.15">
      <c r="A85" s="52" t="s">
        <v>30</v>
      </c>
      <c r="B85" s="52" t="s">
        <v>31</v>
      </c>
      <c r="C85" s="52" t="s">
        <v>32</v>
      </c>
      <c r="D85" s="57" t="s">
        <v>33</v>
      </c>
      <c r="E85" s="57" t="s">
        <v>216</v>
      </c>
      <c r="F85" s="52" t="s">
        <v>28</v>
      </c>
      <c r="G85" s="48" t="s">
        <v>176</v>
      </c>
      <c r="H85" s="48">
        <v>3818314.5536249992</v>
      </c>
      <c r="I85" s="48">
        <v>4080000</v>
      </c>
      <c r="J85" s="48">
        <v>275054930</v>
      </c>
      <c r="K85" s="49">
        <v>278873244.55362499</v>
      </c>
      <c r="L85" s="50">
        <v>215082852.06000596</v>
      </c>
      <c r="M85" s="77">
        <v>0.61114869972729036</v>
      </c>
      <c r="N85" s="50">
        <v>175799413.43900478</v>
      </c>
      <c r="O85" s="77">
        <v>0.61114869972729036</v>
      </c>
      <c r="P85" s="50">
        <v>80067271.51308915</v>
      </c>
      <c r="Q85" s="77">
        <v>0.61114869972729036</v>
      </c>
      <c r="R85" s="51" t="s">
        <v>193</v>
      </c>
      <c r="S85" s="51" t="s">
        <v>34</v>
      </c>
    </row>
    <row r="86" spans="1:19" s="47" customFormat="1" ht="27.75" customHeight="1" x14ac:dyDescent="0.15">
      <c r="A86" s="52" t="s">
        <v>30</v>
      </c>
      <c r="B86" s="52" t="s">
        <v>31</v>
      </c>
      <c r="C86" s="52" t="s">
        <v>32</v>
      </c>
      <c r="D86" s="57" t="s">
        <v>33</v>
      </c>
      <c r="E86" s="57" t="s">
        <v>216</v>
      </c>
      <c r="F86" s="52" t="s">
        <v>28</v>
      </c>
      <c r="G86" s="48" t="s">
        <v>177</v>
      </c>
      <c r="H86" s="48">
        <v>5091086.0714999996</v>
      </c>
      <c r="I86" s="48">
        <v>5440000</v>
      </c>
      <c r="J86" s="48">
        <v>135377875</v>
      </c>
      <c r="K86" s="49">
        <v>140468961.0715</v>
      </c>
      <c r="L86" s="50">
        <v>115614314.4195884</v>
      </c>
      <c r="M86" s="77">
        <v>0.98848501664816868</v>
      </c>
      <c r="N86" s="50">
        <v>113516386.56099515</v>
      </c>
      <c r="O86" s="77">
        <v>0.98848501664816868</v>
      </c>
      <c r="P86" s="50">
        <v>51700669.33765664</v>
      </c>
      <c r="Q86" s="77">
        <v>0.98848501664816868</v>
      </c>
      <c r="R86" s="51" t="s">
        <v>193</v>
      </c>
      <c r="S86" s="51" t="s">
        <v>34</v>
      </c>
    </row>
    <row r="87" spans="1:19" s="47" customFormat="1" ht="27.75" customHeight="1" x14ac:dyDescent="0.15">
      <c r="A87" s="52" t="s">
        <v>30</v>
      </c>
      <c r="B87" s="52" t="s">
        <v>31</v>
      </c>
      <c r="C87" s="52" t="s">
        <v>32</v>
      </c>
      <c r="D87" s="57" t="s">
        <v>33</v>
      </c>
      <c r="E87" s="57" t="s">
        <v>216</v>
      </c>
      <c r="F87" s="52" t="s">
        <v>28</v>
      </c>
      <c r="G87" s="80" t="s">
        <v>197</v>
      </c>
      <c r="H87" s="48">
        <v>6363857.5893749995</v>
      </c>
      <c r="I87" s="48">
        <v>6800000</v>
      </c>
      <c r="J87" s="48">
        <v>353403960</v>
      </c>
      <c r="K87" s="49">
        <v>359767817.58937502</v>
      </c>
      <c r="L87" s="50">
        <v>191449708.28938884</v>
      </c>
      <c r="M87" s="77">
        <v>0.65397236078058074</v>
      </c>
      <c r="N87" s="50">
        <v>155420000</v>
      </c>
      <c r="O87" s="77">
        <v>0.65397236078058074</v>
      </c>
      <c r="P87" s="50">
        <v>59445953.86114157</v>
      </c>
      <c r="Q87" s="77">
        <v>0.65397236078058074</v>
      </c>
      <c r="R87" s="51" t="s">
        <v>193</v>
      </c>
      <c r="S87" s="51" t="s">
        <v>34</v>
      </c>
    </row>
    <row r="88" spans="1:19" s="47" customFormat="1" ht="27.75" customHeight="1" x14ac:dyDescent="0.15">
      <c r="A88" s="52" t="s">
        <v>30</v>
      </c>
      <c r="B88" s="52" t="s">
        <v>31</v>
      </c>
      <c r="C88" s="52" t="s">
        <v>32</v>
      </c>
      <c r="D88" s="57" t="s">
        <v>33</v>
      </c>
      <c r="E88" s="57" t="s">
        <v>216</v>
      </c>
      <c r="F88" s="52" t="s">
        <v>28</v>
      </c>
      <c r="G88" s="48" t="s">
        <v>178</v>
      </c>
      <c r="H88" s="48">
        <v>2290988.7321749995</v>
      </c>
      <c r="I88" s="48">
        <v>4080000</v>
      </c>
      <c r="J88" s="48">
        <v>40496185.8864296</v>
      </c>
      <c r="K88" s="49">
        <v>42787174.6186046</v>
      </c>
      <c r="L88" s="50">
        <v>39003320.583701298</v>
      </c>
      <c r="M88" s="77">
        <v>0.7478042659974905</v>
      </c>
      <c r="N88" s="50">
        <v>5609594.0731089432</v>
      </c>
      <c r="O88" s="77">
        <v>0.7478042659974905</v>
      </c>
      <c r="P88" s="50">
        <v>3774959.1002514027</v>
      </c>
      <c r="Q88" s="77">
        <v>0.7478042659974905</v>
      </c>
      <c r="R88" s="51" t="s">
        <v>193</v>
      </c>
      <c r="S88" s="51" t="s">
        <v>34</v>
      </c>
    </row>
    <row r="89" spans="1:19" s="47" customFormat="1" ht="31.5" customHeight="1" x14ac:dyDescent="0.15">
      <c r="A89" s="52" t="s">
        <v>30</v>
      </c>
      <c r="B89" s="52" t="s">
        <v>31</v>
      </c>
      <c r="C89" s="52" t="s">
        <v>32</v>
      </c>
      <c r="D89" s="57" t="s">
        <v>33</v>
      </c>
      <c r="E89" s="57" t="s">
        <v>216</v>
      </c>
      <c r="F89" s="52" t="s">
        <v>28</v>
      </c>
      <c r="G89" s="48" t="s">
        <v>115</v>
      </c>
      <c r="H89" s="48">
        <v>35830652.142999999</v>
      </c>
      <c r="I89" s="48">
        <v>33187962.54779562</v>
      </c>
      <c r="J89" s="48">
        <v>2277225569.1155</v>
      </c>
      <c r="K89" s="49">
        <v>2313056221.2585001</v>
      </c>
      <c r="L89" s="50">
        <v>2261437200.5694065</v>
      </c>
      <c r="M89" s="77">
        <v>0.77111602996778361</v>
      </c>
      <c r="N89" s="50">
        <v>630396422.02412903</v>
      </c>
      <c r="O89" s="77">
        <v>0.76898858342591925</v>
      </c>
      <c r="P89" s="50">
        <v>423908146.78463715</v>
      </c>
      <c r="Q89" s="77">
        <v>0.76898858342591925</v>
      </c>
      <c r="R89" s="51" t="s">
        <v>193</v>
      </c>
      <c r="S89" s="51" t="s">
        <v>34</v>
      </c>
    </row>
    <row r="90" spans="1:19" s="47" customFormat="1" ht="27.75" customHeight="1" x14ac:dyDescent="0.15">
      <c r="A90" s="52" t="s">
        <v>30</v>
      </c>
      <c r="B90" s="52" t="s">
        <v>31</v>
      </c>
      <c r="C90" s="52" t="s">
        <v>32</v>
      </c>
      <c r="D90" s="57" t="s">
        <v>33</v>
      </c>
      <c r="E90" s="57" t="s">
        <v>216</v>
      </c>
      <c r="F90" s="52" t="s">
        <v>28</v>
      </c>
      <c r="G90" s="48" t="s">
        <v>179</v>
      </c>
      <c r="H90" s="48">
        <v>8909400.6251249984</v>
      </c>
      <c r="I90" s="48">
        <v>12240000</v>
      </c>
      <c r="J90" s="48">
        <v>602274919.52060795</v>
      </c>
      <c r="K90" s="49">
        <v>611184320.145733</v>
      </c>
      <c r="L90" s="50">
        <v>322907177.22797036</v>
      </c>
      <c r="M90" s="77">
        <v>0.60105492823678319</v>
      </c>
      <c r="N90" s="50">
        <v>117856995.81023684</v>
      </c>
      <c r="O90" s="77">
        <v>0.49326750015206744</v>
      </c>
      <c r="P90" s="50">
        <v>77070589.022586197</v>
      </c>
      <c r="Q90" s="77">
        <v>0.49326750015206744</v>
      </c>
      <c r="R90" s="51" t="s">
        <v>193</v>
      </c>
      <c r="S90" s="51" t="s">
        <v>34</v>
      </c>
    </row>
    <row r="91" spans="1:19" s="47" customFormat="1" ht="27.75" customHeight="1" x14ac:dyDescent="0.15">
      <c r="A91" s="52" t="s">
        <v>30</v>
      </c>
      <c r="B91" s="52" t="s">
        <v>31</v>
      </c>
      <c r="C91" s="52" t="s">
        <v>32</v>
      </c>
      <c r="D91" s="57" t="s">
        <v>33</v>
      </c>
      <c r="E91" s="57" t="s">
        <v>214</v>
      </c>
      <c r="F91" s="52" t="s">
        <v>28</v>
      </c>
      <c r="G91" s="48" t="s">
        <v>198</v>
      </c>
      <c r="H91" s="48">
        <v>0</v>
      </c>
      <c r="I91" s="48">
        <v>0</v>
      </c>
      <c r="J91" s="48">
        <v>636417002</v>
      </c>
      <c r="K91" s="49">
        <v>636417002</v>
      </c>
      <c r="L91" s="50">
        <v>571609581.04919469</v>
      </c>
      <c r="M91" s="77">
        <v>0.8611469416561236</v>
      </c>
      <c r="N91" s="50">
        <v>28470926</v>
      </c>
      <c r="O91" s="77">
        <v>0.70463286125597668</v>
      </c>
      <c r="P91" s="50">
        <v>9938612.930570785</v>
      </c>
      <c r="Q91" s="77">
        <v>0.70463286125597668</v>
      </c>
      <c r="R91" s="51" t="s">
        <v>193</v>
      </c>
      <c r="S91" s="51" t="s">
        <v>34</v>
      </c>
    </row>
    <row r="92" spans="1:19" s="47" customFormat="1" ht="27.75" customHeight="1" x14ac:dyDescent="0.15">
      <c r="A92" s="52" t="s">
        <v>30</v>
      </c>
      <c r="B92" s="52" t="s">
        <v>31</v>
      </c>
      <c r="C92" s="52" t="s">
        <v>175</v>
      </c>
      <c r="D92" s="57" t="s">
        <v>33</v>
      </c>
      <c r="E92" s="57" t="s">
        <v>217</v>
      </c>
      <c r="F92" s="52" t="s">
        <v>28</v>
      </c>
      <c r="G92" s="48" t="s">
        <v>199</v>
      </c>
      <c r="H92" s="48">
        <v>0</v>
      </c>
      <c r="I92" s="48">
        <v>0</v>
      </c>
      <c r="J92" s="48">
        <v>49588041</v>
      </c>
      <c r="K92" s="49">
        <v>49588041</v>
      </c>
      <c r="L92" s="50">
        <v>23482584</v>
      </c>
      <c r="M92" s="77">
        <v>0.99999998314947236</v>
      </c>
      <c r="N92" s="50">
        <v>17690000</v>
      </c>
      <c r="O92" s="77">
        <v>0.99999998314947236</v>
      </c>
      <c r="P92" s="50">
        <v>7726424.3550555333</v>
      </c>
      <c r="Q92" s="77">
        <v>0.99999998314947236</v>
      </c>
      <c r="R92" s="51" t="s">
        <v>193</v>
      </c>
      <c r="S92" s="51" t="s">
        <v>34</v>
      </c>
    </row>
    <row r="93" spans="1:19" s="47" customFormat="1" ht="27.75" customHeight="1" x14ac:dyDescent="0.15">
      <c r="A93" s="52" t="s">
        <v>30</v>
      </c>
      <c r="B93" s="52" t="s">
        <v>31</v>
      </c>
      <c r="C93" s="52" t="s">
        <v>35</v>
      </c>
      <c r="D93" s="57" t="s">
        <v>33</v>
      </c>
      <c r="E93" s="57" t="s">
        <v>218</v>
      </c>
      <c r="F93" s="52" t="s">
        <v>28</v>
      </c>
      <c r="G93" s="48" t="s">
        <v>200</v>
      </c>
      <c r="H93" s="48">
        <v>0</v>
      </c>
      <c r="I93" s="48">
        <v>0</v>
      </c>
      <c r="J93" s="48">
        <v>498455900.08304322</v>
      </c>
      <c r="K93" s="49">
        <v>498455900.08304322</v>
      </c>
      <c r="L93" s="50">
        <v>110078421.92</v>
      </c>
      <c r="M93" s="77">
        <v>0</v>
      </c>
      <c r="N93" s="50">
        <v>29100000</v>
      </c>
      <c r="O93" s="77">
        <v>0</v>
      </c>
      <c r="P93" s="50">
        <v>15041727.071915552</v>
      </c>
      <c r="Q93" s="77">
        <v>0</v>
      </c>
      <c r="R93" s="51" t="s">
        <v>193</v>
      </c>
      <c r="S93" s="51" t="s">
        <v>34</v>
      </c>
    </row>
    <row r="94" spans="1:19" s="47" customFormat="1" ht="27.75" customHeight="1" x14ac:dyDescent="0.15">
      <c r="A94" s="52" t="s">
        <v>30</v>
      </c>
      <c r="B94" s="52" t="s">
        <v>31</v>
      </c>
      <c r="C94" s="52" t="s">
        <v>35</v>
      </c>
      <c r="D94" s="57" t="s">
        <v>33</v>
      </c>
      <c r="E94" s="57" t="s">
        <v>218</v>
      </c>
      <c r="F94" s="52" t="s">
        <v>28</v>
      </c>
      <c r="G94" s="48" t="s">
        <v>201</v>
      </c>
      <c r="H94" s="48">
        <v>0</v>
      </c>
      <c r="I94" s="48">
        <v>0</v>
      </c>
      <c r="J94" s="48">
        <v>45018932.935745731</v>
      </c>
      <c r="K94" s="49">
        <v>45018932.935745731</v>
      </c>
      <c r="L94" s="50">
        <v>0</v>
      </c>
      <c r="M94" s="77">
        <v>0</v>
      </c>
      <c r="N94" s="50">
        <v>0</v>
      </c>
      <c r="O94" s="77">
        <v>0</v>
      </c>
      <c r="P94" s="50">
        <v>0</v>
      </c>
      <c r="Q94" s="77">
        <v>0</v>
      </c>
      <c r="R94" s="51" t="s">
        <v>193</v>
      </c>
      <c r="S94" s="51" t="s">
        <v>34</v>
      </c>
    </row>
    <row r="95" spans="1:19" s="47" customFormat="1" ht="27.75" customHeight="1" x14ac:dyDescent="0.15">
      <c r="A95" s="52" t="s">
        <v>30</v>
      </c>
      <c r="B95" s="52" t="s">
        <v>31</v>
      </c>
      <c r="C95" s="52" t="s">
        <v>35</v>
      </c>
      <c r="D95" s="57" t="s">
        <v>33</v>
      </c>
      <c r="E95" s="57" t="s">
        <v>218</v>
      </c>
      <c r="F95" s="52" t="s">
        <v>28</v>
      </c>
      <c r="G95" s="48" t="s">
        <v>201</v>
      </c>
      <c r="H95" s="48">
        <v>0</v>
      </c>
      <c r="I95" s="48">
        <v>0</v>
      </c>
      <c r="J95" s="48">
        <v>376980130</v>
      </c>
      <c r="K95" s="49">
        <v>376980130</v>
      </c>
      <c r="L95" s="50">
        <v>333112028</v>
      </c>
      <c r="M95" s="77">
        <v>0.9</v>
      </c>
      <c r="N95" s="50">
        <v>333112028</v>
      </c>
      <c r="O95" s="77">
        <v>0.9</v>
      </c>
      <c r="P95" s="50">
        <v>191114917</v>
      </c>
      <c r="Q95" s="77">
        <v>0.9</v>
      </c>
      <c r="R95" s="51" t="s">
        <v>193</v>
      </c>
      <c r="S95" s="51" t="s">
        <v>34</v>
      </c>
    </row>
    <row r="96" spans="1:19" s="47" customFormat="1" ht="27.75" customHeight="1" x14ac:dyDescent="0.15">
      <c r="A96" s="52" t="s">
        <v>30</v>
      </c>
      <c r="B96" s="52" t="s">
        <v>31</v>
      </c>
      <c r="C96" s="52" t="s">
        <v>84</v>
      </c>
      <c r="D96" s="57" t="s">
        <v>33</v>
      </c>
      <c r="E96" s="57" t="s">
        <v>215</v>
      </c>
      <c r="F96" s="52" t="s">
        <v>28</v>
      </c>
      <c r="G96" s="48" t="s">
        <v>202</v>
      </c>
      <c r="H96" s="48">
        <v>0</v>
      </c>
      <c r="I96" s="48">
        <v>0</v>
      </c>
      <c r="J96" s="48">
        <v>30109343</v>
      </c>
      <c r="K96" s="49">
        <v>30109343</v>
      </c>
      <c r="L96" s="50">
        <v>30109343</v>
      </c>
      <c r="M96" s="77">
        <v>0.79036631093155441</v>
      </c>
      <c r="N96" s="50">
        <v>29288179.100000001</v>
      </c>
      <c r="O96" s="77">
        <v>0.37225757556914352</v>
      </c>
      <c r="P96" s="50">
        <v>21897704</v>
      </c>
      <c r="Q96" s="77">
        <v>0.37225757556914352</v>
      </c>
      <c r="R96" s="51" t="s">
        <v>193</v>
      </c>
      <c r="S96" s="51" t="s">
        <v>164</v>
      </c>
    </row>
    <row r="97" spans="1:19" s="47" customFormat="1" ht="27.75" customHeight="1" x14ac:dyDescent="0.15">
      <c r="A97" s="52" t="s">
        <v>30</v>
      </c>
      <c r="B97" s="52" t="s">
        <v>31</v>
      </c>
      <c r="C97" s="52" t="s">
        <v>36</v>
      </c>
      <c r="D97" s="57" t="s">
        <v>33</v>
      </c>
      <c r="E97" s="57" t="s">
        <v>219</v>
      </c>
      <c r="F97" s="52" t="s">
        <v>28</v>
      </c>
      <c r="G97" s="48" t="s">
        <v>180</v>
      </c>
      <c r="H97" s="48">
        <v>3818314.5536249997</v>
      </c>
      <c r="I97" s="48">
        <v>6800000</v>
      </c>
      <c r="J97" s="48">
        <v>54890000</v>
      </c>
      <c r="K97" s="49">
        <v>58708314.553625003</v>
      </c>
      <c r="L97" s="50">
        <v>53470401</v>
      </c>
      <c r="M97" s="77">
        <v>0</v>
      </c>
      <c r="N97" s="50">
        <v>53470401</v>
      </c>
      <c r="O97" s="77">
        <v>0</v>
      </c>
      <c r="P97" s="50">
        <v>34914991</v>
      </c>
      <c r="Q97" s="77">
        <v>0</v>
      </c>
      <c r="R97" s="51" t="s">
        <v>193</v>
      </c>
      <c r="S97" s="51" t="s">
        <v>164</v>
      </c>
    </row>
    <row r="98" spans="1:19" s="47" customFormat="1" ht="27.75" customHeight="1" x14ac:dyDescent="0.15">
      <c r="A98" s="52" t="s">
        <v>30</v>
      </c>
      <c r="B98" s="52" t="s">
        <v>31</v>
      </c>
      <c r="C98" s="52" t="s">
        <v>36</v>
      </c>
      <c r="D98" s="57" t="s">
        <v>33</v>
      </c>
      <c r="E98" s="57" t="s">
        <v>220</v>
      </c>
      <c r="F98" s="52" t="s">
        <v>28</v>
      </c>
      <c r="G98" s="48" t="s">
        <v>181</v>
      </c>
      <c r="H98" s="48">
        <v>0</v>
      </c>
      <c r="I98" s="48">
        <v>0</v>
      </c>
      <c r="J98" s="48">
        <v>109780000</v>
      </c>
      <c r="K98" s="49">
        <v>109780000</v>
      </c>
      <c r="L98" s="50">
        <v>106527932</v>
      </c>
      <c r="M98" s="77">
        <v>0</v>
      </c>
      <c r="N98" s="50">
        <v>106527932</v>
      </c>
      <c r="O98" s="77">
        <v>0</v>
      </c>
      <c r="P98" s="50">
        <v>69582786</v>
      </c>
      <c r="Q98" s="77">
        <v>0</v>
      </c>
      <c r="R98" s="51" t="s">
        <v>193</v>
      </c>
      <c r="S98" s="51" t="s">
        <v>164</v>
      </c>
    </row>
    <row r="99" spans="1:19" s="47" customFormat="1" ht="27.75" customHeight="1" x14ac:dyDescent="0.15">
      <c r="A99" s="52" t="s">
        <v>30</v>
      </c>
      <c r="B99" s="52" t="s">
        <v>31</v>
      </c>
      <c r="C99" s="52" t="s">
        <v>32</v>
      </c>
      <c r="D99" s="57" t="s">
        <v>33</v>
      </c>
      <c r="E99" s="57" t="s">
        <v>219</v>
      </c>
      <c r="F99" s="52" t="s">
        <v>28</v>
      </c>
      <c r="G99" s="48" t="s">
        <v>182</v>
      </c>
      <c r="H99" s="48">
        <v>0</v>
      </c>
      <c r="I99" s="48">
        <v>0</v>
      </c>
      <c r="J99" s="48">
        <v>161993749.5</v>
      </c>
      <c r="K99" s="49">
        <v>161993749.5</v>
      </c>
      <c r="L99" s="50">
        <v>127233401</v>
      </c>
      <c r="M99" s="77">
        <v>0</v>
      </c>
      <c r="N99" s="50">
        <v>127233401</v>
      </c>
      <c r="O99" s="77">
        <v>0</v>
      </c>
      <c r="P99" s="50">
        <v>78512019</v>
      </c>
      <c r="Q99" s="77">
        <v>0</v>
      </c>
      <c r="R99" s="51" t="s">
        <v>193</v>
      </c>
      <c r="S99" s="51" t="s">
        <v>166</v>
      </c>
    </row>
    <row r="100" spans="1:19" s="47" customFormat="1" ht="27.75" customHeight="1" x14ac:dyDescent="0.15">
      <c r="A100" s="52" t="s">
        <v>30</v>
      </c>
      <c r="B100" s="52" t="s">
        <v>31</v>
      </c>
      <c r="C100" s="52" t="s">
        <v>32</v>
      </c>
      <c r="D100" s="57" t="s">
        <v>33</v>
      </c>
      <c r="E100" s="57" t="s">
        <v>219</v>
      </c>
      <c r="F100" s="52" t="s">
        <v>28</v>
      </c>
      <c r="G100" s="48" t="s">
        <v>203</v>
      </c>
      <c r="H100" s="48">
        <v>0</v>
      </c>
      <c r="I100" s="48">
        <v>0</v>
      </c>
      <c r="J100" s="48">
        <v>43340473.562737405</v>
      </c>
      <c r="K100" s="49">
        <v>43340473.562737405</v>
      </c>
      <c r="L100" s="50">
        <v>3159753</v>
      </c>
      <c r="M100" s="77">
        <v>0</v>
      </c>
      <c r="N100" s="50">
        <v>3159753</v>
      </c>
      <c r="O100" s="77">
        <v>0</v>
      </c>
      <c r="P100" s="50">
        <v>3159753</v>
      </c>
      <c r="Q100" s="77">
        <v>0</v>
      </c>
      <c r="R100" s="51" t="s">
        <v>193</v>
      </c>
      <c r="S100" s="51" t="s">
        <v>166</v>
      </c>
    </row>
    <row r="101" spans="1:19" s="47" customFormat="1" ht="27.75" customHeight="1" x14ac:dyDescent="0.15">
      <c r="A101" s="52" t="s">
        <v>30</v>
      </c>
      <c r="B101" s="52" t="s">
        <v>31</v>
      </c>
      <c r="C101" s="52" t="s">
        <v>32</v>
      </c>
      <c r="D101" s="57" t="s">
        <v>33</v>
      </c>
      <c r="E101" s="57" t="s">
        <v>214</v>
      </c>
      <c r="F101" s="52" t="s">
        <v>28</v>
      </c>
      <c r="G101" s="48" t="s">
        <v>183</v>
      </c>
      <c r="H101" s="48">
        <v>30928347.884362493</v>
      </c>
      <c r="I101" s="48">
        <v>45560000</v>
      </c>
      <c r="J101" s="48">
        <v>0</v>
      </c>
      <c r="K101" s="49">
        <v>30928347.884362493</v>
      </c>
      <c r="L101" s="50">
        <v>0</v>
      </c>
      <c r="M101" s="77">
        <v>0</v>
      </c>
      <c r="N101" s="50">
        <v>0</v>
      </c>
      <c r="O101" s="77">
        <v>0</v>
      </c>
      <c r="P101" s="50">
        <v>0</v>
      </c>
      <c r="Q101" s="77">
        <v>0</v>
      </c>
      <c r="R101" s="51" t="s">
        <v>193</v>
      </c>
      <c r="S101" s="51" t="s">
        <v>166</v>
      </c>
    </row>
    <row r="102" spans="1:19" s="47" customFormat="1" ht="31.5" customHeight="1" x14ac:dyDescent="0.15">
      <c r="A102" s="52" t="s">
        <v>30</v>
      </c>
      <c r="B102" s="52" t="s">
        <v>31</v>
      </c>
      <c r="C102" s="52" t="s">
        <v>38</v>
      </c>
      <c r="D102" s="57" t="s">
        <v>33</v>
      </c>
      <c r="E102" s="57" t="s">
        <v>221</v>
      </c>
      <c r="F102" s="52" t="s">
        <v>28</v>
      </c>
      <c r="G102" s="48" t="s">
        <v>204</v>
      </c>
      <c r="H102" s="48">
        <v>10301867.086946927</v>
      </c>
      <c r="I102" s="48">
        <v>19040000</v>
      </c>
      <c r="J102" s="48">
        <v>162030000</v>
      </c>
      <c r="K102" s="49">
        <v>172331867.08694693</v>
      </c>
      <c r="L102" s="50">
        <v>160216666.34</v>
      </c>
      <c r="M102" s="77">
        <v>0</v>
      </c>
      <c r="N102" s="50">
        <v>160216666.34</v>
      </c>
      <c r="O102" s="77">
        <v>0</v>
      </c>
      <c r="P102" s="50">
        <v>96775000</v>
      </c>
      <c r="Q102" s="77">
        <v>0</v>
      </c>
      <c r="R102" s="51" t="s">
        <v>193</v>
      </c>
      <c r="S102" s="51" t="s">
        <v>166</v>
      </c>
    </row>
    <row r="103" spans="1:19" s="47" customFormat="1" ht="27.75" customHeight="1" x14ac:dyDescent="0.15">
      <c r="A103" s="52" t="s">
        <v>30</v>
      </c>
      <c r="B103" s="52" t="s">
        <v>31</v>
      </c>
      <c r="C103" s="52" t="s">
        <v>39</v>
      </c>
      <c r="D103" s="57" t="s">
        <v>33</v>
      </c>
      <c r="E103" s="57" t="s">
        <v>222</v>
      </c>
      <c r="F103" s="52" t="s">
        <v>28</v>
      </c>
      <c r="G103" s="48" t="s">
        <v>205</v>
      </c>
      <c r="H103" s="48">
        <v>0</v>
      </c>
      <c r="I103" s="48">
        <v>10120895.2990974</v>
      </c>
      <c r="J103" s="48">
        <v>1631414949.4955921</v>
      </c>
      <c r="K103" s="49">
        <v>1631414949.4955921</v>
      </c>
      <c r="L103" s="50">
        <v>1375221837.6700001</v>
      </c>
      <c r="M103" s="77">
        <v>0</v>
      </c>
      <c r="N103" s="50">
        <v>0</v>
      </c>
      <c r="O103" s="77">
        <v>0</v>
      </c>
      <c r="P103" s="50">
        <v>0</v>
      </c>
      <c r="Q103" s="77">
        <v>0</v>
      </c>
      <c r="R103" s="51" t="s">
        <v>193</v>
      </c>
      <c r="S103" s="51" t="s">
        <v>167</v>
      </c>
    </row>
    <row r="104" spans="1:19" s="47" customFormat="1" ht="27.75" customHeight="1" x14ac:dyDescent="0.15">
      <c r="A104" s="52" t="s">
        <v>24</v>
      </c>
      <c r="B104" s="52" t="s">
        <v>25</v>
      </c>
      <c r="C104" s="52" t="s">
        <v>40</v>
      </c>
      <c r="D104" s="57" t="s">
        <v>27</v>
      </c>
      <c r="E104" s="57" t="s">
        <v>223</v>
      </c>
      <c r="F104" s="52" t="s">
        <v>28</v>
      </c>
      <c r="G104" s="48" t="s">
        <v>206</v>
      </c>
      <c r="H104" s="48">
        <v>0</v>
      </c>
      <c r="I104" s="48">
        <v>0</v>
      </c>
      <c r="J104" s="48">
        <v>27010146.140000761</v>
      </c>
      <c r="K104" s="49">
        <v>27010146.140000761</v>
      </c>
      <c r="L104" s="50">
        <v>27010145</v>
      </c>
      <c r="M104" s="77">
        <v>0</v>
      </c>
      <c r="N104" s="50">
        <v>27010145</v>
      </c>
      <c r="O104" s="77">
        <v>0</v>
      </c>
      <c r="P104" s="50">
        <v>18781889</v>
      </c>
      <c r="Q104" s="77">
        <v>0</v>
      </c>
      <c r="R104" s="51" t="s">
        <v>41</v>
      </c>
      <c r="S104" s="51" t="s">
        <v>172</v>
      </c>
    </row>
    <row r="105" spans="1:19" s="47" customFormat="1" ht="27.75" customHeight="1" x14ac:dyDescent="0.15">
      <c r="A105" s="52" t="s">
        <v>24</v>
      </c>
      <c r="B105" s="52" t="s">
        <v>25</v>
      </c>
      <c r="C105" s="52" t="s">
        <v>40</v>
      </c>
      <c r="D105" s="57" t="s">
        <v>27</v>
      </c>
      <c r="E105" s="57" t="s">
        <v>223</v>
      </c>
      <c r="F105" s="52" t="s">
        <v>28</v>
      </c>
      <c r="G105" s="48" t="s">
        <v>207</v>
      </c>
      <c r="H105" s="48">
        <v>0</v>
      </c>
      <c r="I105" s="48">
        <v>0</v>
      </c>
      <c r="J105" s="48">
        <v>58600000</v>
      </c>
      <c r="K105" s="49">
        <v>58600000</v>
      </c>
      <c r="L105" s="50">
        <v>58600000</v>
      </c>
      <c r="M105" s="77">
        <v>0</v>
      </c>
      <c r="N105" s="50">
        <v>58600000</v>
      </c>
      <c r="O105" s="77">
        <v>0</v>
      </c>
      <c r="P105" s="50">
        <v>30000000</v>
      </c>
      <c r="Q105" s="77">
        <v>0</v>
      </c>
      <c r="R105" s="51" t="s">
        <v>41</v>
      </c>
      <c r="S105" s="51" t="s">
        <v>172</v>
      </c>
    </row>
    <row r="106" spans="1:19" s="47" customFormat="1" ht="27.75" customHeight="1" x14ac:dyDescent="0.15">
      <c r="A106" s="52" t="s">
        <v>24</v>
      </c>
      <c r="B106" s="52" t="s">
        <v>25</v>
      </c>
      <c r="C106" s="52" t="s">
        <v>40</v>
      </c>
      <c r="D106" s="57" t="s">
        <v>27</v>
      </c>
      <c r="E106" s="57" t="s">
        <v>223</v>
      </c>
      <c r="F106" s="52" t="s">
        <v>28</v>
      </c>
      <c r="G106" s="48" t="s">
        <v>206</v>
      </c>
      <c r="H106" s="48">
        <v>0</v>
      </c>
      <c r="I106" s="48">
        <v>0</v>
      </c>
      <c r="J106" s="48">
        <v>452273354.75999999</v>
      </c>
      <c r="K106" s="49">
        <v>452273354.75999999</v>
      </c>
      <c r="L106" s="50">
        <v>452273354.75999999</v>
      </c>
      <c r="M106" s="77">
        <v>0</v>
      </c>
      <c r="N106" s="50">
        <v>452220923.69999999</v>
      </c>
      <c r="O106" s="77">
        <v>0</v>
      </c>
      <c r="P106" s="50">
        <v>289302965.39999998</v>
      </c>
      <c r="Q106" s="77">
        <v>0</v>
      </c>
      <c r="R106" s="51" t="s">
        <v>41</v>
      </c>
      <c r="S106" s="51" t="s">
        <v>116</v>
      </c>
    </row>
    <row r="107" spans="1:19" s="47" customFormat="1" ht="27.75" customHeight="1" x14ac:dyDescent="0.15">
      <c r="A107" s="52" t="s">
        <v>24</v>
      </c>
      <c r="B107" s="52" t="s">
        <v>25</v>
      </c>
      <c r="C107" s="52" t="s">
        <v>40</v>
      </c>
      <c r="D107" s="57" t="s">
        <v>27</v>
      </c>
      <c r="E107" s="57" t="s">
        <v>223</v>
      </c>
      <c r="F107" s="52" t="s">
        <v>28</v>
      </c>
      <c r="G107" s="48" t="s">
        <v>208</v>
      </c>
      <c r="H107" s="48">
        <v>0</v>
      </c>
      <c r="I107" s="48">
        <v>0</v>
      </c>
      <c r="J107" s="48">
        <v>55191149.93</v>
      </c>
      <c r="K107" s="49">
        <v>55191149.93</v>
      </c>
      <c r="L107" s="50">
        <v>55191149</v>
      </c>
      <c r="M107" s="77">
        <v>0</v>
      </c>
      <c r="N107" s="50">
        <v>55191149</v>
      </c>
      <c r="O107" s="77">
        <v>0</v>
      </c>
      <c r="P107" s="50">
        <v>37876279</v>
      </c>
      <c r="Q107" s="77">
        <v>0</v>
      </c>
      <c r="R107" s="51" t="s">
        <v>41</v>
      </c>
      <c r="S107" s="51" t="s">
        <v>116</v>
      </c>
    </row>
    <row r="108" spans="1:19" s="47" customFormat="1" ht="27.75" customHeight="1" x14ac:dyDescent="0.15">
      <c r="A108" s="52" t="s">
        <v>24</v>
      </c>
      <c r="B108" s="52" t="s">
        <v>25</v>
      </c>
      <c r="C108" s="52" t="s">
        <v>40</v>
      </c>
      <c r="D108" s="57" t="s">
        <v>27</v>
      </c>
      <c r="E108" s="57" t="s">
        <v>223</v>
      </c>
      <c r="F108" s="52" t="s">
        <v>28</v>
      </c>
      <c r="G108" s="48" t="s">
        <v>208</v>
      </c>
      <c r="H108" s="48">
        <v>0</v>
      </c>
      <c r="I108" s="48">
        <v>0</v>
      </c>
      <c r="J108" s="48">
        <v>22329189</v>
      </c>
      <c r="K108" s="49">
        <v>22329189</v>
      </c>
      <c r="L108" s="50">
        <v>22329189</v>
      </c>
      <c r="M108" s="77">
        <v>0</v>
      </c>
      <c r="N108" s="50">
        <v>0</v>
      </c>
      <c r="O108" s="77">
        <v>0</v>
      </c>
      <c r="P108" s="50">
        <v>0</v>
      </c>
      <c r="Q108" s="77">
        <v>0</v>
      </c>
      <c r="R108" s="51" t="s">
        <v>41</v>
      </c>
      <c r="S108" s="51" t="s">
        <v>226</v>
      </c>
    </row>
    <row r="109" spans="1:19" s="47" customFormat="1" ht="27.75" customHeight="1" x14ac:dyDescent="0.15">
      <c r="A109" s="52" t="s">
        <v>24</v>
      </c>
      <c r="B109" s="52" t="s">
        <v>25</v>
      </c>
      <c r="C109" s="52" t="s">
        <v>45</v>
      </c>
      <c r="D109" s="57" t="s">
        <v>108</v>
      </c>
      <c r="E109" s="57" t="s">
        <v>220</v>
      </c>
      <c r="F109" s="52" t="s">
        <v>28</v>
      </c>
      <c r="G109" s="48" t="s">
        <v>184</v>
      </c>
      <c r="H109" s="48">
        <v>0</v>
      </c>
      <c r="I109" s="48">
        <v>0</v>
      </c>
      <c r="J109" s="48">
        <v>414880000</v>
      </c>
      <c r="K109" s="49">
        <v>414880000</v>
      </c>
      <c r="L109" s="50">
        <v>0</v>
      </c>
      <c r="M109" s="77">
        <v>0</v>
      </c>
      <c r="N109" s="50">
        <v>0</v>
      </c>
      <c r="O109" s="77">
        <v>0</v>
      </c>
      <c r="P109" s="50">
        <v>0</v>
      </c>
      <c r="Q109" s="77">
        <v>0</v>
      </c>
      <c r="R109" s="51" t="s">
        <v>41</v>
      </c>
      <c r="S109" s="51" t="s">
        <v>186</v>
      </c>
    </row>
    <row r="110" spans="1:19" s="47" customFormat="1" ht="27.75" customHeight="1" x14ac:dyDescent="0.15">
      <c r="A110" s="52" t="s">
        <v>24</v>
      </c>
      <c r="B110" s="52" t="s">
        <v>25</v>
      </c>
      <c r="C110" s="52" t="s">
        <v>45</v>
      </c>
      <c r="D110" s="57" t="s">
        <v>108</v>
      </c>
      <c r="E110" s="57" t="s">
        <v>220</v>
      </c>
      <c r="F110" s="52" t="s">
        <v>28</v>
      </c>
      <c r="G110" s="48" t="s">
        <v>185</v>
      </c>
      <c r="H110" s="48">
        <v>0</v>
      </c>
      <c r="I110" s="48">
        <v>0</v>
      </c>
      <c r="J110" s="48">
        <v>2371638851</v>
      </c>
      <c r="K110" s="49">
        <v>2371638851</v>
      </c>
      <c r="L110" s="50">
        <v>1390118728</v>
      </c>
      <c r="M110" s="77">
        <v>0</v>
      </c>
      <c r="N110" s="50">
        <v>245646037</v>
      </c>
      <c r="O110" s="77">
        <v>0</v>
      </c>
      <c r="P110" s="50">
        <v>169952348.17000002</v>
      </c>
      <c r="Q110" s="77">
        <v>0</v>
      </c>
      <c r="R110" s="51" t="s">
        <v>41</v>
      </c>
      <c r="S110" s="51" t="s">
        <v>187</v>
      </c>
    </row>
    <row r="111" spans="1:19" s="47" customFormat="1" ht="31.5" customHeight="1" x14ac:dyDescent="0.15">
      <c r="A111" s="52" t="s">
        <v>24</v>
      </c>
      <c r="B111" s="52" t="s">
        <v>25</v>
      </c>
      <c r="C111" s="52" t="s">
        <v>45</v>
      </c>
      <c r="D111" s="57" t="s">
        <v>108</v>
      </c>
      <c r="E111" s="57" t="s">
        <v>220</v>
      </c>
      <c r="F111" s="52" t="s">
        <v>28</v>
      </c>
      <c r="G111" s="48" t="s">
        <v>185</v>
      </c>
      <c r="H111" s="48">
        <v>0</v>
      </c>
      <c r="I111" s="48">
        <v>0</v>
      </c>
      <c r="J111" s="48">
        <v>148728228</v>
      </c>
      <c r="K111" s="49">
        <v>148728228</v>
      </c>
      <c r="L111" s="50">
        <v>116714514</v>
      </c>
      <c r="M111" s="77">
        <v>0</v>
      </c>
      <c r="N111" s="50">
        <v>102602866</v>
      </c>
      <c r="O111" s="77">
        <v>0</v>
      </c>
      <c r="P111" s="50">
        <v>16098768</v>
      </c>
      <c r="Q111" s="77">
        <v>0</v>
      </c>
      <c r="R111" s="51" t="s">
        <v>41</v>
      </c>
      <c r="S111" s="51" t="s">
        <v>188</v>
      </c>
    </row>
    <row r="112" spans="1:19" s="47" customFormat="1" ht="27.75" customHeight="1" x14ac:dyDescent="0.15">
      <c r="A112" s="52" t="s">
        <v>24</v>
      </c>
      <c r="B112" s="52" t="s">
        <v>25</v>
      </c>
      <c r="C112" s="52" t="s">
        <v>45</v>
      </c>
      <c r="D112" s="57" t="s">
        <v>108</v>
      </c>
      <c r="E112" s="57" t="s">
        <v>220</v>
      </c>
      <c r="F112" s="52" t="s">
        <v>28</v>
      </c>
      <c r="G112" s="48" t="s">
        <v>185</v>
      </c>
      <c r="H112" s="48">
        <v>0</v>
      </c>
      <c r="I112" s="48">
        <v>0</v>
      </c>
      <c r="J112" s="48">
        <v>1160346061.55</v>
      </c>
      <c r="K112" s="49">
        <v>1160346061.55</v>
      </c>
      <c r="L112" s="50">
        <v>175392128</v>
      </c>
      <c r="M112" s="77">
        <v>0</v>
      </c>
      <c r="N112" s="50">
        <v>0</v>
      </c>
      <c r="O112" s="77">
        <v>0</v>
      </c>
      <c r="P112" s="50">
        <v>0</v>
      </c>
      <c r="Q112" s="77">
        <v>0</v>
      </c>
      <c r="R112" s="51" t="s">
        <v>41</v>
      </c>
      <c r="S112" s="51" t="s">
        <v>189</v>
      </c>
    </row>
    <row r="113" spans="1:19" s="47" customFormat="1" ht="31.5" customHeight="1" x14ac:dyDescent="0.15">
      <c r="A113" s="52" t="s">
        <v>24</v>
      </c>
      <c r="B113" s="52" t="s">
        <v>25</v>
      </c>
      <c r="C113" s="52" t="s">
        <v>45</v>
      </c>
      <c r="D113" s="57" t="s">
        <v>108</v>
      </c>
      <c r="E113" s="57" t="s">
        <v>220</v>
      </c>
      <c r="F113" s="52" t="s">
        <v>28</v>
      </c>
      <c r="G113" s="48" t="s">
        <v>209</v>
      </c>
      <c r="H113" s="48">
        <v>0</v>
      </c>
      <c r="I113" s="48">
        <v>0</v>
      </c>
      <c r="J113" s="48">
        <v>27591994</v>
      </c>
      <c r="K113" s="49">
        <v>27591994</v>
      </c>
      <c r="L113" s="50">
        <v>0</v>
      </c>
      <c r="M113" s="77">
        <v>0</v>
      </c>
      <c r="N113" s="50">
        <v>0</v>
      </c>
      <c r="O113" s="77">
        <v>0</v>
      </c>
      <c r="P113" s="50">
        <v>0</v>
      </c>
      <c r="Q113" s="77">
        <v>0</v>
      </c>
      <c r="R113" s="51" t="s">
        <v>41</v>
      </c>
      <c r="S113" s="51" t="s">
        <v>190</v>
      </c>
    </row>
    <row r="114" spans="1:19" s="47" customFormat="1" ht="27.75" customHeight="1" x14ac:dyDescent="0.15">
      <c r="A114" s="52" t="s">
        <v>24</v>
      </c>
      <c r="B114" s="52" t="s">
        <v>25</v>
      </c>
      <c r="C114" s="52" t="s">
        <v>40</v>
      </c>
      <c r="D114" s="57" t="s">
        <v>27</v>
      </c>
      <c r="E114" s="57" t="s">
        <v>224</v>
      </c>
      <c r="F114" s="52" t="s">
        <v>28</v>
      </c>
      <c r="G114" s="48" t="s">
        <v>210</v>
      </c>
      <c r="H114" s="48">
        <v>0</v>
      </c>
      <c r="I114" s="48">
        <v>0</v>
      </c>
      <c r="J114" s="48">
        <v>690511549.44130003</v>
      </c>
      <c r="K114" s="49">
        <v>690511549.44130003</v>
      </c>
      <c r="L114" s="50">
        <v>688850472.5</v>
      </c>
      <c r="M114" s="77">
        <v>0</v>
      </c>
      <c r="N114" s="50">
        <v>688850472</v>
      </c>
      <c r="O114" s="77">
        <v>0</v>
      </c>
      <c r="P114" s="50">
        <v>37458000</v>
      </c>
      <c r="Q114" s="77">
        <v>0</v>
      </c>
      <c r="R114" s="51" t="s">
        <v>194</v>
      </c>
      <c r="S114" s="51" t="s">
        <v>43</v>
      </c>
    </row>
    <row r="115" spans="1:19" s="47" customFormat="1" ht="27.75" customHeight="1" x14ac:dyDescent="0.15">
      <c r="A115" s="52" t="s">
        <v>24</v>
      </c>
      <c r="B115" s="52" t="s">
        <v>25</v>
      </c>
      <c r="C115" s="52" t="s">
        <v>40</v>
      </c>
      <c r="D115" s="57" t="s">
        <v>27</v>
      </c>
      <c r="E115" s="57" t="s">
        <v>223</v>
      </c>
      <c r="F115" s="52" t="s">
        <v>28</v>
      </c>
      <c r="G115" s="48" t="s">
        <v>208</v>
      </c>
      <c r="H115" s="48">
        <v>0</v>
      </c>
      <c r="I115" s="48">
        <v>0</v>
      </c>
      <c r="J115" s="48">
        <v>36945145.558699995</v>
      </c>
      <c r="K115" s="49">
        <v>36945145.558699995</v>
      </c>
      <c r="L115" s="50">
        <v>35951106</v>
      </c>
      <c r="M115" s="77">
        <v>0</v>
      </c>
      <c r="N115" s="50">
        <v>35951106</v>
      </c>
      <c r="O115" s="77">
        <v>0</v>
      </c>
      <c r="P115" s="50">
        <v>19880796</v>
      </c>
      <c r="Q115" s="77">
        <v>0</v>
      </c>
      <c r="R115" s="51" t="s">
        <v>194</v>
      </c>
      <c r="S115" s="51" t="s">
        <v>43</v>
      </c>
    </row>
    <row r="116" spans="1:19" s="47" customFormat="1" ht="27.75" customHeight="1" x14ac:dyDescent="0.15">
      <c r="A116" s="52" t="s">
        <v>24</v>
      </c>
      <c r="B116" s="52" t="s">
        <v>25</v>
      </c>
      <c r="C116" s="52" t="s">
        <v>40</v>
      </c>
      <c r="D116" s="57" t="s">
        <v>27</v>
      </c>
      <c r="E116" s="57" t="s">
        <v>223</v>
      </c>
      <c r="F116" s="52" t="s">
        <v>28</v>
      </c>
      <c r="G116" s="48" t="s">
        <v>206</v>
      </c>
      <c r="H116" s="48">
        <v>0</v>
      </c>
      <c r="I116" s="48">
        <v>0</v>
      </c>
      <c r="J116" s="48">
        <v>1068603415.5526799</v>
      </c>
      <c r="K116" s="49">
        <v>1068603415.5526799</v>
      </c>
      <c r="L116" s="50">
        <v>1042014882.73</v>
      </c>
      <c r="M116" s="77">
        <v>0</v>
      </c>
      <c r="N116" s="50">
        <v>1041946082.79</v>
      </c>
      <c r="O116" s="77">
        <v>0</v>
      </c>
      <c r="P116" s="50">
        <v>378542136.73000002</v>
      </c>
      <c r="Q116" s="77">
        <v>0</v>
      </c>
      <c r="R116" s="51" t="s">
        <v>194</v>
      </c>
      <c r="S116" s="51" t="s">
        <v>44</v>
      </c>
    </row>
    <row r="117" spans="1:19" s="47" customFormat="1" ht="27.75" customHeight="1" x14ac:dyDescent="0.15">
      <c r="A117" s="52" t="s">
        <v>24</v>
      </c>
      <c r="B117" s="52" t="s">
        <v>25</v>
      </c>
      <c r="C117" s="52" t="s">
        <v>40</v>
      </c>
      <c r="D117" s="57" t="s">
        <v>27</v>
      </c>
      <c r="E117" s="57" t="s">
        <v>223</v>
      </c>
      <c r="F117" s="52" t="s">
        <v>28</v>
      </c>
      <c r="G117" s="48" t="s">
        <v>207</v>
      </c>
      <c r="H117" s="48">
        <v>0</v>
      </c>
      <c r="I117" s="48">
        <v>0</v>
      </c>
      <c r="J117" s="48">
        <v>2676076107</v>
      </c>
      <c r="K117" s="49">
        <v>2676076107</v>
      </c>
      <c r="L117" s="50">
        <v>2676076105</v>
      </c>
      <c r="M117" s="77">
        <v>0</v>
      </c>
      <c r="N117" s="50">
        <v>176076105</v>
      </c>
      <c r="O117" s="77">
        <v>0</v>
      </c>
      <c r="P117" s="50">
        <v>117942876</v>
      </c>
      <c r="Q117" s="77">
        <v>0</v>
      </c>
      <c r="R117" s="51" t="s">
        <v>194</v>
      </c>
      <c r="S117" s="51" t="s">
        <v>44</v>
      </c>
    </row>
    <row r="118" spans="1:19" s="47" customFormat="1" ht="27.75" customHeight="1" x14ac:dyDescent="0.15">
      <c r="A118" s="52" t="s">
        <v>24</v>
      </c>
      <c r="B118" s="52" t="s">
        <v>25</v>
      </c>
      <c r="C118" s="52" t="s">
        <v>40</v>
      </c>
      <c r="D118" s="57" t="s">
        <v>27</v>
      </c>
      <c r="E118" s="57" t="s">
        <v>223</v>
      </c>
      <c r="F118" s="52" t="s">
        <v>28</v>
      </c>
      <c r="G118" s="48" t="s">
        <v>211</v>
      </c>
      <c r="H118" s="48">
        <v>0</v>
      </c>
      <c r="I118" s="48">
        <v>0</v>
      </c>
      <c r="J118" s="48">
        <v>1060260000.047318</v>
      </c>
      <c r="K118" s="49">
        <v>1060260000.047318</v>
      </c>
      <c r="L118" s="50">
        <v>1060260000</v>
      </c>
      <c r="M118" s="77">
        <v>0</v>
      </c>
      <c r="N118" s="50">
        <v>60260000</v>
      </c>
      <c r="O118" s="77">
        <v>0</v>
      </c>
      <c r="P118" s="50">
        <v>34500000</v>
      </c>
      <c r="Q118" s="77">
        <v>0</v>
      </c>
      <c r="R118" s="51" t="s">
        <v>194</v>
      </c>
      <c r="S118" s="51" t="s">
        <v>44</v>
      </c>
    </row>
    <row r="119" spans="1:19" s="47" customFormat="1" ht="27.75" customHeight="1" x14ac:dyDescent="0.15">
      <c r="A119" s="52" t="s">
        <v>24</v>
      </c>
      <c r="B119" s="52" t="s">
        <v>25</v>
      </c>
      <c r="C119" s="52" t="s">
        <v>40</v>
      </c>
      <c r="D119" s="57" t="s">
        <v>27</v>
      </c>
      <c r="E119" s="57" t="s">
        <v>223</v>
      </c>
      <c r="F119" s="52" t="s">
        <v>28</v>
      </c>
      <c r="G119" s="48" t="s">
        <v>212</v>
      </c>
      <c r="H119" s="48">
        <v>0</v>
      </c>
      <c r="I119" s="48">
        <v>0</v>
      </c>
      <c r="J119" s="48">
        <v>496328780</v>
      </c>
      <c r="K119" s="49">
        <v>496328780</v>
      </c>
      <c r="L119" s="50">
        <v>496328780</v>
      </c>
      <c r="M119" s="77">
        <v>0</v>
      </c>
      <c r="N119" s="50">
        <v>496328780</v>
      </c>
      <c r="O119" s="77">
        <v>0</v>
      </c>
      <c r="P119" s="50">
        <v>49632878</v>
      </c>
      <c r="Q119" s="77">
        <v>0</v>
      </c>
      <c r="R119" s="51" t="s">
        <v>194</v>
      </c>
      <c r="S119" s="51" t="s">
        <v>44</v>
      </c>
    </row>
    <row r="120" spans="1:19" s="47" customFormat="1" ht="27.75" customHeight="1" x14ac:dyDescent="0.15">
      <c r="A120" s="52" t="s">
        <v>24</v>
      </c>
      <c r="B120" s="52" t="s">
        <v>25</v>
      </c>
      <c r="C120" s="52" t="s">
        <v>40</v>
      </c>
      <c r="D120" s="57" t="s">
        <v>27</v>
      </c>
      <c r="E120" s="57" t="s">
        <v>223</v>
      </c>
      <c r="F120" s="52" t="s">
        <v>28</v>
      </c>
      <c r="G120" s="48" t="s">
        <v>207</v>
      </c>
      <c r="H120" s="48">
        <v>0</v>
      </c>
      <c r="I120" s="48">
        <v>0</v>
      </c>
      <c r="J120" s="48">
        <v>111596329</v>
      </c>
      <c r="K120" s="49">
        <v>111596329</v>
      </c>
      <c r="L120" s="50">
        <v>111409562.28010041</v>
      </c>
      <c r="M120" s="77">
        <v>0</v>
      </c>
      <c r="N120" s="50">
        <v>0</v>
      </c>
      <c r="O120" s="77">
        <v>0</v>
      </c>
      <c r="P120" s="50">
        <v>0</v>
      </c>
      <c r="Q120" s="77">
        <v>0</v>
      </c>
      <c r="R120" s="51" t="s">
        <v>194</v>
      </c>
      <c r="S120" s="51" t="s">
        <v>227</v>
      </c>
    </row>
    <row r="121" spans="1:19" s="47" customFormat="1" ht="27.75" customHeight="1" x14ac:dyDescent="0.15">
      <c r="A121" s="52" t="s">
        <v>24</v>
      </c>
      <c r="B121" s="52" t="s">
        <v>25</v>
      </c>
      <c r="C121" s="52" t="s">
        <v>40</v>
      </c>
      <c r="D121" s="57" t="s">
        <v>27</v>
      </c>
      <c r="E121" s="57" t="s">
        <v>223</v>
      </c>
      <c r="F121" s="52" t="s">
        <v>28</v>
      </c>
      <c r="G121" s="48" t="s">
        <v>208</v>
      </c>
      <c r="H121" s="48">
        <v>0</v>
      </c>
      <c r="I121" s="48">
        <v>0</v>
      </c>
      <c r="J121" s="48">
        <v>7123170</v>
      </c>
      <c r="K121" s="49">
        <v>7123170</v>
      </c>
      <c r="L121" s="50">
        <v>7111248.7198995845</v>
      </c>
      <c r="M121" s="77">
        <v>0</v>
      </c>
      <c r="N121" s="50">
        <v>0</v>
      </c>
      <c r="O121" s="77">
        <v>0</v>
      </c>
      <c r="P121" s="50">
        <v>0</v>
      </c>
      <c r="Q121" s="77">
        <v>0</v>
      </c>
      <c r="R121" s="51" t="s">
        <v>194</v>
      </c>
      <c r="S121" s="51" t="s">
        <v>227</v>
      </c>
    </row>
    <row r="122" spans="1:19" s="47" customFormat="1" ht="27.75" customHeight="1" x14ac:dyDescent="0.15">
      <c r="A122" s="52" t="s">
        <v>30</v>
      </c>
      <c r="B122" s="52" t="s">
        <v>31</v>
      </c>
      <c r="C122" s="52" t="s">
        <v>45</v>
      </c>
      <c r="D122" s="57" t="s">
        <v>33</v>
      </c>
      <c r="E122" s="57" t="s">
        <v>225</v>
      </c>
      <c r="F122" s="52" t="s">
        <v>28</v>
      </c>
      <c r="G122" s="48" t="s">
        <v>213</v>
      </c>
      <c r="H122" s="48">
        <v>0</v>
      </c>
      <c r="I122" s="48">
        <v>0</v>
      </c>
      <c r="J122" s="48">
        <v>460000000</v>
      </c>
      <c r="K122" s="49">
        <v>460000000</v>
      </c>
      <c r="L122" s="50">
        <v>0</v>
      </c>
      <c r="M122" s="77">
        <v>0</v>
      </c>
      <c r="N122" s="50">
        <v>0</v>
      </c>
      <c r="O122" s="77">
        <v>0</v>
      </c>
      <c r="P122" s="50">
        <v>0</v>
      </c>
      <c r="Q122" s="77">
        <v>0</v>
      </c>
      <c r="R122" s="51" t="s">
        <v>122</v>
      </c>
      <c r="S122" s="51" t="s">
        <v>191</v>
      </c>
    </row>
    <row r="123" spans="1:19" s="47" customFormat="1" ht="27.75" customHeight="1" x14ac:dyDescent="0.15">
      <c r="A123" s="52" t="s">
        <v>30</v>
      </c>
      <c r="B123" s="52" t="s">
        <v>31</v>
      </c>
      <c r="C123" s="52" t="s">
        <v>45</v>
      </c>
      <c r="D123" s="57" t="s">
        <v>33</v>
      </c>
      <c r="E123" s="57" t="s">
        <v>225</v>
      </c>
      <c r="F123" s="52" t="s">
        <v>28</v>
      </c>
      <c r="G123" s="48" t="s">
        <v>213</v>
      </c>
      <c r="H123" s="48">
        <v>0</v>
      </c>
      <c r="I123" s="48">
        <v>0</v>
      </c>
      <c r="J123" s="48">
        <v>555000000</v>
      </c>
      <c r="K123" s="49">
        <v>555000000</v>
      </c>
      <c r="L123" s="50">
        <v>0</v>
      </c>
      <c r="M123" s="77">
        <v>0</v>
      </c>
      <c r="N123" s="50">
        <v>0</v>
      </c>
      <c r="O123" s="77">
        <v>0</v>
      </c>
      <c r="P123" s="50">
        <v>0</v>
      </c>
      <c r="Q123" s="77">
        <v>0</v>
      </c>
      <c r="R123" s="51" t="s">
        <v>122</v>
      </c>
      <c r="S123" s="51" t="s">
        <v>191</v>
      </c>
    </row>
    <row r="124" spans="1:19" s="47" customFormat="1" ht="27.75" customHeight="1" x14ac:dyDescent="0.15">
      <c r="A124" s="52" t="s">
        <v>30</v>
      </c>
      <c r="B124" s="52" t="s">
        <v>31</v>
      </c>
      <c r="C124" s="52" t="s">
        <v>45</v>
      </c>
      <c r="D124" s="57" t="s">
        <v>33</v>
      </c>
      <c r="E124" s="57" t="s">
        <v>225</v>
      </c>
      <c r="F124" s="52" t="s">
        <v>28</v>
      </c>
      <c r="G124" s="48" t="s">
        <v>213</v>
      </c>
      <c r="H124" s="48">
        <v>0</v>
      </c>
      <c r="I124" s="48">
        <v>0</v>
      </c>
      <c r="J124" s="48">
        <v>68673000</v>
      </c>
      <c r="K124" s="49">
        <v>68673000</v>
      </c>
      <c r="L124" s="50">
        <v>0</v>
      </c>
      <c r="M124" s="77">
        <v>0</v>
      </c>
      <c r="N124" s="50">
        <v>0</v>
      </c>
      <c r="O124" s="77">
        <v>0</v>
      </c>
      <c r="P124" s="50">
        <v>0</v>
      </c>
      <c r="Q124" s="77">
        <v>0</v>
      </c>
      <c r="R124" s="51" t="s">
        <v>122</v>
      </c>
      <c r="S124" s="51" t="s">
        <v>195</v>
      </c>
    </row>
    <row r="125" spans="1:19" s="47" customFormat="1" ht="15" customHeight="1" x14ac:dyDescent="0.15">
      <c r="A125" s="99" t="s">
        <v>92</v>
      </c>
      <c r="B125" s="100"/>
      <c r="C125" s="100"/>
      <c r="D125" s="100"/>
      <c r="E125" s="100"/>
      <c r="F125" s="101"/>
      <c r="G125" s="58"/>
      <c r="H125" s="59">
        <f>SUM(H9:H83)</f>
        <v>3159865687.0631948</v>
      </c>
      <c r="I125" s="59">
        <f>SUM(I9:I83)</f>
        <v>3126752920.8249102</v>
      </c>
      <c r="J125" s="59">
        <f>SUM(J9:J83)</f>
        <v>41493655044.94561</v>
      </c>
      <c r="K125" s="59">
        <f>SUM(K9:K83)</f>
        <v>44653520732.008812</v>
      </c>
      <c r="L125" s="59">
        <f>SUM(L9:L83)</f>
        <v>35904200576.239998</v>
      </c>
      <c r="M125" s="60">
        <f>+L125/$K$125</f>
        <v>0.80406203111556507</v>
      </c>
      <c r="N125" s="59">
        <f>SUM(N9:N83)</f>
        <v>29768247672.002529</v>
      </c>
      <c r="O125" s="60">
        <f>+N125/$K$125</f>
        <v>0.66664950901987596</v>
      </c>
      <c r="P125" s="59">
        <f>SUM(P9:P83)</f>
        <v>16591937946.762524</v>
      </c>
      <c r="Q125" s="60">
        <f>+P125/$K$125</f>
        <v>0.37157065500703035</v>
      </c>
      <c r="R125" s="58"/>
      <c r="S125" s="61"/>
    </row>
    <row r="126" spans="1:19" s="47" customFormat="1" ht="15" customHeight="1" x14ac:dyDescent="0.15">
      <c r="A126" s="99" t="s">
        <v>93</v>
      </c>
      <c r="B126" s="100"/>
      <c r="C126" s="100"/>
      <c r="D126" s="100"/>
      <c r="E126" s="100"/>
      <c r="F126" s="101"/>
      <c r="G126" s="58"/>
      <c r="H126" s="59">
        <f>SUM(H84:H124)</f>
        <v>107352829.23973441</v>
      </c>
      <c r="I126" s="59">
        <f>SUM(I84:I124)</f>
        <v>147348857.84689301</v>
      </c>
      <c r="J126" s="59">
        <f>SUM(J84:J124)</f>
        <v>19567439660.079655</v>
      </c>
      <c r="K126" s="59">
        <f>SUM(K84:K124)</f>
        <v>19674792489.319389</v>
      </c>
      <c r="L126" s="59">
        <f>SUM(L84:L124)</f>
        <v>14562307868.52</v>
      </c>
      <c r="M126" s="60">
        <f>+L126/$K$125</f>
        <v>0.32611779832360133</v>
      </c>
      <c r="N126" s="59">
        <f>SUM(N84:N124)</f>
        <v>5606086271.8374748</v>
      </c>
      <c r="O126" s="60">
        <f>+N126/$K$125</f>
        <v>0.12554634393741959</v>
      </c>
      <c r="P126" s="59">
        <f>SUM(P84:P124)</f>
        <v>2441748835.2074752</v>
      </c>
      <c r="Q126" s="60">
        <f>+P126/$K$125</f>
        <v>5.4682112298866631E-2</v>
      </c>
      <c r="R126" s="58"/>
      <c r="S126" s="61"/>
    </row>
    <row r="127" spans="1:19" s="47" customFormat="1" ht="15.75" customHeight="1" thickBot="1" x14ac:dyDescent="0.2">
      <c r="A127" s="102" t="s">
        <v>94</v>
      </c>
      <c r="B127" s="103"/>
      <c r="C127" s="103"/>
      <c r="D127" s="103"/>
      <c r="E127" s="103"/>
      <c r="F127" s="104"/>
      <c r="G127" s="62"/>
      <c r="H127" s="63">
        <f>SUM(H125:H126)</f>
        <v>3267218516.3029289</v>
      </c>
      <c r="I127" s="63"/>
      <c r="J127" s="63">
        <f>SUM(J125:J126)</f>
        <v>61061094705.025269</v>
      </c>
      <c r="K127" s="63">
        <f>SUM(K125:K126)</f>
        <v>64328313221.328201</v>
      </c>
      <c r="L127" s="63">
        <f>SUM(L125:L126)</f>
        <v>50466508444.759995</v>
      </c>
      <c r="M127" s="64">
        <f>+L127/$K$127</f>
        <v>0.78451471704418496</v>
      </c>
      <c r="N127" s="63">
        <f>SUM(N125:N126)</f>
        <v>35374333943.840004</v>
      </c>
      <c r="O127" s="64">
        <f>+N127/$K$127</f>
        <v>0.54990302360534404</v>
      </c>
      <c r="P127" s="63">
        <f>SUM(P125:P126)</f>
        <v>19033686781.969997</v>
      </c>
      <c r="Q127" s="64">
        <f>+P127/$K$127</f>
        <v>0.29588350492702387</v>
      </c>
      <c r="R127" s="65"/>
      <c r="S127" s="66"/>
    </row>
    <row r="128" spans="1:19" s="47" customFormat="1" ht="15.75" customHeight="1" thickBot="1" x14ac:dyDescent="0.2">
      <c r="A128" s="105" t="s">
        <v>95</v>
      </c>
      <c r="B128" s="106"/>
      <c r="C128" s="106"/>
      <c r="D128" s="106"/>
      <c r="E128" s="106"/>
      <c r="F128" s="107"/>
      <c r="G128" s="67"/>
      <c r="H128" s="68"/>
      <c r="I128" s="69">
        <v>3274101778.671803</v>
      </c>
      <c r="J128" s="70"/>
      <c r="K128" s="68"/>
      <c r="L128" s="71">
        <v>3189211028.4000001</v>
      </c>
      <c r="M128" s="72">
        <f>+L128/$I$128</f>
        <v>0.97407204906554845</v>
      </c>
      <c r="N128" s="71">
        <v>3189211028.4000001</v>
      </c>
      <c r="O128" s="72">
        <f>+N128/$I$128</f>
        <v>0.97407204906554845</v>
      </c>
      <c r="P128" s="71">
        <v>326303413.59999996</v>
      </c>
      <c r="Q128" s="72">
        <f>+P128/$I$128</f>
        <v>9.9661964000511513E-2</v>
      </c>
      <c r="R128" s="73"/>
      <c r="S128" s="74"/>
    </row>
    <row r="129" spans="1:19" s="47" customFormat="1" ht="18" customHeight="1" x14ac:dyDescent="0.15">
      <c r="A129" s="108" t="s">
        <v>96</v>
      </c>
      <c r="B129" s="109"/>
      <c r="C129" s="109"/>
      <c r="D129" s="109"/>
      <c r="E129" s="109"/>
      <c r="F129" s="109"/>
      <c r="G129" s="110"/>
      <c r="H129" s="114">
        <f>SUM(H127:J128)</f>
        <v>67602415000.000008</v>
      </c>
      <c r="I129" s="115"/>
      <c r="J129" s="115"/>
      <c r="K129" s="116"/>
      <c r="L129" s="87">
        <f>SUM(L127:L128)</f>
        <v>53655719473.159996</v>
      </c>
      <c r="M129" s="85">
        <f>+L129/$H$129</f>
        <v>0.79369530619815865</v>
      </c>
      <c r="N129" s="87">
        <f>SUM(N127:N128)</f>
        <v>38563544972.240005</v>
      </c>
      <c r="O129" s="85">
        <f>+N129/H129</f>
        <v>0.57044626249284147</v>
      </c>
      <c r="P129" s="87">
        <f>SUM(P127:P128)</f>
        <v>19359990195.569996</v>
      </c>
      <c r="Q129" s="85">
        <f>+P129/H129</f>
        <v>0.28638015661970057</v>
      </c>
      <c r="R129" s="89"/>
      <c r="S129" s="90"/>
    </row>
    <row r="130" spans="1:19" s="47" customFormat="1" ht="18" customHeight="1" thickBot="1" x14ac:dyDescent="0.2">
      <c r="A130" s="111"/>
      <c r="B130" s="112"/>
      <c r="C130" s="112"/>
      <c r="D130" s="112"/>
      <c r="E130" s="112"/>
      <c r="F130" s="112"/>
      <c r="G130" s="113"/>
      <c r="H130" s="117"/>
      <c r="I130" s="118"/>
      <c r="J130" s="118"/>
      <c r="K130" s="119"/>
      <c r="L130" s="88"/>
      <c r="M130" s="86"/>
      <c r="N130" s="88"/>
      <c r="O130" s="86"/>
      <c r="P130" s="88"/>
      <c r="Q130" s="86"/>
      <c r="R130" s="91"/>
      <c r="S130" s="92"/>
    </row>
    <row r="131" spans="1:19" ht="18" customHeight="1" x14ac:dyDescent="0.25"/>
    <row r="132" spans="1:19" ht="18" customHeight="1" x14ac:dyDescent="0.25">
      <c r="P132" s="78"/>
    </row>
    <row r="133" spans="1:19" ht="18" customHeight="1" x14ac:dyDescent="0.25"/>
    <row r="134" spans="1:19" ht="18" customHeight="1" x14ac:dyDescent="0.25"/>
    <row r="135" spans="1:19" ht="18" customHeight="1" x14ac:dyDescent="0.25"/>
    <row r="136" spans="1:19" ht="18" customHeight="1" x14ac:dyDescent="0.25"/>
    <row r="137" spans="1:19" ht="18" customHeight="1" x14ac:dyDescent="0.25"/>
    <row r="138" spans="1:19" ht="18" customHeight="1" x14ac:dyDescent="0.25"/>
    <row r="139" spans="1:19" ht="18" customHeight="1" x14ac:dyDescent="0.25"/>
    <row r="140" spans="1:19" ht="16.5" customHeight="1" x14ac:dyDescent="0.25"/>
    <row r="141" spans="1:19" ht="16.5" customHeight="1" x14ac:dyDescent="0.25"/>
    <row r="142" spans="1:19" ht="16.5" customHeight="1" x14ac:dyDescent="0.25"/>
    <row r="143" spans="1:19" ht="18" customHeight="1" x14ac:dyDescent="0.25"/>
    <row r="144" spans="1:19" ht="18" customHeight="1" x14ac:dyDescent="0.25"/>
    <row r="145" spans="12:16" ht="18" customHeight="1" x14ac:dyDescent="0.25"/>
    <row r="149" spans="12:16" x14ac:dyDescent="0.25">
      <c r="L149" s="37" t="b">
        <f>+L129=Proyectos!G10</f>
        <v>1</v>
      </c>
      <c r="N149" s="37" t="b">
        <f>+N129=Proyectos!I10</f>
        <v>1</v>
      </c>
      <c r="P149" s="37" t="b">
        <f>+P129=Proyectos!K10</f>
        <v>1</v>
      </c>
    </row>
    <row r="150" spans="12:16" x14ac:dyDescent="0.25">
      <c r="L150" s="37" t="b">
        <f>+L129=Dependencias!E22</f>
        <v>1</v>
      </c>
      <c r="N150" s="37" t="b">
        <f>+N129=Dependencias!G22</f>
        <v>1</v>
      </c>
      <c r="P150" s="37" t="b">
        <f>+P129=Dependencias!I22</f>
        <v>1</v>
      </c>
    </row>
  </sheetData>
  <mergeCells count="21">
    <mergeCell ref="O129:O130"/>
    <mergeCell ref="P129:P130"/>
    <mergeCell ref="Q129:Q130"/>
    <mergeCell ref="R129:S130"/>
    <mergeCell ref="A5:N5"/>
    <mergeCell ref="A125:F125"/>
    <mergeCell ref="A126:F126"/>
    <mergeCell ref="A127:F127"/>
    <mergeCell ref="A128:F128"/>
    <mergeCell ref="A129:G130"/>
    <mergeCell ref="H129:K130"/>
    <mergeCell ref="L129:L130"/>
    <mergeCell ref="M129:M130"/>
    <mergeCell ref="N129:N130"/>
    <mergeCell ref="A1:A3"/>
    <mergeCell ref="B1:H1"/>
    <mergeCell ref="I1:S1"/>
    <mergeCell ref="B2:S2"/>
    <mergeCell ref="B3:E3"/>
    <mergeCell ref="F3:G3"/>
    <mergeCell ref="H3:S3"/>
  </mergeCells>
  <pageMargins left="0.7" right="0.7" top="0.75" bottom="0.75" header="0.3" footer="0.3"/>
  <pageSetup scale="96" orientation="portrait" r:id="rId1"/>
  <rowBreaks count="1" manualBreakCount="1">
    <brk id="10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Proyectos</vt:lpstr>
      <vt:lpstr>Dependencias</vt:lpstr>
      <vt:lpstr>Ejecucion por Actividad_III</vt:lpstr>
      <vt:lpstr>'Ejecucion por Actividad_III'!Área_de_impresión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PLANEASIONII</cp:lastModifiedBy>
  <dcterms:created xsi:type="dcterms:W3CDTF">2019-07-12T15:42:32Z</dcterms:created>
  <dcterms:modified xsi:type="dcterms:W3CDTF">2020-11-05T20:05:14Z</dcterms:modified>
</cp:coreProperties>
</file>